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<sst xmlns="http://schemas.openxmlformats.org/spreadsheetml/2006/main" count="16" uniqueCount="16">
  <si>
    <t xml:space="preserve">Number of Threads</t>
  </si>
  <si>
    <t xml:space="preserve">Ideal Speed up</t>
  </si>
  <si>
    <t xml:space="preserve">Serial -O0</t>
  </si>
  <si>
    <t xml:space="preserve">Serial -O3</t>
  </si>
  <si>
    <t xml:space="preserve">OMP - Static -O0</t>
  </si>
  <si>
    <t xml:space="preserve">OMP - Static -O0 Speedup</t>
  </si>
  <si>
    <t xml:space="preserve">OMP-Static -O3</t>
  </si>
  <si>
    <t xml:space="preserve">OMP-Static -O3 Speedup</t>
  </si>
  <si>
    <t xml:space="preserve">OMP - Dynamic -O0</t>
  </si>
  <si>
    <t xml:space="preserve">OMP - Dynamic -O0 Speedup</t>
  </si>
  <si>
    <t xml:space="preserve">OMP-Dynamic -O3</t>
  </si>
  <si>
    <t xml:space="preserve">OMP-Dynamic -O3 Speedup</t>
  </si>
  <si>
    <t xml:space="preserve">OMP - Guided -O0</t>
  </si>
  <si>
    <t xml:space="preserve">OMP -  Guided -O0 Speedup</t>
  </si>
  <si>
    <t xml:space="preserve">OMP- Guided -O3</t>
  </si>
  <si>
    <t xml:space="preserve">OMP- Guided -O3 Speedup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</si>
</sst>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6">
    <font>
      <sz val="11.000000"/>
      <color theme="1"/>
      <name val="Calibri"/>
      <scheme val="minor"/>
    </font>
    <font>
      <sz val="9.000000"/>
      <color theme="1"/>
      <name val="Calibri"/>
      <scheme val="minor"/>
    </font>
    <font>
      <b/>
      <sz val="9.000000"/>
      <color theme="1"/>
      <name val="Calibri"/>
      <scheme val="minor"/>
    </font>
    <font>
      <b/>
      <sz val="9.000000"/>
      <color rgb="FFFFC000"/>
      <name val="Calibri"/>
      <scheme val="minor"/>
    </font>
    <font>
      <b/>
      <sz val="9.000000"/>
      <color indexed="2"/>
      <name val="Calibri"/>
      <scheme val="minor"/>
    </font>
    <font>
      <b/>
      <sz val="9.000000"/>
      <color theme="5" tint="-0.249977111117893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7" tint="0.79998168889431442"/>
        <bgColor theme="7" tint="0.79998168889431442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21">
    <xf fontId="0" fillId="0" borderId="0" numFmtId="0" xfId="0"/>
    <xf fontId="1" fillId="0" borderId="0" numFmtId="0" xfId="0" applyFont="1"/>
    <xf fontId="2" fillId="0" borderId="0" numFmtId="0" xfId="0" applyFont="1"/>
    <xf fontId="2" fillId="0" borderId="1" numFmtId="0" xfId="0" applyFont="1" applyBorder="1"/>
    <xf fontId="2" fillId="0" borderId="2" numFmtId="0" xfId="0" applyFont="1" applyBorder="1"/>
    <xf fontId="2" fillId="0" borderId="3" numFmtId="0" xfId="0" applyFont="1" applyBorder="1"/>
    <xf fontId="3" fillId="0" borderId="3" numFmtId="0" xfId="0" applyFont="1" applyBorder="1"/>
    <xf fontId="2" fillId="2" borderId="4" numFmtId="0" xfId="0" applyFont="1" applyFill="1" applyBorder="1"/>
    <xf fontId="4" fillId="0" borderId="3" numFmtId="0" xfId="0" applyFont="1" applyBorder="1"/>
    <xf fontId="2" fillId="3" borderId="4" numFmtId="0" xfId="0" applyFont="1" applyFill="1" applyBorder="1"/>
    <xf fontId="5" fillId="0" borderId="3" numFmtId="0" xfId="0" applyFont="1" applyBorder="1"/>
    <xf fontId="2" fillId="4" borderId="3" numFmtId="0" xfId="0" applyFont="1" applyFill="1" applyBorder="1"/>
    <xf fontId="2" fillId="0" borderId="4" numFmtId="0" xfId="0" applyFont="1" applyBorder="1"/>
    <xf fontId="1" fillId="0" borderId="5" numFmtId="0" xfId="0" applyFont="1" applyBorder="1"/>
    <xf fontId="2" fillId="0" borderId="5" numFmtId="0" xfId="0" applyFont="1" applyBorder="1"/>
    <xf fontId="1" fillId="2" borderId="6" numFmtId="0" xfId="0" applyFont="1" applyFill="1" applyBorder="1"/>
    <xf fontId="1" fillId="2" borderId="5" numFmtId="0" xfId="0" applyFont="1" applyFill="1" applyBorder="1"/>
    <xf fontId="1" fillId="5" borderId="5" numFmtId="0" xfId="0" applyFont="1" applyFill="1" applyBorder="1"/>
    <xf fontId="1" fillId="3" borderId="5" numFmtId="0" xfId="0" applyFont="1" applyFill="1" applyBorder="1"/>
    <xf fontId="1" fillId="0" borderId="6" numFmtId="0" xfId="0" applyFont="1" applyBorder="1"/>
    <xf fontId="2" fillId="0" borderId="6" numFmt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n-Body Speed Up Chart</a:t>
            </a:r>
            <a:endParaRPr/>
          </a:p>
          <a:p>
            <a:pPr>
              <a:defRPr/>
            </a:pPr>
            <a:r>
              <a:rPr lang="en-US" b="1">
                <a:solidFill>
                  <a:srgbClr val="FF0000"/>
                </a:solidFill>
              </a:rPr>
              <a:t>NOT REAL VALUES</a:t>
            </a:r>
            <a:endParaRPr/>
          </a:p>
        </c:rich>
      </c:tx>
      <c:layout>
        <c:manualLayout>
          <c:xMode val="edge"/>
          <c:yMode val="edge"/>
          <c:x val="0.40342267192847925"/>
          <c:y val="0.033986928104575161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28969221486908045"/>
          <c:y val="0.089412382275744967"/>
          <c:w val="0.9522248805193767"/>
          <c:h val="0.8499385517986721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 xml:space="preserve">Ideal Speed up</c:v>
                </c:pt>
              </c:strCache>
            </c:strRef>
          </c:tx>
          <c:spPr bwMode="auto">
            <a:prstGeom prst="rect">
              <a:avLst/>
            </a:prstGeom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Sheet1!$C$2:$C$42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 xml:space="preserve">OMP - Static -O0 Speedup</c:v>
                </c:pt>
              </c:strCache>
            </c:strRef>
          </c:tx>
          <c:spPr bwMode="auto">
            <a:prstGeom prst="rect">
              <a:avLst/>
            </a:prstGeom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 bwMode="auto">
              <a:prstGeom prst="rect">
                <a:avLst/>
              </a:prstGeom>
              <a:noFill/>
              <a:ln w="34925" cap="flat" cmpd="dbl" algn="ctr">
                <a:solidFill>
                  <a:srgbClr val="FFC000">
                    <a:alpha val="70000"/>
                  </a:srgbClr>
                </a:solidFill>
                <a:round/>
              </a:ln>
              <a:effectLst/>
            </c:spPr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Sheet1!$G$2:$G$42</c:f>
              <c:numCache>
                <c:formatCode>General</c:formatCode>
                <c:ptCount val="41"/>
                <c:pt idx="0">
                  <c:v>0.8</c:v>
                </c:pt>
                <c:pt idx="1">
                  <c:v>1.6</c:v>
                </c:pt>
                <c:pt idx="2">
                  <c:v>2.4000000000000004</c:v>
                </c:pt>
                <c:pt idx="3">
                  <c:v>3.2</c:v>
                </c:pt>
                <c:pt idx="4">
                  <c:v>4.000000000000001</c:v>
                </c:pt>
                <c:pt idx="5">
                  <c:v>4.800000000000001</c:v>
                </c:pt>
                <c:pt idx="6">
                  <c:v>5.6000000000000005</c:v>
                </c:pt>
                <c:pt idx="7">
                  <c:v>6.4</c:v>
                </c:pt>
                <c:pt idx="8">
                  <c:v>7.200000000000001</c:v>
                </c:pt>
                <c:pt idx="9">
                  <c:v>8.000000000000002</c:v>
                </c:pt>
                <c:pt idx="10">
                  <c:v>8.8</c:v>
                </c:pt>
                <c:pt idx="11">
                  <c:v>9.600000000000001</c:v>
                </c:pt>
                <c:pt idx="12">
                  <c:v>10.4</c:v>
                </c:pt>
                <c:pt idx="13">
                  <c:v>11.200000000000001</c:v>
                </c:pt>
                <c:pt idx="14">
                  <c:v>12</c:v>
                </c:pt>
                <c:pt idx="15">
                  <c:v>12.8</c:v>
                </c:pt>
                <c:pt idx="16">
                  <c:v>13.600000000000001</c:v>
                </c:pt>
                <c:pt idx="17">
                  <c:v>14.400000000000002</c:v>
                </c:pt>
                <c:pt idx="18">
                  <c:v>15.200000000000001</c:v>
                </c:pt>
                <c:pt idx="19">
                  <c:v>16.000000000000004</c:v>
                </c:pt>
                <c:pt idx="20">
                  <c:v>16.8</c:v>
                </c:pt>
                <c:pt idx="21">
                  <c:v>17.6</c:v>
                </c:pt>
                <c:pt idx="22">
                  <c:v>18.400000000000002</c:v>
                </c:pt>
                <c:pt idx="23">
                  <c:v>19.200000000000003</c:v>
                </c:pt>
                <c:pt idx="24">
                  <c:v>20</c:v>
                </c:pt>
                <c:pt idx="25">
                  <c:v>20.8</c:v>
                </c:pt>
                <c:pt idx="26">
                  <c:v>21.6</c:v>
                </c:pt>
                <c:pt idx="27">
                  <c:v>22.400000000000002</c:v>
                </c:pt>
                <c:pt idx="28">
                  <c:v>23.2</c:v>
                </c:pt>
                <c:pt idx="29">
                  <c:v>24</c:v>
                </c:pt>
                <c:pt idx="30">
                  <c:v>24.8</c:v>
                </c:pt>
                <c:pt idx="31">
                  <c:v>25.6</c:v>
                </c:pt>
                <c:pt idx="32">
                  <c:v>26.400000000000002</c:v>
                </c:pt>
                <c:pt idx="33">
                  <c:v>27.200000000000003</c:v>
                </c:pt>
                <c:pt idx="34">
                  <c:v>28.000000000000004</c:v>
                </c:pt>
                <c:pt idx="35">
                  <c:v>28.800000000000004</c:v>
                </c:pt>
                <c:pt idx="36">
                  <c:v>29.6</c:v>
                </c:pt>
                <c:pt idx="37">
                  <c:v>30.400000000000002</c:v>
                </c:pt>
                <c:pt idx="38">
                  <c:v>31.2</c:v>
                </c:pt>
                <c:pt idx="39">
                  <c:v>32.00000000000001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 xml:space="preserve">OMP-Static -O3 Speedup</c:v>
                </c:pt>
              </c:strCache>
            </c:strRef>
          </c:tx>
          <c:spPr bwMode="auto">
            <a:prstGeom prst="rect">
              <a:avLst/>
            </a:prstGeom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 bwMode="auto">
              <a:prstGeom prst="rect">
                <a:avLst/>
              </a:prstGeom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Sheet1!$I$2:$I$42</c:f>
              <c:numCache>
                <c:formatCode>General</c:formatCode>
                <c:ptCount val="41"/>
                <c:pt idx="0">
                  <c:v>0.65</c:v>
                </c:pt>
                <c:pt idx="1">
                  <c:v>1.3</c:v>
                </c:pt>
                <c:pt idx="2">
                  <c:v>1.9500000000000002</c:v>
                </c:pt>
                <c:pt idx="3">
                  <c:v>2.6</c:v>
                </c:pt>
                <c:pt idx="4">
                  <c:v>3.25</c:v>
                </c:pt>
                <c:pt idx="5">
                  <c:v>3.9000000000000004</c:v>
                </c:pt>
                <c:pt idx="6">
                  <c:v>4.55</c:v>
                </c:pt>
                <c:pt idx="7">
                  <c:v>5.2</c:v>
                </c:pt>
                <c:pt idx="8">
                  <c:v>5.85</c:v>
                </c:pt>
                <c:pt idx="9">
                  <c:v>6.5</c:v>
                </c:pt>
                <c:pt idx="10">
                  <c:v>7.15</c:v>
                </c:pt>
                <c:pt idx="11">
                  <c:v>7.800000000000001</c:v>
                </c:pt>
                <c:pt idx="12">
                  <c:v>8.450000000000001</c:v>
                </c:pt>
                <c:pt idx="13">
                  <c:v>9.1</c:v>
                </c:pt>
                <c:pt idx="14">
                  <c:v>9.75</c:v>
                </c:pt>
                <c:pt idx="15">
                  <c:v>10.4</c:v>
                </c:pt>
                <c:pt idx="16">
                  <c:v>11.050000000000002</c:v>
                </c:pt>
                <c:pt idx="17">
                  <c:v>11.7</c:v>
                </c:pt>
                <c:pt idx="18">
                  <c:v>12.350000000000001</c:v>
                </c:pt>
                <c:pt idx="19">
                  <c:v>13</c:v>
                </c:pt>
                <c:pt idx="20">
                  <c:v>13.65</c:v>
                </c:pt>
                <c:pt idx="21">
                  <c:v>14.3</c:v>
                </c:pt>
                <c:pt idx="22">
                  <c:v>14.950000000000003</c:v>
                </c:pt>
                <c:pt idx="23">
                  <c:v>15.600000000000001</c:v>
                </c:pt>
                <c:pt idx="24">
                  <c:v>16.25</c:v>
                </c:pt>
                <c:pt idx="25">
                  <c:v>16.900000000000002</c:v>
                </c:pt>
                <c:pt idx="26">
                  <c:v>17.55</c:v>
                </c:pt>
                <c:pt idx="27">
                  <c:v>18.2</c:v>
                </c:pt>
                <c:pt idx="28">
                  <c:v>18.85</c:v>
                </c:pt>
                <c:pt idx="29">
                  <c:v>19.5</c:v>
                </c:pt>
                <c:pt idx="30">
                  <c:v>20.150000000000002</c:v>
                </c:pt>
                <c:pt idx="31">
                  <c:v>20.8</c:v>
                </c:pt>
                <c:pt idx="32">
                  <c:v>21.450000000000003</c:v>
                </c:pt>
                <c:pt idx="33">
                  <c:v>22.100000000000005</c:v>
                </c:pt>
                <c:pt idx="34">
                  <c:v>22.75</c:v>
                </c:pt>
                <c:pt idx="35">
                  <c:v>23.4</c:v>
                </c:pt>
                <c:pt idx="36">
                  <c:v>24.049999999999997</c:v>
                </c:pt>
                <c:pt idx="37">
                  <c:v>24.700000000000003</c:v>
                </c:pt>
                <c:pt idx="38">
                  <c:v>25.35</c:v>
                </c:pt>
                <c:pt idx="39">
                  <c:v>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 xml:space="preserve">OMP - Dynamic -O0 Speedup</c:v>
                </c:pt>
              </c:strCache>
            </c:strRef>
          </c:tx>
          <c:spPr bwMode="auto">
            <a:prstGeom prst="rect">
              <a:avLst/>
            </a:prstGeom>
            <a:ln w="25400" cap="flat" cmpd="dbl" algn="ctr">
              <a:solidFill>
                <a:srgbClr val="FF0000">
                  <a:alpha val="50000"/>
                </a:srgbClr>
              </a:solidFill>
              <a:round/>
            </a:ln>
            <a:effectLst/>
          </c:spPr>
          <c:marker>
            <c:symbol val="circle"/>
            <c:size val="6"/>
            <c:spPr bwMode="auto">
              <a:prstGeom prst="rect">
                <a:avLst/>
              </a:prstGeom>
              <a:solidFill>
                <a:srgbClr val="FF0000"/>
              </a:solidFill>
              <a:ln w="34925" cap="flat" cmpd="dbl" algn="ctr">
                <a:solidFill>
                  <a:srgbClr val="FF0000">
                    <a:alpha val="70000"/>
                  </a:srgbClr>
                </a:solidFill>
                <a:round/>
              </a:ln>
              <a:effectLst/>
            </c:spPr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Sheet1!$K$2:$K$42</c:f>
              <c:numCache>
                <c:formatCode>General</c:formatCode>
                <c:ptCount val="41"/>
                <c:pt idx="0">
                  <c:v>0.8800000000000001</c:v>
                </c:pt>
                <c:pt idx="1">
                  <c:v>1.7600000000000002</c:v>
                </c:pt>
                <c:pt idx="2">
                  <c:v>2.6400000000000006</c:v>
                </c:pt>
                <c:pt idx="3">
                  <c:v>3.5200000000000005</c:v>
                </c:pt>
                <c:pt idx="4">
                  <c:v>4.4</c:v>
                </c:pt>
                <c:pt idx="5">
                  <c:v>5.280000000000001</c:v>
                </c:pt>
                <c:pt idx="6">
                  <c:v>6.160000000000001</c:v>
                </c:pt>
                <c:pt idx="7">
                  <c:v>7.040000000000001</c:v>
                </c:pt>
                <c:pt idx="8">
                  <c:v>7.920000000000002</c:v>
                </c:pt>
                <c:pt idx="9">
                  <c:v>8.8</c:v>
                </c:pt>
                <c:pt idx="10">
                  <c:v>9.680000000000001</c:v>
                </c:pt>
                <c:pt idx="11">
                  <c:v>10.560000000000002</c:v>
                </c:pt>
                <c:pt idx="12">
                  <c:v>11.440000000000001</c:v>
                </c:pt>
                <c:pt idx="13">
                  <c:v>12.320000000000002</c:v>
                </c:pt>
                <c:pt idx="14">
                  <c:v>13.200000000000003</c:v>
                </c:pt>
                <c:pt idx="15">
                  <c:v>14.080000000000002</c:v>
                </c:pt>
                <c:pt idx="16">
                  <c:v>14.960000000000004</c:v>
                </c:pt>
                <c:pt idx="17">
                  <c:v>15.840000000000003</c:v>
                </c:pt>
                <c:pt idx="18">
                  <c:v>16.720000000000002</c:v>
                </c:pt>
                <c:pt idx="19">
                  <c:v>17.6</c:v>
                </c:pt>
                <c:pt idx="20">
                  <c:v>18.480000000000004</c:v>
                </c:pt>
                <c:pt idx="21">
                  <c:v>19.360000000000003</c:v>
                </c:pt>
                <c:pt idx="22">
                  <c:v>20.240000000000002</c:v>
                </c:pt>
                <c:pt idx="23">
                  <c:v>21.120000000000005</c:v>
                </c:pt>
                <c:pt idx="24">
                  <c:v>22.000000000000004</c:v>
                </c:pt>
                <c:pt idx="25">
                  <c:v>22.880000000000003</c:v>
                </c:pt>
                <c:pt idx="26">
                  <c:v>23.760000000000005</c:v>
                </c:pt>
                <c:pt idx="27">
                  <c:v>24.640000000000004</c:v>
                </c:pt>
                <c:pt idx="28">
                  <c:v>25.520000000000003</c:v>
                </c:pt>
                <c:pt idx="29">
                  <c:v>26.400000000000006</c:v>
                </c:pt>
                <c:pt idx="30">
                  <c:v>27.280000000000005</c:v>
                </c:pt>
                <c:pt idx="31">
                  <c:v>28.160000000000004</c:v>
                </c:pt>
                <c:pt idx="32">
                  <c:v>29.040000000000006</c:v>
                </c:pt>
                <c:pt idx="33">
                  <c:v>29.92000000000001</c:v>
                </c:pt>
                <c:pt idx="34">
                  <c:v>30.800000000000004</c:v>
                </c:pt>
                <c:pt idx="35">
                  <c:v>31.680000000000007</c:v>
                </c:pt>
                <c:pt idx="36">
                  <c:v>32.56</c:v>
                </c:pt>
                <c:pt idx="37">
                  <c:v>33.440000000000005</c:v>
                </c:pt>
                <c:pt idx="38">
                  <c:v>34.32000000000001</c:v>
                </c:pt>
                <c:pt idx="39">
                  <c:v>35.2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 xml:space="preserve">OMP-Dynamic -O3 Speedup</c:v>
                </c:pt>
              </c:strCache>
            </c:strRef>
          </c:tx>
          <c:spPr bwMode="auto">
            <a:prstGeom prst="rect">
              <a:avLst/>
            </a:prstGeom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 bwMode="auto">
              <a:prstGeom prst="rect">
                <a:avLst/>
              </a:prstGeom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Sheet1!$M$2:$M$42</c:f>
              <c:numCache>
                <c:formatCode>General</c:formatCode>
                <c:ptCount val="41"/>
                <c:pt idx="0">
                  <c:v>0.7150000000000001</c:v>
                </c:pt>
                <c:pt idx="1">
                  <c:v>1.4300000000000002</c:v>
                </c:pt>
                <c:pt idx="2">
                  <c:v>2.1450000000000005</c:v>
                </c:pt>
                <c:pt idx="3">
                  <c:v>2.8600000000000003</c:v>
                </c:pt>
                <c:pt idx="4">
                  <c:v>3.575</c:v>
                </c:pt>
                <c:pt idx="5">
                  <c:v>4.290000000000001</c:v>
                </c:pt>
                <c:pt idx="6">
                  <c:v>5.005</c:v>
                </c:pt>
                <c:pt idx="7">
                  <c:v>5.720000000000001</c:v>
                </c:pt>
                <c:pt idx="8">
                  <c:v>6.435</c:v>
                </c:pt>
                <c:pt idx="9">
                  <c:v>7.15</c:v>
                </c:pt>
                <c:pt idx="10">
                  <c:v>7.865000000000001</c:v>
                </c:pt>
                <c:pt idx="11">
                  <c:v>8.580000000000002</c:v>
                </c:pt>
                <c:pt idx="12">
                  <c:v>9.295000000000002</c:v>
                </c:pt>
                <c:pt idx="13">
                  <c:v>10.01</c:v>
                </c:pt>
                <c:pt idx="14">
                  <c:v>10.725000000000001</c:v>
                </c:pt>
                <c:pt idx="15">
                  <c:v>11.440000000000001</c:v>
                </c:pt>
                <c:pt idx="16">
                  <c:v>12.155000000000001</c:v>
                </c:pt>
                <c:pt idx="17">
                  <c:v>12.87</c:v>
                </c:pt>
                <c:pt idx="18">
                  <c:v>13.585</c:v>
                </c:pt>
                <c:pt idx="19">
                  <c:v>14.3</c:v>
                </c:pt>
                <c:pt idx="20">
                  <c:v>15.015000000000002</c:v>
                </c:pt>
                <c:pt idx="21">
                  <c:v>15.730000000000002</c:v>
                </c:pt>
                <c:pt idx="22">
                  <c:v>16.445000000000004</c:v>
                </c:pt>
                <c:pt idx="23">
                  <c:v>17.160000000000004</c:v>
                </c:pt>
                <c:pt idx="24">
                  <c:v>17.875</c:v>
                </c:pt>
                <c:pt idx="25">
                  <c:v>18.590000000000003</c:v>
                </c:pt>
                <c:pt idx="26">
                  <c:v>19.305000000000003</c:v>
                </c:pt>
                <c:pt idx="27">
                  <c:v>20.02</c:v>
                </c:pt>
                <c:pt idx="28">
                  <c:v>20.735000000000003</c:v>
                </c:pt>
                <c:pt idx="29">
                  <c:v>21.450000000000003</c:v>
                </c:pt>
                <c:pt idx="30">
                  <c:v>22.165000000000003</c:v>
                </c:pt>
                <c:pt idx="31">
                  <c:v>22.880000000000003</c:v>
                </c:pt>
                <c:pt idx="32">
                  <c:v>23.595000000000002</c:v>
                </c:pt>
                <c:pt idx="33">
                  <c:v>24.310000000000002</c:v>
                </c:pt>
                <c:pt idx="34">
                  <c:v>25.025000000000002</c:v>
                </c:pt>
                <c:pt idx="35">
                  <c:v>25.74</c:v>
                </c:pt>
                <c:pt idx="36">
                  <c:v>26.455</c:v>
                </c:pt>
                <c:pt idx="37">
                  <c:v>27.17</c:v>
                </c:pt>
                <c:pt idx="38">
                  <c:v>27.885000000000005</c:v>
                </c:pt>
                <c:pt idx="39">
                  <c:v>28.6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 xml:space="preserve">OMP -  Guided -O0 Speedup</c:v>
                </c:pt>
              </c:strCache>
            </c:strRef>
          </c:tx>
          <c:spPr bwMode="auto">
            <a:prstGeom prst="rect">
              <a:avLst/>
            </a:prstGeom>
            <a:ln w="25400" cap="flat" cmpd="dbl" algn="ctr">
              <a:solidFill>
                <a:schemeClr val="accent2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 bwMode="auto">
              <a:prstGeom prst="rect">
                <a:avLst/>
              </a:prstGeom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Sheet1!$O$2:$O$42</c:f>
              <c:numCache>
                <c:formatCode>General</c:formatCode>
                <c:ptCount val="41"/>
                <c:pt idx="0">
                  <c:v>0.7599999999999999</c:v>
                </c:pt>
                <c:pt idx="1">
                  <c:v>1.5199999999999998</c:v>
                </c:pt>
                <c:pt idx="2">
                  <c:v>2.2800000000000002</c:v>
                </c:pt>
                <c:pt idx="3">
                  <c:v>3.0399999999999996</c:v>
                </c:pt>
                <c:pt idx="4">
                  <c:v>3.8000000000000003</c:v>
                </c:pt>
                <c:pt idx="5">
                  <c:v>4.5600000000000005</c:v>
                </c:pt>
                <c:pt idx="6">
                  <c:v>5.32</c:v>
                </c:pt>
                <c:pt idx="7">
                  <c:v>6.079999999999999</c:v>
                </c:pt>
                <c:pt idx="8">
                  <c:v>6.84</c:v>
                </c:pt>
                <c:pt idx="9">
                  <c:v>7.6000000000000005</c:v>
                </c:pt>
                <c:pt idx="10">
                  <c:v>8.360000000000001</c:v>
                </c:pt>
                <c:pt idx="11">
                  <c:v>9.120000000000001</c:v>
                </c:pt>
                <c:pt idx="12">
                  <c:v>9.88</c:v>
                </c:pt>
                <c:pt idx="13">
                  <c:v>10.64</c:v>
                </c:pt>
                <c:pt idx="14">
                  <c:v>11.4</c:v>
                </c:pt>
                <c:pt idx="15">
                  <c:v>12.159999999999998</c:v>
                </c:pt>
                <c:pt idx="16">
                  <c:v>12.920000000000002</c:v>
                </c:pt>
                <c:pt idx="17">
                  <c:v>13.68</c:v>
                </c:pt>
                <c:pt idx="18">
                  <c:v>14.440000000000001</c:v>
                </c:pt>
                <c:pt idx="19">
                  <c:v>15.200000000000001</c:v>
                </c:pt>
                <c:pt idx="20">
                  <c:v>15.96</c:v>
                </c:pt>
                <c:pt idx="21">
                  <c:v>16.720000000000002</c:v>
                </c:pt>
                <c:pt idx="22">
                  <c:v>17.48</c:v>
                </c:pt>
                <c:pt idx="23">
                  <c:v>18.240000000000002</c:v>
                </c:pt>
                <c:pt idx="24">
                  <c:v>19</c:v>
                </c:pt>
                <c:pt idx="25">
                  <c:v>19.76</c:v>
                </c:pt>
                <c:pt idx="26">
                  <c:v>20.52</c:v>
                </c:pt>
                <c:pt idx="27">
                  <c:v>21.28</c:v>
                </c:pt>
                <c:pt idx="28">
                  <c:v>22.04</c:v>
                </c:pt>
                <c:pt idx="29">
                  <c:v>22.8</c:v>
                </c:pt>
                <c:pt idx="30">
                  <c:v>23.560000000000002</c:v>
                </c:pt>
                <c:pt idx="31">
                  <c:v>24.319999999999997</c:v>
                </c:pt>
                <c:pt idx="32">
                  <c:v>25.08</c:v>
                </c:pt>
                <c:pt idx="33">
                  <c:v>25.840000000000003</c:v>
                </c:pt>
                <c:pt idx="34">
                  <c:v>26.6</c:v>
                </c:pt>
                <c:pt idx="35">
                  <c:v>27.36</c:v>
                </c:pt>
                <c:pt idx="36">
                  <c:v>28.12</c:v>
                </c:pt>
                <c:pt idx="37">
                  <c:v>28.880000000000003</c:v>
                </c:pt>
                <c:pt idx="38">
                  <c:v>29.639999999999997</c:v>
                </c:pt>
                <c:pt idx="39">
                  <c:v>30.400000000000002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Sheet1!$Q$1</c:f>
              <c:strCache>
                <c:ptCount val="1"/>
                <c:pt idx="0">
                  <c:v xml:space="preserve">OMP- Guided -O3 Speedup</c:v>
                </c:pt>
              </c:strCache>
            </c:strRef>
          </c:tx>
          <c:spPr bwMode="auto">
            <a:prstGeom prst="rect">
              <a:avLst/>
            </a:prstGeom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 bwMode="auto">
              <a:prstGeom prst="rect">
                <a:avLst/>
              </a:prstGeom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Sheet1!$Q$2:$Q$42</c:f>
              <c:numCache>
                <c:formatCode>General</c:formatCode>
                <c:ptCount val="41"/>
                <c:pt idx="0">
                  <c:v>0.6174999999999999</c:v>
                </c:pt>
                <c:pt idx="1">
                  <c:v>1.2349999999999999</c:v>
                </c:pt>
                <c:pt idx="2">
                  <c:v>1.8525</c:v>
                </c:pt>
                <c:pt idx="3">
                  <c:v>2.4699999999999998</c:v>
                </c:pt>
                <c:pt idx="4">
                  <c:v>3.0875000000000004</c:v>
                </c:pt>
                <c:pt idx="5">
                  <c:v>3.705</c:v>
                </c:pt>
                <c:pt idx="6">
                  <c:v>4.3225</c:v>
                </c:pt>
                <c:pt idx="7">
                  <c:v>4.9399999999999995</c:v>
                </c:pt>
                <c:pt idx="8">
                  <c:v>5.557499999999999</c:v>
                </c:pt>
                <c:pt idx="9">
                  <c:v>6.175000000000001</c:v>
                </c:pt>
                <c:pt idx="10">
                  <c:v>6.7925</c:v>
                </c:pt>
                <c:pt idx="11">
                  <c:v>7.41</c:v>
                </c:pt>
                <c:pt idx="12">
                  <c:v>8.0275</c:v>
                </c:pt>
                <c:pt idx="13">
                  <c:v>8.645</c:v>
                </c:pt>
                <c:pt idx="14">
                  <c:v>9.262500000000001</c:v>
                </c:pt>
                <c:pt idx="15">
                  <c:v>9.879999999999999</c:v>
                </c:pt>
                <c:pt idx="16">
                  <c:v>10.4975</c:v>
                </c:pt>
                <c:pt idx="17">
                  <c:v>11.114999999999998</c:v>
                </c:pt>
                <c:pt idx="18">
                  <c:v>11.7325</c:v>
                </c:pt>
                <c:pt idx="19">
                  <c:v>12.350000000000001</c:v>
                </c:pt>
                <c:pt idx="20">
                  <c:v>12.967500000000001</c:v>
                </c:pt>
                <c:pt idx="21">
                  <c:v>13.585</c:v>
                </c:pt>
                <c:pt idx="22">
                  <c:v>14.2025</c:v>
                </c:pt>
                <c:pt idx="23">
                  <c:v>14.82</c:v>
                </c:pt>
                <c:pt idx="24">
                  <c:v>15.437499999999998</c:v>
                </c:pt>
                <c:pt idx="25">
                  <c:v>16.055</c:v>
                </c:pt>
                <c:pt idx="26">
                  <c:v>16.6725</c:v>
                </c:pt>
                <c:pt idx="27">
                  <c:v>17.29</c:v>
                </c:pt>
                <c:pt idx="28">
                  <c:v>17.9075</c:v>
                </c:pt>
                <c:pt idx="29">
                  <c:v>18.525000000000002</c:v>
                </c:pt>
                <c:pt idx="30">
                  <c:v>19.142500000000002</c:v>
                </c:pt>
                <c:pt idx="31">
                  <c:v>19.759999999999998</c:v>
                </c:pt>
                <c:pt idx="32">
                  <c:v>20.3775</c:v>
                </c:pt>
                <c:pt idx="33">
                  <c:v>20.995</c:v>
                </c:pt>
                <c:pt idx="34">
                  <c:v>21.6125</c:v>
                </c:pt>
                <c:pt idx="35">
                  <c:v>22.229999999999997</c:v>
                </c:pt>
                <c:pt idx="36">
                  <c:v>22.8475</c:v>
                </c:pt>
                <c:pt idx="37">
                  <c:v>23.465</c:v>
                </c:pt>
                <c:pt idx="38">
                  <c:v>24.0825</c:v>
                </c:pt>
                <c:pt idx="39">
                  <c:v>24.700000000000003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873787632"/>
        <c:axId val="1873796368"/>
      </c:scatterChart>
      <c:valAx>
        <c:axId val="1873787632"/>
        <c:scaling>
          <c:orientation val="minMax"/>
          <c:max val="40"/>
          <c:min val="1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cap="non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96368"/>
        <c:crosses val="autoZero"/>
        <c:crossBetween val="midCat"/>
      </c:valAx>
      <c:valAx>
        <c:axId val="1873796368"/>
        <c:scaling>
          <c:orientation val="minMax"/>
          <c:max val="40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87632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33622816150356505"/>
          <c:y val="0.14487591992177448"/>
          <c:w val="0.48563381774427838"/>
          <c:h val="0.18627512737378416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2566034" y="6646544"/>
      <a:ext cx="9363074" cy="466534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cap="none" spc="0"/>
  </cs:categoryAxis>
  <cs:chartArea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 bwMode="auto">
      <a:prstGeom prst="rect">
        <a:avLst/>
      </a:prstGeom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spc="0"/>
  </cs:title>
  <cs:trendline>
    <cs:lnRef idx="0">
      <cs:styleClr val="0"/>
    </cs:lnRef>
    <cs:fillRef idx="0"/>
    <cs:effectRef idx="0"/>
    <cs:fontRef idx="minor">
      <a:schemeClr val="tx1"/>
    </cs:fontRef>
    <cs:spPr bwMode="auto">
      <a:prstGeom prst="rect">
        <a:avLst/>
      </a:prstGeom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/>
  </cs:valueAxis>
  <cs:wall>
    <cs:lnRef idx="0"/>
    <cs:fillRef idx="0"/>
    <cs:effectRef idx="0"/>
    <cs:fontRef idx="minor">
      <a:schemeClr val="dk1"/>
    </cs:fontRef>
  </cs:wall>
  <cs:dataPointMarkerLayout symbol="circle" size="6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3</xdr:col>
      <xdr:colOff>280034</xdr:colOff>
      <xdr:row>43</xdr:row>
      <xdr:rowOff>93344</xdr:rowOff>
    </xdr:from>
    <xdr:to>
      <xdr:col>13</xdr:col>
      <xdr:colOff>70484</xdr:colOff>
      <xdr:row>74</xdr:row>
      <xdr:rowOff>34289</xdr:rowOff>
    </xdr:to>
    <xdr:graphicFrame>
      <xdr:nvGraphicFramePr>
        <xdr:cNvPr id="3" name="Chart 2"/>
        <xdr:cNvGraphicFramePr>
          <a:graphicFrameLocks xmlns:a="http://schemas.openxmlformats.org/drawingml/2006/main"/>
        </xdr:cNvGraphicFramePr>
      </xdr:nvGraphicFramePr>
      <xdr:xfrm>
        <a:off x="2566034" y="6646544"/>
        <a:ext cx="9363074" cy="466534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80" workbookViewId="0">
      <pane ySplit="1" topLeftCell="A2" activePane="bottomLeft" state="frozen"/>
      <selection activeCell="F2" activeCellId="0" sqref="F2"/>
    </sheetView>
  </sheetViews>
  <sheetFormatPr defaultRowHeight="12.6" customHeight="1"/>
  <cols>
    <col bestFit="1" customWidth="1" min="2" max="2" style="1" width="14.109375"/>
    <col bestFit="1" customWidth="1" min="3" max="3" style="2" width="11"/>
    <col bestFit="1" customWidth="1" min="4" max="5" style="1" width="7.44140625"/>
    <col bestFit="1" customWidth="1" min="6" max="6" style="1" width="12"/>
    <col bestFit="1" customWidth="1" min="7" max="7" style="2" width="18.6640625"/>
    <col bestFit="1" customWidth="1" min="8" max="8" style="1" width="11.33203125"/>
    <col bestFit="1" customWidth="1" min="9" max="9" style="2" width="18"/>
    <col bestFit="1" customWidth="1" min="10" max="10" style="1" width="14.21875"/>
    <col bestFit="1" customWidth="1" min="11" max="11" style="2" width="20.77734375"/>
    <col bestFit="1" customWidth="1" min="12" max="12" style="1" width="13.5546875"/>
    <col bestFit="1" customWidth="1" min="13" max="13" style="2" width="20.109375"/>
    <col bestFit="1" customWidth="1" min="14" max="14" style="1" width="13.44140625"/>
    <col bestFit="1" customWidth="1" min="15" max="15" style="2" width="20.33203125"/>
    <col bestFit="1" customWidth="1" min="16" max="16" style="1" width="13.109375"/>
    <col bestFit="1" customWidth="1" min="17" max="17" style="1" width="19.6640625"/>
  </cols>
  <sheetData>
    <row r="1" ht="12.6" customHeight="1">
      <c r="B1" s="3" t="s">
        <v>0</v>
      </c>
      <c r="C1" s="4" t="s">
        <v>1</v>
      </c>
      <c r="D1" s="5" t="s">
        <v>2</v>
      </c>
      <c r="E1" s="5" t="s">
        <v>3</v>
      </c>
      <c r="F1" s="5" t="s">
        <v>4</v>
      </c>
      <c r="G1" s="6" t="s">
        <v>5</v>
      </c>
      <c r="H1" s="5" t="s">
        <v>6</v>
      </c>
      <c r="I1" s="7" t="s">
        <v>7</v>
      </c>
      <c r="J1" s="5" t="s">
        <v>8</v>
      </c>
      <c r="K1" s="8" t="s">
        <v>9</v>
      </c>
      <c r="L1" s="5" t="s">
        <v>10</v>
      </c>
      <c r="M1" s="9" t="s">
        <v>11</v>
      </c>
      <c r="N1" s="5" t="s">
        <v>12</v>
      </c>
      <c r="O1" s="10" t="s">
        <v>13</v>
      </c>
      <c r="P1" s="11" t="s">
        <v>14</v>
      </c>
      <c r="Q1" s="12" t="s">
        <v>15</v>
      </c>
    </row>
    <row r="2" ht="12.6" customHeight="1">
      <c r="B2" s="13">
        <v>1</v>
      </c>
      <c r="C2" s="14">
        <f t="shared" ref="C2:C41" si="0">B2</f>
        <v>1</v>
      </c>
      <c r="D2" s="15">
        <v>82</v>
      </c>
      <c r="E2" s="16">
        <v>13</v>
      </c>
      <c r="F2" s="17">
        <f t="shared" ref="F2:F41" si="1">D2/B2/0.8</f>
        <v>102.5</v>
      </c>
      <c r="G2" s="14">
        <f t="shared" ref="G2:G41" si="2">D2/F2</f>
        <v>0.80000000000000004</v>
      </c>
      <c r="H2" s="18">
        <f t="shared" ref="H2:H41" si="3">E2/B2/0.65</f>
        <v>20</v>
      </c>
      <c r="I2" s="14">
        <f t="shared" ref="I2:I41" si="4">E2/H2</f>
        <v>0.65000000000000002</v>
      </c>
      <c r="J2" s="17">
        <f t="shared" ref="J2:J41" si="5">F2/1.1</f>
        <v>93.181818181818173</v>
      </c>
      <c r="K2" s="14">
        <f t="shared" ref="K2:K41" si="6">D2/J2</f>
        <v>0.88000000000000012</v>
      </c>
      <c r="L2" s="18">
        <f t="shared" ref="L2:L41" si="7">H2/1.1</f>
        <v>18.18181818181818</v>
      </c>
      <c r="M2" s="14">
        <f t="shared" ref="M2:M41" si="8">E2/L2</f>
        <v>0.71500000000000008</v>
      </c>
      <c r="N2" s="17">
        <f t="shared" ref="N2:N41" si="9">F2/0.95</f>
        <v>107.89473684210527</v>
      </c>
      <c r="O2" s="14">
        <f t="shared" ref="O2:O41" si="10">D2/N2</f>
        <v>0.7599999999999999</v>
      </c>
      <c r="P2" s="18">
        <f t="shared" ref="P2:P41" si="11">H2/0.95</f>
        <v>21.05263157894737</v>
      </c>
      <c r="Q2" s="14">
        <f t="shared" ref="Q2:Q41" si="12">E2/P2</f>
        <v>0.61749999999999994</v>
      </c>
    </row>
    <row r="3" ht="12.6" customHeight="1">
      <c r="B3" s="19">
        <v>2</v>
      </c>
      <c r="C3" s="14">
        <f t="shared" si="0"/>
        <v>2</v>
      </c>
      <c r="D3" s="15">
        <v>82</v>
      </c>
      <c r="E3" s="16">
        <v>13</v>
      </c>
      <c r="F3" s="17">
        <f t="shared" si="1"/>
        <v>51.25</v>
      </c>
      <c r="G3" s="20">
        <f t="shared" si="2"/>
        <v>1.6000000000000001</v>
      </c>
      <c r="H3" s="18">
        <f t="shared" si="3"/>
        <v>10</v>
      </c>
      <c r="I3" s="20">
        <f t="shared" si="4"/>
        <v>1.3</v>
      </c>
      <c r="J3" s="17">
        <f t="shared" si="5"/>
        <v>46.590909090909086</v>
      </c>
      <c r="K3" s="14">
        <f t="shared" si="6"/>
        <v>1.7600000000000002</v>
      </c>
      <c r="L3" s="18">
        <f t="shared" si="7"/>
        <v>9.0909090909090899</v>
      </c>
      <c r="M3" s="14">
        <f t="shared" si="8"/>
        <v>1.4300000000000002</v>
      </c>
      <c r="N3" s="17">
        <f t="shared" si="9"/>
        <v>53.947368421052637</v>
      </c>
      <c r="O3" s="14">
        <f t="shared" si="10"/>
        <v>1.5199999999999998</v>
      </c>
      <c r="P3" s="18">
        <f t="shared" si="11"/>
        <v>10.526315789473685</v>
      </c>
      <c r="Q3" s="14">
        <f t="shared" si="12"/>
        <v>1.2349999999999999</v>
      </c>
    </row>
    <row r="4" ht="12.6" customHeight="1">
      <c r="B4" s="19">
        <v>3</v>
      </c>
      <c r="C4" s="14">
        <f t="shared" si="0"/>
        <v>3</v>
      </c>
      <c r="D4" s="15">
        <v>82</v>
      </c>
      <c r="E4" s="16">
        <v>13</v>
      </c>
      <c r="F4" s="17">
        <f t="shared" si="1"/>
        <v>34.166666666666664</v>
      </c>
      <c r="G4" s="20">
        <f t="shared" si="2"/>
        <v>2.4000000000000004</v>
      </c>
      <c r="H4" s="18">
        <f t="shared" si="3"/>
        <v>6.6666666666666661</v>
      </c>
      <c r="I4" s="20">
        <f t="shared" si="4"/>
        <v>1.9500000000000002</v>
      </c>
      <c r="J4" s="17">
        <f t="shared" si="5"/>
        <v>31.060606060606055</v>
      </c>
      <c r="K4" s="14">
        <f t="shared" si="6"/>
        <v>2.6400000000000006</v>
      </c>
      <c r="L4" s="18">
        <f t="shared" si="7"/>
        <v>6.0606060606060597</v>
      </c>
      <c r="M4" s="14">
        <f t="shared" si="8"/>
        <v>2.1450000000000005</v>
      </c>
      <c r="N4" s="17">
        <f t="shared" si="9"/>
        <v>35.964912280701753</v>
      </c>
      <c r="O4" s="14">
        <f t="shared" si="10"/>
        <v>2.2800000000000002</v>
      </c>
      <c r="P4" s="18">
        <f t="shared" si="11"/>
        <v>7.0175438596491224</v>
      </c>
      <c r="Q4" s="14">
        <f t="shared" si="12"/>
        <v>1.8525</v>
      </c>
    </row>
    <row r="5" ht="12.6" customHeight="1">
      <c r="B5" s="19">
        <v>4</v>
      </c>
      <c r="C5" s="14">
        <f t="shared" si="0"/>
        <v>4</v>
      </c>
      <c r="D5" s="15">
        <v>82</v>
      </c>
      <c r="E5" s="16">
        <v>13</v>
      </c>
      <c r="F5" s="17">
        <f t="shared" si="1"/>
        <v>25.625</v>
      </c>
      <c r="G5" s="20">
        <f t="shared" si="2"/>
        <v>3.2000000000000002</v>
      </c>
      <c r="H5" s="18">
        <f t="shared" si="3"/>
        <v>5</v>
      </c>
      <c r="I5" s="20">
        <f t="shared" si="4"/>
        <v>2.6000000000000001</v>
      </c>
      <c r="J5" s="17">
        <f t="shared" si="5"/>
        <v>23.295454545454543</v>
      </c>
      <c r="K5" s="14">
        <f t="shared" si="6"/>
        <v>3.5200000000000005</v>
      </c>
      <c r="L5" s="18">
        <f t="shared" si="7"/>
        <v>4.545454545454545</v>
      </c>
      <c r="M5" s="14">
        <f t="shared" si="8"/>
        <v>2.8600000000000003</v>
      </c>
      <c r="N5" s="17">
        <f t="shared" si="9"/>
        <v>26.973684210526319</v>
      </c>
      <c r="O5" s="14">
        <f t="shared" si="10"/>
        <v>3.0399999999999996</v>
      </c>
      <c r="P5" s="18">
        <f t="shared" si="11"/>
        <v>5.2631578947368425</v>
      </c>
      <c r="Q5" s="14">
        <f t="shared" si="12"/>
        <v>2.4699999999999998</v>
      </c>
    </row>
    <row r="6" ht="12.6" customHeight="1">
      <c r="B6" s="19">
        <v>5</v>
      </c>
      <c r="C6" s="14">
        <f t="shared" si="0"/>
        <v>5</v>
      </c>
      <c r="D6" s="15">
        <v>82</v>
      </c>
      <c r="E6" s="16">
        <v>13</v>
      </c>
      <c r="F6" s="17">
        <f t="shared" si="1"/>
        <v>20.499999999999996</v>
      </c>
      <c r="G6" s="20">
        <f t="shared" si="2"/>
        <v>4.0000000000000009</v>
      </c>
      <c r="H6" s="18">
        <f t="shared" si="3"/>
        <v>4</v>
      </c>
      <c r="I6" s="20">
        <f t="shared" si="4"/>
        <v>3.25</v>
      </c>
      <c r="J6" s="17">
        <f t="shared" si="5"/>
        <v>18.636363636363633</v>
      </c>
      <c r="K6" s="14">
        <f t="shared" si="6"/>
        <v>4.4000000000000004</v>
      </c>
      <c r="L6" s="18">
        <f t="shared" si="7"/>
        <v>3.6363636363636362</v>
      </c>
      <c r="M6" s="14">
        <f t="shared" si="8"/>
        <v>3.5750000000000002</v>
      </c>
      <c r="N6" s="17">
        <f t="shared" si="9"/>
        <v>21.578947368421051</v>
      </c>
      <c r="O6" s="14">
        <f t="shared" si="10"/>
        <v>3.8000000000000003</v>
      </c>
      <c r="P6" s="18">
        <f t="shared" si="11"/>
        <v>4.2105263157894735</v>
      </c>
      <c r="Q6" s="14">
        <f t="shared" si="12"/>
        <v>3.0875000000000004</v>
      </c>
    </row>
    <row r="7" ht="12.6" customHeight="1">
      <c r="B7" s="19">
        <v>6</v>
      </c>
      <c r="C7" s="14">
        <f t="shared" si="0"/>
        <v>6</v>
      </c>
      <c r="D7" s="15">
        <v>82</v>
      </c>
      <c r="E7" s="16">
        <v>13</v>
      </c>
      <c r="F7" s="17">
        <f t="shared" si="1"/>
        <v>17.083333333333332</v>
      </c>
      <c r="G7" s="20">
        <f t="shared" si="2"/>
        <v>4.8000000000000007</v>
      </c>
      <c r="H7" s="18">
        <f t="shared" si="3"/>
        <v>3.333333333333333</v>
      </c>
      <c r="I7" s="20">
        <f t="shared" si="4"/>
        <v>3.9000000000000004</v>
      </c>
      <c r="J7" s="17">
        <f t="shared" si="5"/>
        <v>15.530303030303028</v>
      </c>
      <c r="K7" s="14">
        <f t="shared" si="6"/>
        <v>5.2800000000000011</v>
      </c>
      <c r="L7" s="18">
        <f t="shared" si="7"/>
        <v>3.0303030303030298</v>
      </c>
      <c r="M7" s="14">
        <f t="shared" si="8"/>
        <v>4.2900000000000009</v>
      </c>
      <c r="N7" s="17">
        <f t="shared" si="9"/>
        <v>17.982456140350877</v>
      </c>
      <c r="O7" s="14">
        <f t="shared" si="10"/>
        <v>4.5600000000000005</v>
      </c>
      <c r="P7" s="18">
        <f t="shared" si="11"/>
        <v>3.5087719298245612</v>
      </c>
      <c r="Q7" s="14">
        <f t="shared" si="12"/>
        <v>3.7050000000000001</v>
      </c>
    </row>
    <row r="8" ht="12.6" customHeight="1">
      <c r="B8" s="19">
        <v>7</v>
      </c>
      <c r="C8" s="14">
        <f t="shared" si="0"/>
        <v>7</v>
      </c>
      <c r="D8" s="15">
        <v>82</v>
      </c>
      <c r="E8" s="16">
        <v>13</v>
      </c>
      <c r="F8" s="17">
        <f t="shared" si="1"/>
        <v>14.642857142857141</v>
      </c>
      <c r="G8" s="20">
        <f t="shared" si="2"/>
        <v>5.6000000000000005</v>
      </c>
      <c r="H8" s="18">
        <f t="shared" si="3"/>
        <v>2.8571428571428572</v>
      </c>
      <c r="I8" s="20">
        <f t="shared" si="4"/>
        <v>4.5499999999999998</v>
      </c>
      <c r="J8" s="17">
        <f t="shared" si="5"/>
        <v>13.311688311688309</v>
      </c>
      <c r="K8" s="14">
        <f t="shared" si="6"/>
        <v>6.160000000000001</v>
      </c>
      <c r="L8" s="18">
        <f t="shared" si="7"/>
        <v>2.5974025974025974</v>
      </c>
      <c r="M8" s="14">
        <f t="shared" si="8"/>
        <v>5.0049999999999999</v>
      </c>
      <c r="N8" s="17">
        <f t="shared" si="9"/>
        <v>15.413533834586465</v>
      </c>
      <c r="O8" s="14">
        <f t="shared" si="10"/>
        <v>5.3200000000000003</v>
      </c>
      <c r="P8" s="18">
        <f t="shared" si="11"/>
        <v>3.0075187969924815</v>
      </c>
      <c r="Q8" s="14">
        <f t="shared" si="12"/>
        <v>4.3224999999999998</v>
      </c>
    </row>
    <row r="9" ht="12.6" customHeight="1">
      <c r="B9" s="19">
        <v>8</v>
      </c>
      <c r="C9" s="14">
        <f t="shared" si="0"/>
        <v>8</v>
      </c>
      <c r="D9" s="15">
        <v>82</v>
      </c>
      <c r="E9" s="16">
        <v>13</v>
      </c>
      <c r="F9" s="17">
        <f t="shared" si="1"/>
        <v>12.8125</v>
      </c>
      <c r="G9" s="20">
        <f t="shared" si="2"/>
        <v>6.4000000000000004</v>
      </c>
      <c r="H9" s="18">
        <f t="shared" si="3"/>
        <v>2.5</v>
      </c>
      <c r="I9" s="20">
        <f t="shared" si="4"/>
        <v>5.2000000000000002</v>
      </c>
      <c r="J9" s="17">
        <f t="shared" si="5"/>
        <v>11.647727272727272</v>
      </c>
      <c r="K9" s="14">
        <f t="shared" si="6"/>
        <v>7.0400000000000009</v>
      </c>
      <c r="L9" s="18">
        <f t="shared" si="7"/>
        <v>2.2727272727272725</v>
      </c>
      <c r="M9" s="14">
        <f t="shared" si="8"/>
        <v>5.7200000000000006</v>
      </c>
      <c r="N9" s="17">
        <f t="shared" si="9"/>
        <v>13.486842105263159</v>
      </c>
      <c r="O9" s="14">
        <f t="shared" si="10"/>
        <v>6.0799999999999992</v>
      </c>
      <c r="P9" s="18">
        <f t="shared" si="11"/>
        <v>2.6315789473684212</v>
      </c>
      <c r="Q9" s="14">
        <f t="shared" si="12"/>
        <v>4.9399999999999995</v>
      </c>
    </row>
    <row r="10" ht="12.6" customHeight="1">
      <c r="B10" s="19">
        <v>9</v>
      </c>
      <c r="C10" s="14">
        <f t="shared" si="0"/>
        <v>9</v>
      </c>
      <c r="D10" s="15">
        <v>82</v>
      </c>
      <c r="E10" s="16">
        <v>13</v>
      </c>
      <c r="F10" s="17">
        <f t="shared" si="1"/>
        <v>11.388888888888888</v>
      </c>
      <c r="G10" s="20">
        <f t="shared" si="2"/>
        <v>7.2000000000000011</v>
      </c>
      <c r="H10" s="18">
        <f t="shared" si="3"/>
        <v>2.2222222222222223</v>
      </c>
      <c r="I10" s="20">
        <f t="shared" si="4"/>
        <v>5.8499999999999996</v>
      </c>
      <c r="J10" s="17">
        <f t="shared" si="5"/>
        <v>10.353535353535351</v>
      </c>
      <c r="K10" s="14">
        <f t="shared" si="6"/>
        <v>7.9200000000000017</v>
      </c>
      <c r="L10" s="18">
        <f t="shared" si="7"/>
        <v>2.0202020202020203</v>
      </c>
      <c r="M10" s="14">
        <f t="shared" si="8"/>
        <v>6.4349999999999996</v>
      </c>
      <c r="N10" s="17">
        <f t="shared" si="9"/>
        <v>11.988304093567251</v>
      </c>
      <c r="O10" s="14">
        <f t="shared" si="10"/>
        <v>6.8399999999999999</v>
      </c>
      <c r="P10" s="18">
        <f t="shared" si="11"/>
        <v>2.3391812865497079</v>
      </c>
      <c r="Q10" s="14">
        <f t="shared" si="12"/>
        <v>5.5574999999999992</v>
      </c>
    </row>
    <row r="11" ht="12.6" customHeight="1">
      <c r="B11" s="19">
        <v>10</v>
      </c>
      <c r="C11" s="14">
        <f t="shared" si="0"/>
        <v>10</v>
      </c>
      <c r="D11" s="15">
        <v>82</v>
      </c>
      <c r="E11" s="16">
        <v>13</v>
      </c>
      <c r="F11" s="17">
        <f t="shared" si="1"/>
        <v>10.249999999999998</v>
      </c>
      <c r="G11" s="20">
        <f t="shared" si="2"/>
        <v>8.0000000000000018</v>
      </c>
      <c r="H11" s="18">
        <f t="shared" si="3"/>
        <v>2</v>
      </c>
      <c r="I11" s="20">
        <f t="shared" si="4"/>
        <v>6.5</v>
      </c>
      <c r="J11" s="17">
        <f t="shared" si="5"/>
        <v>9.3181818181818166</v>
      </c>
      <c r="K11" s="14">
        <f t="shared" si="6"/>
        <v>8.8000000000000007</v>
      </c>
      <c r="L11" s="18">
        <f t="shared" si="7"/>
        <v>1.8181818181818181</v>
      </c>
      <c r="M11" s="14">
        <f t="shared" si="8"/>
        <v>7.1500000000000004</v>
      </c>
      <c r="N11" s="17">
        <f t="shared" si="9"/>
        <v>10.789473684210526</v>
      </c>
      <c r="O11" s="14">
        <f t="shared" si="10"/>
        <v>7.6000000000000005</v>
      </c>
      <c r="P11" s="18">
        <f t="shared" si="11"/>
        <v>2.1052631578947367</v>
      </c>
      <c r="Q11" s="14">
        <f t="shared" si="12"/>
        <v>6.1750000000000007</v>
      </c>
    </row>
    <row r="12" ht="12.6" customHeight="1">
      <c r="B12" s="19">
        <v>11</v>
      </c>
      <c r="C12" s="14">
        <f t="shared" si="0"/>
        <v>11</v>
      </c>
      <c r="D12" s="15">
        <v>82</v>
      </c>
      <c r="E12" s="16">
        <v>13</v>
      </c>
      <c r="F12" s="17">
        <f t="shared" si="1"/>
        <v>9.3181818181818166</v>
      </c>
      <c r="G12" s="20">
        <f t="shared" si="2"/>
        <v>8.8000000000000007</v>
      </c>
      <c r="H12" s="18">
        <f t="shared" si="3"/>
        <v>1.8181818181818181</v>
      </c>
      <c r="I12" s="20">
        <f t="shared" si="4"/>
        <v>7.1500000000000004</v>
      </c>
      <c r="J12" s="17">
        <f t="shared" si="5"/>
        <v>8.4710743801652875</v>
      </c>
      <c r="K12" s="14">
        <f t="shared" si="6"/>
        <v>9.6800000000000015</v>
      </c>
      <c r="L12" s="18">
        <f t="shared" si="7"/>
        <v>1.6528925619834709</v>
      </c>
      <c r="M12" s="14">
        <f t="shared" si="8"/>
        <v>7.8650000000000011</v>
      </c>
      <c r="N12" s="17">
        <f t="shared" si="9"/>
        <v>9.8086124401913857</v>
      </c>
      <c r="O12" s="14">
        <f t="shared" si="10"/>
        <v>8.3600000000000012</v>
      </c>
      <c r="P12" s="18">
        <f t="shared" si="11"/>
        <v>1.9138755980861244</v>
      </c>
      <c r="Q12" s="14">
        <f t="shared" si="12"/>
        <v>6.7925000000000004</v>
      </c>
    </row>
    <row r="13" ht="12.6" customHeight="1">
      <c r="B13" s="19">
        <v>12</v>
      </c>
      <c r="C13" s="14">
        <f t="shared" si="0"/>
        <v>12</v>
      </c>
      <c r="D13" s="15">
        <v>82</v>
      </c>
      <c r="E13" s="16">
        <v>13</v>
      </c>
      <c r="F13" s="17">
        <f t="shared" si="1"/>
        <v>8.5416666666666661</v>
      </c>
      <c r="G13" s="20">
        <f t="shared" si="2"/>
        <v>9.6000000000000014</v>
      </c>
      <c r="H13" s="18">
        <f t="shared" si="3"/>
        <v>1.6666666666666665</v>
      </c>
      <c r="I13" s="20">
        <f t="shared" si="4"/>
        <v>7.8000000000000007</v>
      </c>
      <c r="J13" s="17">
        <f t="shared" si="5"/>
        <v>7.7651515151515138</v>
      </c>
      <c r="K13" s="14">
        <f t="shared" si="6"/>
        <v>10.560000000000002</v>
      </c>
      <c r="L13" s="18">
        <f t="shared" si="7"/>
        <v>1.5151515151515149</v>
      </c>
      <c r="M13" s="14">
        <f t="shared" si="8"/>
        <v>8.5800000000000018</v>
      </c>
      <c r="N13" s="17">
        <f t="shared" si="9"/>
        <v>8.9912280701754383</v>
      </c>
      <c r="O13" s="14">
        <f t="shared" si="10"/>
        <v>9.120000000000001</v>
      </c>
      <c r="P13" s="18">
        <f t="shared" si="11"/>
        <v>1.7543859649122806</v>
      </c>
      <c r="Q13" s="14">
        <f t="shared" si="12"/>
        <v>7.4100000000000001</v>
      </c>
    </row>
    <row r="14" ht="12.6" customHeight="1">
      <c r="B14" s="19">
        <v>13</v>
      </c>
      <c r="C14" s="14">
        <f t="shared" si="0"/>
        <v>13</v>
      </c>
      <c r="D14" s="15">
        <v>82</v>
      </c>
      <c r="E14" s="16">
        <v>13</v>
      </c>
      <c r="F14" s="17">
        <f t="shared" si="1"/>
        <v>7.8846153846153841</v>
      </c>
      <c r="G14" s="20">
        <f t="shared" si="2"/>
        <v>10.4</v>
      </c>
      <c r="H14" s="18">
        <f t="shared" si="3"/>
        <v>1.5384615384615383</v>
      </c>
      <c r="I14" s="20">
        <f t="shared" si="4"/>
        <v>8.4500000000000011</v>
      </c>
      <c r="J14" s="17">
        <f t="shared" si="5"/>
        <v>7.1678321678321666</v>
      </c>
      <c r="K14" s="14">
        <f t="shared" si="6"/>
        <v>11.440000000000001</v>
      </c>
      <c r="L14" s="18">
        <f t="shared" si="7"/>
        <v>1.3986013986013983</v>
      </c>
      <c r="M14" s="14">
        <f t="shared" si="8"/>
        <v>9.2950000000000017</v>
      </c>
      <c r="N14" s="17">
        <f t="shared" si="9"/>
        <v>8.2995951417004044</v>
      </c>
      <c r="O14" s="14">
        <f t="shared" si="10"/>
        <v>9.8800000000000008</v>
      </c>
      <c r="P14" s="18">
        <f t="shared" si="11"/>
        <v>1.6194331983805668</v>
      </c>
      <c r="Q14" s="14">
        <f t="shared" si="12"/>
        <v>8.0274999999999999</v>
      </c>
    </row>
    <row r="15" ht="12.6" customHeight="1">
      <c r="B15" s="19">
        <v>14</v>
      </c>
      <c r="C15" s="14">
        <f t="shared" si="0"/>
        <v>14</v>
      </c>
      <c r="D15" s="15">
        <v>82</v>
      </c>
      <c r="E15" s="16">
        <v>13</v>
      </c>
      <c r="F15" s="17">
        <f t="shared" si="1"/>
        <v>7.3214285714285703</v>
      </c>
      <c r="G15" s="20">
        <f t="shared" si="2"/>
        <v>11.200000000000001</v>
      </c>
      <c r="H15" s="18">
        <f t="shared" si="3"/>
        <v>1.4285714285714286</v>
      </c>
      <c r="I15" s="20">
        <f t="shared" si="4"/>
        <v>9.0999999999999996</v>
      </c>
      <c r="J15" s="17">
        <f t="shared" si="5"/>
        <v>6.6558441558441546</v>
      </c>
      <c r="K15" s="14">
        <f t="shared" si="6"/>
        <v>12.320000000000002</v>
      </c>
      <c r="L15" s="18">
        <f t="shared" si="7"/>
        <v>1.2987012987012987</v>
      </c>
      <c r="M15" s="14">
        <f t="shared" si="8"/>
        <v>10.01</v>
      </c>
      <c r="N15" s="17">
        <f t="shared" si="9"/>
        <v>7.7067669172932325</v>
      </c>
      <c r="O15" s="14">
        <f t="shared" si="10"/>
        <v>10.640000000000001</v>
      </c>
      <c r="P15" s="18">
        <f t="shared" si="11"/>
        <v>1.5037593984962407</v>
      </c>
      <c r="Q15" s="14">
        <f t="shared" si="12"/>
        <v>8.6449999999999996</v>
      </c>
    </row>
    <row r="16" ht="12.6" customHeight="1">
      <c r="B16" s="19">
        <v>15</v>
      </c>
      <c r="C16" s="14">
        <f t="shared" si="0"/>
        <v>15</v>
      </c>
      <c r="D16" s="15">
        <v>82</v>
      </c>
      <c r="E16" s="16">
        <v>13</v>
      </c>
      <c r="F16" s="17">
        <f t="shared" si="1"/>
        <v>6.833333333333333</v>
      </c>
      <c r="G16" s="20">
        <f t="shared" si="2"/>
        <v>12</v>
      </c>
      <c r="H16" s="18">
        <f t="shared" si="3"/>
        <v>1.3333333333333333</v>
      </c>
      <c r="I16" s="20">
        <f t="shared" si="4"/>
        <v>9.75</v>
      </c>
      <c r="J16" s="17">
        <f t="shared" si="5"/>
        <v>6.212121212121211</v>
      </c>
      <c r="K16" s="14">
        <f t="shared" si="6"/>
        <v>13.200000000000003</v>
      </c>
      <c r="L16" s="18">
        <f t="shared" si="7"/>
        <v>1.2121212121212119</v>
      </c>
      <c r="M16" s="14">
        <f t="shared" si="8"/>
        <v>10.725000000000001</v>
      </c>
      <c r="N16" s="17">
        <f t="shared" si="9"/>
        <v>7.192982456140351</v>
      </c>
      <c r="O16" s="14">
        <f t="shared" si="10"/>
        <v>11.4</v>
      </c>
      <c r="P16" s="18">
        <f t="shared" si="11"/>
        <v>1.4035087719298245</v>
      </c>
      <c r="Q16" s="14">
        <f t="shared" si="12"/>
        <v>9.2625000000000011</v>
      </c>
    </row>
    <row r="17" ht="12.6" customHeight="1">
      <c r="B17" s="19">
        <v>16</v>
      </c>
      <c r="C17" s="14">
        <f t="shared" si="0"/>
        <v>16</v>
      </c>
      <c r="D17" s="15">
        <v>82</v>
      </c>
      <c r="E17" s="16">
        <v>13</v>
      </c>
      <c r="F17" s="17">
        <f t="shared" si="1"/>
        <v>6.40625</v>
      </c>
      <c r="G17" s="20">
        <f t="shared" si="2"/>
        <v>12.800000000000001</v>
      </c>
      <c r="H17" s="18">
        <f t="shared" si="3"/>
        <v>1.25</v>
      </c>
      <c r="I17" s="20">
        <f t="shared" si="4"/>
        <v>10.4</v>
      </c>
      <c r="J17" s="17">
        <f t="shared" si="5"/>
        <v>5.8238636363636358</v>
      </c>
      <c r="K17" s="14">
        <f t="shared" si="6"/>
        <v>14.080000000000002</v>
      </c>
      <c r="L17" s="18">
        <f t="shared" si="7"/>
        <v>1.1363636363636362</v>
      </c>
      <c r="M17" s="14">
        <f t="shared" si="8"/>
        <v>11.440000000000001</v>
      </c>
      <c r="N17" s="17">
        <f t="shared" si="9"/>
        <v>6.7434210526315796</v>
      </c>
      <c r="O17" s="14">
        <f t="shared" si="10"/>
        <v>12.159999999999998</v>
      </c>
      <c r="P17" s="18">
        <f t="shared" si="11"/>
        <v>1.3157894736842106</v>
      </c>
      <c r="Q17" s="14">
        <f t="shared" si="12"/>
        <v>9.879999999999999</v>
      </c>
    </row>
    <row r="18" ht="12.6" customHeight="1">
      <c r="B18" s="19">
        <v>17</v>
      </c>
      <c r="C18" s="14">
        <f t="shared" si="0"/>
        <v>17</v>
      </c>
      <c r="D18" s="15">
        <v>82</v>
      </c>
      <c r="E18" s="16">
        <v>13</v>
      </c>
      <c r="F18" s="17">
        <f t="shared" si="1"/>
        <v>6.0294117647058814</v>
      </c>
      <c r="G18" s="20">
        <f t="shared" si="2"/>
        <v>13.600000000000001</v>
      </c>
      <c r="H18" s="18">
        <f t="shared" si="3"/>
        <v>1.1764705882352939</v>
      </c>
      <c r="I18" s="20">
        <f t="shared" si="4"/>
        <v>11.050000000000002</v>
      </c>
      <c r="J18" s="17">
        <f t="shared" si="5"/>
        <v>5.4812834224598914</v>
      </c>
      <c r="K18" s="14">
        <f t="shared" si="6"/>
        <v>14.960000000000004</v>
      </c>
      <c r="L18" s="18">
        <f t="shared" si="7"/>
        <v>1.0695187165775399</v>
      </c>
      <c r="M18" s="14">
        <f t="shared" si="8"/>
        <v>12.155000000000001</v>
      </c>
      <c r="N18" s="17">
        <f t="shared" si="9"/>
        <v>6.3467492260061915</v>
      </c>
      <c r="O18" s="14">
        <f t="shared" si="10"/>
        <v>12.920000000000002</v>
      </c>
      <c r="P18" s="18">
        <f t="shared" si="11"/>
        <v>1.2383900928792568</v>
      </c>
      <c r="Q18" s="14">
        <f t="shared" si="12"/>
        <v>10.4975</v>
      </c>
    </row>
    <row r="19" ht="12.6" customHeight="1">
      <c r="B19" s="19">
        <v>18</v>
      </c>
      <c r="C19" s="14">
        <f t="shared" si="0"/>
        <v>18</v>
      </c>
      <c r="D19" s="15">
        <v>82</v>
      </c>
      <c r="E19" s="16">
        <v>13</v>
      </c>
      <c r="F19" s="17">
        <f t="shared" si="1"/>
        <v>5.6944444444444438</v>
      </c>
      <c r="G19" s="20">
        <f t="shared" si="2"/>
        <v>14.400000000000002</v>
      </c>
      <c r="H19" s="18">
        <f t="shared" si="3"/>
        <v>1.1111111111111112</v>
      </c>
      <c r="I19" s="20">
        <f t="shared" si="4"/>
        <v>11.699999999999999</v>
      </c>
      <c r="J19" s="17">
        <f t="shared" si="5"/>
        <v>5.1767676767676756</v>
      </c>
      <c r="K19" s="14">
        <f t="shared" si="6"/>
        <v>15.840000000000003</v>
      </c>
      <c r="L19" s="18">
        <f t="shared" si="7"/>
        <v>1.0101010101010102</v>
      </c>
      <c r="M19" s="14">
        <f t="shared" si="8"/>
        <v>12.869999999999999</v>
      </c>
      <c r="N19" s="17">
        <f t="shared" si="9"/>
        <v>5.9941520467836256</v>
      </c>
      <c r="O19" s="14">
        <f t="shared" si="10"/>
        <v>13.68</v>
      </c>
      <c r="P19" s="18">
        <f t="shared" si="11"/>
        <v>1.169590643274854</v>
      </c>
      <c r="Q19" s="14">
        <f t="shared" si="12"/>
        <v>11.114999999999998</v>
      </c>
    </row>
    <row r="20" ht="12.6" customHeight="1">
      <c r="B20" s="19">
        <v>19</v>
      </c>
      <c r="C20" s="14">
        <f t="shared" si="0"/>
        <v>19</v>
      </c>
      <c r="D20" s="15">
        <v>82</v>
      </c>
      <c r="E20" s="16">
        <v>13</v>
      </c>
      <c r="F20" s="17">
        <f t="shared" si="1"/>
        <v>5.3947368421052628</v>
      </c>
      <c r="G20" s="20">
        <f t="shared" si="2"/>
        <v>15.200000000000001</v>
      </c>
      <c r="H20" s="18">
        <f t="shared" si="3"/>
        <v>1.0526315789473684</v>
      </c>
      <c r="I20" s="20">
        <f t="shared" si="4"/>
        <v>12.350000000000001</v>
      </c>
      <c r="J20" s="17">
        <f t="shared" si="5"/>
        <v>4.9043062200956928</v>
      </c>
      <c r="K20" s="14">
        <f t="shared" si="6"/>
        <v>16.720000000000002</v>
      </c>
      <c r="L20" s="18">
        <f t="shared" si="7"/>
        <v>0.95693779904306209</v>
      </c>
      <c r="M20" s="14">
        <f t="shared" si="8"/>
        <v>13.585000000000001</v>
      </c>
      <c r="N20" s="17">
        <f t="shared" si="9"/>
        <v>5.6786703601108028</v>
      </c>
      <c r="O20" s="14">
        <f t="shared" si="10"/>
        <v>14.440000000000001</v>
      </c>
      <c r="P20" s="18">
        <f t="shared" si="11"/>
        <v>1.10803324099723</v>
      </c>
      <c r="Q20" s="14">
        <f t="shared" si="12"/>
        <v>11.7325</v>
      </c>
    </row>
    <row r="21" ht="12.6" customHeight="1">
      <c r="B21" s="19">
        <v>20</v>
      </c>
      <c r="C21" s="14">
        <f t="shared" si="0"/>
        <v>20</v>
      </c>
      <c r="D21" s="15">
        <v>82</v>
      </c>
      <c r="E21" s="16">
        <v>13</v>
      </c>
      <c r="F21" s="17">
        <f t="shared" si="1"/>
        <v>5.1249999999999991</v>
      </c>
      <c r="G21" s="20">
        <f t="shared" si="2"/>
        <v>16.000000000000004</v>
      </c>
      <c r="H21" s="18">
        <f t="shared" si="3"/>
        <v>1</v>
      </c>
      <c r="I21" s="20">
        <f t="shared" si="4"/>
        <v>13</v>
      </c>
      <c r="J21" s="17">
        <f t="shared" si="5"/>
        <v>4.6590909090909083</v>
      </c>
      <c r="K21" s="14">
        <f t="shared" si="6"/>
        <v>17.600000000000001</v>
      </c>
      <c r="L21" s="18">
        <f t="shared" si="7"/>
        <v>0.90909090909090906</v>
      </c>
      <c r="M21" s="14">
        <f t="shared" si="8"/>
        <v>14.300000000000001</v>
      </c>
      <c r="N21" s="17">
        <f t="shared" si="9"/>
        <v>5.3947368421052628</v>
      </c>
      <c r="O21" s="14">
        <f t="shared" si="10"/>
        <v>15.200000000000001</v>
      </c>
      <c r="P21" s="18">
        <f t="shared" si="11"/>
        <v>1.0526315789473684</v>
      </c>
      <c r="Q21" s="14">
        <f t="shared" si="12"/>
        <v>12.350000000000001</v>
      </c>
    </row>
    <row r="22" ht="12.6" customHeight="1">
      <c r="B22" s="19">
        <v>21</v>
      </c>
      <c r="C22" s="14">
        <f t="shared" si="0"/>
        <v>21</v>
      </c>
      <c r="D22" s="15">
        <v>82</v>
      </c>
      <c r="E22" s="16">
        <v>13</v>
      </c>
      <c r="F22" s="17">
        <f t="shared" si="1"/>
        <v>4.8809523809523805</v>
      </c>
      <c r="G22" s="20">
        <f t="shared" si="2"/>
        <v>16.800000000000001</v>
      </c>
      <c r="H22" s="18">
        <f t="shared" si="3"/>
        <v>0.95238095238095233</v>
      </c>
      <c r="I22" s="20">
        <f t="shared" si="4"/>
        <v>13.65</v>
      </c>
      <c r="J22" s="17">
        <f t="shared" si="5"/>
        <v>4.4372294372294361</v>
      </c>
      <c r="K22" s="14">
        <f t="shared" si="6"/>
        <v>18.480000000000004</v>
      </c>
      <c r="L22" s="18">
        <f t="shared" si="7"/>
        <v>0.86580086580086568</v>
      </c>
      <c r="M22" s="14">
        <f t="shared" si="8"/>
        <v>15.015000000000002</v>
      </c>
      <c r="N22" s="17">
        <f t="shared" si="9"/>
        <v>5.1378446115288217</v>
      </c>
      <c r="O22" s="14">
        <f t="shared" si="10"/>
        <v>15.960000000000001</v>
      </c>
      <c r="P22" s="18">
        <f t="shared" si="11"/>
        <v>1.0025062656641603</v>
      </c>
      <c r="Q22" s="14">
        <f t="shared" si="12"/>
        <v>12.967500000000001</v>
      </c>
    </row>
    <row r="23" ht="12.6" customHeight="1">
      <c r="B23" s="19">
        <v>22</v>
      </c>
      <c r="C23" s="14">
        <f t="shared" si="0"/>
        <v>22</v>
      </c>
      <c r="D23" s="15">
        <v>82</v>
      </c>
      <c r="E23" s="16">
        <v>13</v>
      </c>
      <c r="F23" s="17">
        <f t="shared" si="1"/>
        <v>4.6590909090909083</v>
      </c>
      <c r="G23" s="20">
        <f t="shared" si="2"/>
        <v>17.600000000000001</v>
      </c>
      <c r="H23" s="18">
        <f t="shared" si="3"/>
        <v>0.90909090909090906</v>
      </c>
      <c r="I23" s="20">
        <f t="shared" si="4"/>
        <v>14.300000000000001</v>
      </c>
      <c r="J23" s="17">
        <f t="shared" si="5"/>
        <v>4.2355371900826437</v>
      </c>
      <c r="K23" s="14">
        <f t="shared" si="6"/>
        <v>19.360000000000003</v>
      </c>
      <c r="L23" s="18">
        <f t="shared" si="7"/>
        <v>0.82644628099173545</v>
      </c>
      <c r="M23" s="14">
        <f t="shared" si="8"/>
        <v>15.730000000000002</v>
      </c>
      <c r="N23" s="17">
        <f t="shared" si="9"/>
        <v>4.9043062200956928</v>
      </c>
      <c r="O23" s="14">
        <f t="shared" si="10"/>
        <v>16.720000000000002</v>
      </c>
      <c r="P23" s="18">
        <f t="shared" si="11"/>
        <v>0.9569377990430622</v>
      </c>
      <c r="Q23" s="14">
        <f t="shared" si="12"/>
        <v>13.585000000000001</v>
      </c>
    </row>
    <row r="24" ht="12.6" customHeight="1">
      <c r="B24" s="19">
        <v>23</v>
      </c>
      <c r="C24" s="14">
        <f t="shared" si="0"/>
        <v>23</v>
      </c>
      <c r="D24" s="15">
        <v>82</v>
      </c>
      <c r="E24" s="16">
        <v>13</v>
      </c>
      <c r="F24" s="17">
        <f t="shared" si="1"/>
        <v>4.4565217391304346</v>
      </c>
      <c r="G24" s="20">
        <f t="shared" si="2"/>
        <v>18.400000000000002</v>
      </c>
      <c r="H24" s="18">
        <f t="shared" si="3"/>
        <v>0.86956521739130421</v>
      </c>
      <c r="I24" s="20">
        <f t="shared" si="4"/>
        <v>14.950000000000003</v>
      </c>
      <c r="J24" s="17">
        <f t="shared" si="5"/>
        <v>4.0513833992094854</v>
      </c>
      <c r="K24" s="14">
        <f t="shared" si="6"/>
        <v>20.240000000000002</v>
      </c>
      <c r="L24" s="18">
        <f t="shared" si="7"/>
        <v>0.79051383399209463</v>
      </c>
      <c r="M24" s="14">
        <f t="shared" si="8"/>
        <v>16.445000000000004</v>
      </c>
      <c r="N24" s="17">
        <f t="shared" si="9"/>
        <v>4.6910755148741421</v>
      </c>
      <c r="O24" s="14">
        <f t="shared" si="10"/>
        <v>17.48</v>
      </c>
      <c r="P24" s="18">
        <f t="shared" si="11"/>
        <v>0.91533180778032031</v>
      </c>
      <c r="Q24" s="14">
        <f t="shared" si="12"/>
        <v>14.202500000000001</v>
      </c>
    </row>
    <row r="25" ht="12.6" customHeight="1">
      <c r="B25" s="19">
        <v>24</v>
      </c>
      <c r="C25" s="14">
        <f t="shared" si="0"/>
        <v>24</v>
      </c>
      <c r="D25" s="15">
        <v>82</v>
      </c>
      <c r="E25" s="16">
        <v>13</v>
      </c>
      <c r="F25" s="17">
        <f t="shared" si="1"/>
        <v>4.270833333333333</v>
      </c>
      <c r="G25" s="20">
        <f t="shared" si="2"/>
        <v>19.200000000000003</v>
      </c>
      <c r="H25" s="18">
        <f t="shared" si="3"/>
        <v>0.83333333333333326</v>
      </c>
      <c r="I25" s="20">
        <f t="shared" si="4"/>
        <v>15.600000000000001</v>
      </c>
      <c r="J25" s="17">
        <f t="shared" si="5"/>
        <v>3.8825757575757569</v>
      </c>
      <c r="K25" s="14">
        <f t="shared" si="6"/>
        <v>21.120000000000005</v>
      </c>
      <c r="L25" s="18">
        <f t="shared" si="7"/>
        <v>0.75757575757575746</v>
      </c>
      <c r="M25" s="14">
        <f t="shared" si="8"/>
        <v>17.160000000000004</v>
      </c>
      <c r="N25" s="17">
        <f t="shared" si="9"/>
        <v>4.4956140350877192</v>
      </c>
      <c r="O25" s="14">
        <f t="shared" si="10"/>
        <v>18.240000000000002</v>
      </c>
      <c r="P25" s="18">
        <f t="shared" si="11"/>
        <v>0.8771929824561403</v>
      </c>
      <c r="Q25" s="14">
        <f t="shared" si="12"/>
        <v>14.82</v>
      </c>
    </row>
    <row r="26" ht="12.6" customHeight="1">
      <c r="B26" s="19">
        <v>25</v>
      </c>
      <c r="C26" s="14">
        <f t="shared" si="0"/>
        <v>25</v>
      </c>
      <c r="D26" s="15">
        <v>82</v>
      </c>
      <c r="E26" s="16">
        <v>13</v>
      </c>
      <c r="F26" s="17">
        <f t="shared" si="1"/>
        <v>4.0999999999999996</v>
      </c>
      <c r="G26" s="20">
        <f t="shared" si="2"/>
        <v>20</v>
      </c>
      <c r="H26" s="18">
        <f t="shared" si="3"/>
        <v>0.80000000000000004</v>
      </c>
      <c r="I26" s="20">
        <f t="shared" si="4"/>
        <v>16.25</v>
      </c>
      <c r="J26" s="17">
        <f t="shared" si="5"/>
        <v>3.7272727272727266</v>
      </c>
      <c r="K26" s="14">
        <f t="shared" si="6"/>
        <v>22.000000000000004</v>
      </c>
      <c r="L26" s="18">
        <f t="shared" si="7"/>
        <v>0.72727272727272729</v>
      </c>
      <c r="M26" s="14">
        <f t="shared" si="8"/>
        <v>17.875</v>
      </c>
      <c r="N26" s="17">
        <f t="shared" si="9"/>
        <v>4.3157894736842106</v>
      </c>
      <c r="O26" s="14">
        <f t="shared" si="10"/>
        <v>19</v>
      </c>
      <c r="P26" s="18">
        <f t="shared" si="11"/>
        <v>0.8421052631578948</v>
      </c>
      <c r="Q26" s="14">
        <f t="shared" si="12"/>
        <v>15.437499999999998</v>
      </c>
    </row>
    <row r="27" ht="12.6" customHeight="1">
      <c r="B27" s="19">
        <v>26</v>
      </c>
      <c r="C27" s="14">
        <f t="shared" si="0"/>
        <v>26</v>
      </c>
      <c r="D27" s="15">
        <v>82</v>
      </c>
      <c r="E27" s="16">
        <v>13</v>
      </c>
      <c r="F27" s="17">
        <f t="shared" si="1"/>
        <v>3.9423076923076921</v>
      </c>
      <c r="G27" s="20">
        <f t="shared" si="2"/>
        <v>20.800000000000001</v>
      </c>
      <c r="H27" s="18">
        <f t="shared" si="3"/>
        <v>0.76923076923076916</v>
      </c>
      <c r="I27" s="20">
        <f t="shared" si="4"/>
        <v>16.900000000000002</v>
      </c>
      <c r="J27" s="17">
        <f t="shared" si="5"/>
        <v>3.5839160839160833</v>
      </c>
      <c r="K27" s="14">
        <f t="shared" si="6"/>
        <v>22.880000000000003</v>
      </c>
      <c r="L27" s="18">
        <f t="shared" si="7"/>
        <v>0.69930069930069916</v>
      </c>
      <c r="M27" s="14">
        <f t="shared" si="8"/>
        <v>18.590000000000003</v>
      </c>
      <c r="N27" s="17">
        <f t="shared" si="9"/>
        <v>4.1497975708502022</v>
      </c>
      <c r="O27" s="14">
        <f t="shared" si="10"/>
        <v>19.760000000000002</v>
      </c>
      <c r="P27" s="18">
        <f t="shared" si="11"/>
        <v>0.80971659919028338</v>
      </c>
      <c r="Q27" s="14">
        <f t="shared" si="12"/>
        <v>16.055</v>
      </c>
    </row>
    <row r="28" ht="12.6" customHeight="1">
      <c r="B28" s="19">
        <v>27</v>
      </c>
      <c r="C28" s="14">
        <f t="shared" si="0"/>
        <v>27</v>
      </c>
      <c r="D28" s="15">
        <v>82</v>
      </c>
      <c r="E28" s="16">
        <v>13</v>
      </c>
      <c r="F28" s="17">
        <f t="shared" si="1"/>
        <v>3.7962962962962963</v>
      </c>
      <c r="G28" s="20">
        <f t="shared" si="2"/>
        <v>21.600000000000001</v>
      </c>
      <c r="H28" s="18">
        <f t="shared" si="3"/>
        <v>0.7407407407407407</v>
      </c>
      <c r="I28" s="20">
        <f t="shared" si="4"/>
        <v>17.550000000000001</v>
      </c>
      <c r="J28" s="17">
        <f t="shared" si="5"/>
        <v>3.4511784511784507</v>
      </c>
      <c r="K28" s="14">
        <f t="shared" si="6"/>
        <v>23.760000000000005</v>
      </c>
      <c r="L28" s="18">
        <f t="shared" si="7"/>
        <v>0.67340067340067333</v>
      </c>
      <c r="M28" s="14">
        <f t="shared" si="8"/>
        <v>19.305000000000003</v>
      </c>
      <c r="N28" s="17">
        <f t="shared" si="9"/>
        <v>3.9961013645224175</v>
      </c>
      <c r="O28" s="14">
        <f t="shared" si="10"/>
        <v>20.52</v>
      </c>
      <c r="P28" s="18">
        <f t="shared" si="11"/>
        <v>0.77972709551656916</v>
      </c>
      <c r="Q28" s="14">
        <f t="shared" si="12"/>
        <v>16.672499999999999</v>
      </c>
    </row>
    <row r="29" ht="12.6" customHeight="1">
      <c r="B29" s="19">
        <v>28</v>
      </c>
      <c r="C29" s="14">
        <f t="shared" si="0"/>
        <v>28</v>
      </c>
      <c r="D29" s="15">
        <v>82</v>
      </c>
      <c r="E29" s="16">
        <v>13</v>
      </c>
      <c r="F29" s="17">
        <f t="shared" si="1"/>
        <v>3.6607142857142851</v>
      </c>
      <c r="G29" s="20">
        <f t="shared" si="2"/>
        <v>22.400000000000002</v>
      </c>
      <c r="H29" s="18">
        <f t="shared" si="3"/>
        <v>0.7142857142857143</v>
      </c>
      <c r="I29" s="20">
        <f t="shared" si="4"/>
        <v>18.199999999999999</v>
      </c>
      <c r="J29" s="17">
        <f t="shared" si="5"/>
        <v>3.3279220779220773</v>
      </c>
      <c r="K29" s="14">
        <f t="shared" si="6"/>
        <v>24.640000000000004</v>
      </c>
      <c r="L29" s="18">
        <f t="shared" si="7"/>
        <v>0.64935064935064934</v>
      </c>
      <c r="M29" s="14">
        <f t="shared" si="8"/>
        <v>20.02</v>
      </c>
      <c r="N29" s="17">
        <f t="shared" si="9"/>
        <v>3.8533834586466162</v>
      </c>
      <c r="O29" s="14">
        <f t="shared" si="10"/>
        <v>21.280000000000001</v>
      </c>
      <c r="P29" s="18">
        <f t="shared" si="11"/>
        <v>0.75187969924812037</v>
      </c>
      <c r="Q29" s="14">
        <f t="shared" si="12"/>
        <v>17.289999999999999</v>
      </c>
    </row>
    <row r="30" ht="12.6" customHeight="1">
      <c r="B30" s="19">
        <v>29</v>
      </c>
      <c r="C30" s="14">
        <f t="shared" si="0"/>
        <v>29</v>
      </c>
      <c r="D30" s="15">
        <v>82</v>
      </c>
      <c r="E30" s="16">
        <v>13</v>
      </c>
      <c r="F30" s="17">
        <f t="shared" si="1"/>
        <v>3.5344827586206895</v>
      </c>
      <c r="G30" s="20">
        <f t="shared" si="2"/>
        <v>23.199999999999999</v>
      </c>
      <c r="H30" s="18">
        <f t="shared" si="3"/>
        <v>0.68965517241379304</v>
      </c>
      <c r="I30" s="20">
        <f t="shared" si="4"/>
        <v>18.850000000000001</v>
      </c>
      <c r="J30" s="17">
        <f t="shared" si="5"/>
        <v>3.2131661442006267</v>
      </c>
      <c r="K30" s="14">
        <f t="shared" si="6"/>
        <v>25.520000000000003</v>
      </c>
      <c r="L30" s="18">
        <f t="shared" si="7"/>
        <v>0.62695924764890276</v>
      </c>
      <c r="M30" s="14">
        <f t="shared" si="8"/>
        <v>20.735000000000003</v>
      </c>
      <c r="N30" s="17">
        <f t="shared" si="9"/>
        <v>3.7205081669691471</v>
      </c>
      <c r="O30" s="14">
        <f t="shared" si="10"/>
        <v>22.039999999999999</v>
      </c>
      <c r="P30" s="18">
        <f t="shared" si="11"/>
        <v>0.72595281306715065</v>
      </c>
      <c r="Q30" s="14">
        <f t="shared" si="12"/>
        <v>17.907499999999999</v>
      </c>
    </row>
    <row r="31" ht="12.6" customHeight="1">
      <c r="B31" s="19">
        <v>30</v>
      </c>
      <c r="C31" s="14">
        <f t="shared" si="0"/>
        <v>30</v>
      </c>
      <c r="D31" s="15">
        <v>82</v>
      </c>
      <c r="E31" s="16">
        <v>13</v>
      </c>
      <c r="F31" s="17">
        <f t="shared" si="1"/>
        <v>3.4166666666666665</v>
      </c>
      <c r="G31" s="20">
        <f t="shared" si="2"/>
        <v>24</v>
      </c>
      <c r="H31" s="18">
        <f t="shared" si="3"/>
        <v>0.66666666666666663</v>
      </c>
      <c r="I31" s="20">
        <f t="shared" si="4"/>
        <v>19.5</v>
      </c>
      <c r="J31" s="17">
        <f t="shared" si="5"/>
        <v>3.1060606060606055</v>
      </c>
      <c r="K31" s="14">
        <f t="shared" si="6"/>
        <v>26.400000000000006</v>
      </c>
      <c r="L31" s="18">
        <f t="shared" si="7"/>
        <v>0.60606060606060597</v>
      </c>
      <c r="M31" s="14">
        <f t="shared" si="8"/>
        <v>21.450000000000003</v>
      </c>
      <c r="N31" s="17">
        <f t="shared" si="9"/>
        <v>3.5964912280701755</v>
      </c>
      <c r="O31" s="14">
        <f t="shared" si="10"/>
        <v>22.800000000000001</v>
      </c>
      <c r="P31" s="18">
        <f t="shared" si="11"/>
        <v>0.70175438596491224</v>
      </c>
      <c r="Q31" s="14">
        <f t="shared" si="12"/>
        <v>18.525000000000002</v>
      </c>
    </row>
    <row r="32" ht="12.6" customHeight="1">
      <c r="B32" s="19">
        <v>31</v>
      </c>
      <c r="C32" s="14">
        <f t="shared" si="0"/>
        <v>31</v>
      </c>
      <c r="D32" s="15">
        <v>82</v>
      </c>
      <c r="E32" s="16">
        <v>13</v>
      </c>
      <c r="F32" s="17">
        <f t="shared" si="1"/>
        <v>3.3064516129032255</v>
      </c>
      <c r="G32" s="20">
        <f t="shared" si="2"/>
        <v>24.800000000000001</v>
      </c>
      <c r="H32" s="18">
        <f t="shared" si="3"/>
        <v>0.64516129032258063</v>
      </c>
      <c r="I32" s="20">
        <f t="shared" si="4"/>
        <v>20.150000000000002</v>
      </c>
      <c r="J32" s="17">
        <f t="shared" si="5"/>
        <v>3.0058651026392957</v>
      </c>
      <c r="K32" s="14">
        <f t="shared" si="6"/>
        <v>27.280000000000005</v>
      </c>
      <c r="L32" s="18">
        <f t="shared" si="7"/>
        <v>0.58651026392961869</v>
      </c>
      <c r="M32" s="14">
        <f t="shared" si="8"/>
        <v>22.165000000000003</v>
      </c>
      <c r="N32" s="17">
        <f t="shared" si="9"/>
        <v>3.4804753820033953</v>
      </c>
      <c r="O32" s="14">
        <f t="shared" si="10"/>
        <v>23.560000000000002</v>
      </c>
      <c r="P32" s="18">
        <f t="shared" si="11"/>
        <v>0.6791171477079796</v>
      </c>
      <c r="Q32" s="14">
        <f t="shared" si="12"/>
        <v>19.142500000000002</v>
      </c>
    </row>
    <row r="33" ht="12.6" customHeight="1">
      <c r="B33" s="19">
        <v>32</v>
      </c>
      <c r="C33" s="14">
        <f t="shared" si="0"/>
        <v>32</v>
      </c>
      <c r="D33" s="15">
        <v>82</v>
      </c>
      <c r="E33" s="16">
        <v>13</v>
      </c>
      <c r="F33" s="17">
        <f t="shared" si="1"/>
        <v>3.203125</v>
      </c>
      <c r="G33" s="20">
        <f t="shared" si="2"/>
        <v>25.600000000000001</v>
      </c>
      <c r="H33" s="18">
        <f t="shared" si="3"/>
        <v>0.625</v>
      </c>
      <c r="I33" s="20">
        <f t="shared" si="4"/>
        <v>20.800000000000001</v>
      </c>
      <c r="J33" s="17">
        <f t="shared" si="5"/>
        <v>2.9119318181818179</v>
      </c>
      <c r="K33" s="14">
        <f t="shared" si="6"/>
        <v>28.160000000000004</v>
      </c>
      <c r="L33" s="18">
        <f t="shared" si="7"/>
        <v>0.56818181818181812</v>
      </c>
      <c r="M33" s="14">
        <f t="shared" si="8"/>
        <v>22.880000000000003</v>
      </c>
      <c r="N33" s="17">
        <f t="shared" si="9"/>
        <v>3.3717105263157898</v>
      </c>
      <c r="O33" s="14">
        <f t="shared" si="10"/>
        <v>24.319999999999997</v>
      </c>
      <c r="P33" s="18">
        <f t="shared" si="11"/>
        <v>0.65789473684210531</v>
      </c>
      <c r="Q33" s="14">
        <f t="shared" si="12"/>
        <v>19.759999999999998</v>
      </c>
    </row>
    <row r="34" ht="12.6" customHeight="1">
      <c r="B34" s="19">
        <v>33</v>
      </c>
      <c r="C34" s="14">
        <f t="shared" si="0"/>
        <v>33</v>
      </c>
      <c r="D34" s="15">
        <v>82</v>
      </c>
      <c r="E34" s="16">
        <v>13</v>
      </c>
      <c r="F34" s="17">
        <f t="shared" si="1"/>
        <v>3.106060606060606</v>
      </c>
      <c r="G34" s="20">
        <f t="shared" si="2"/>
        <v>26.400000000000002</v>
      </c>
      <c r="H34" s="18">
        <f t="shared" si="3"/>
        <v>0.60606060606060597</v>
      </c>
      <c r="I34" s="20">
        <f t="shared" si="4"/>
        <v>21.450000000000003</v>
      </c>
      <c r="J34" s="17">
        <f t="shared" si="5"/>
        <v>2.823691460055096</v>
      </c>
      <c r="K34" s="14">
        <f t="shared" si="6"/>
        <v>29.040000000000006</v>
      </c>
      <c r="L34" s="18">
        <f t="shared" si="7"/>
        <v>0.5509641873278236</v>
      </c>
      <c r="M34" s="14">
        <f t="shared" si="8"/>
        <v>23.595000000000002</v>
      </c>
      <c r="N34" s="17">
        <f t="shared" si="9"/>
        <v>3.269537480063796</v>
      </c>
      <c r="O34" s="14">
        <f t="shared" si="10"/>
        <v>25.079999999999998</v>
      </c>
      <c r="P34" s="18">
        <f t="shared" si="11"/>
        <v>0.63795853269537472</v>
      </c>
      <c r="Q34" s="14">
        <f t="shared" si="12"/>
        <v>20.377500000000001</v>
      </c>
    </row>
    <row r="35" ht="12.6" customHeight="1">
      <c r="B35" s="19">
        <v>34</v>
      </c>
      <c r="C35" s="14">
        <f t="shared" si="0"/>
        <v>34</v>
      </c>
      <c r="D35" s="15">
        <v>82</v>
      </c>
      <c r="E35" s="16">
        <v>13</v>
      </c>
      <c r="F35" s="17">
        <f t="shared" si="1"/>
        <v>3.0147058823529407</v>
      </c>
      <c r="G35" s="20">
        <f t="shared" si="2"/>
        <v>27.200000000000003</v>
      </c>
      <c r="H35" s="18">
        <f t="shared" si="3"/>
        <v>0.58823529411764697</v>
      </c>
      <c r="I35" s="20">
        <f t="shared" si="4"/>
        <v>22.100000000000005</v>
      </c>
      <c r="J35" s="17">
        <f t="shared" si="5"/>
        <v>2.7406417112299457</v>
      </c>
      <c r="K35" s="14">
        <f t="shared" si="6"/>
        <v>29.920000000000009</v>
      </c>
      <c r="L35" s="18">
        <f t="shared" si="7"/>
        <v>0.53475935828876997</v>
      </c>
      <c r="M35" s="14">
        <f t="shared" si="8"/>
        <v>24.310000000000002</v>
      </c>
      <c r="N35" s="17">
        <f t="shared" si="9"/>
        <v>3.1733746130030958</v>
      </c>
      <c r="O35" s="14">
        <f t="shared" si="10"/>
        <v>25.840000000000003</v>
      </c>
      <c r="P35" s="18">
        <f t="shared" si="11"/>
        <v>0.61919504643962842</v>
      </c>
      <c r="Q35" s="14">
        <f t="shared" si="12"/>
        <v>20.995000000000001</v>
      </c>
    </row>
    <row r="36" ht="12.6" customHeight="1">
      <c r="B36" s="19">
        <v>35</v>
      </c>
      <c r="C36" s="14">
        <f t="shared" si="0"/>
        <v>35</v>
      </c>
      <c r="D36" s="15">
        <v>82</v>
      </c>
      <c r="E36" s="16">
        <v>13</v>
      </c>
      <c r="F36" s="17">
        <f t="shared" si="1"/>
        <v>2.9285714285714284</v>
      </c>
      <c r="G36" s="20">
        <f t="shared" si="2"/>
        <v>28.000000000000004</v>
      </c>
      <c r="H36" s="18">
        <f t="shared" si="3"/>
        <v>0.5714285714285714</v>
      </c>
      <c r="I36" s="20">
        <f t="shared" si="4"/>
        <v>22.75</v>
      </c>
      <c r="J36" s="17">
        <f t="shared" si="5"/>
        <v>2.662337662337662</v>
      </c>
      <c r="K36" s="14">
        <f t="shared" si="6"/>
        <v>30.800000000000004</v>
      </c>
      <c r="L36" s="18">
        <f t="shared" si="7"/>
        <v>0.51948051948051943</v>
      </c>
      <c r="M36" s="14">
        <f t="shared" si="8"/>
        <v>25.025000000000002</v>
      </c>
      <c r="N36" s="17">
        <f t="shared" si="9"/>
        <v>3.0827067669172932</v>
      </c>
      <c r="O36" s="14">
        <f t="shared" si="10"/>
        <v>26.600000000000001</v>
      </c>
      <c r="P36" s="18">
        <f t="shared" si="11"/>
        <v>0.60150375939849621</v>
      </c>
      <c r="Q36" s="14">
        <f t="shared" si="12"/>
        <v>21.612500000000001</v>
      </c>
    </row>
    <row r="37" ht="12.6" customHeight="1">
      <c r="B37" s="19">
        <v>36</v>
      </c>
      <c r="C37" s="14">
        <f t="shared" si="0"/>
        <v>36</v>
      </c>
      <c r="D37" s="15">
        <v>82</v>
      </c>
      <c r="E37" s="16">
        <v>13</v>
      </c>
      <c r="F37" s="17">
        <f t="shared" si="1"/>
        <v>2.8472222222222219</v>
      </c>
      <c r="G37" s="20">
        <f t="shared" si="2"/>
        <v>28.800000000000004</v>
      </c>
      <c r="H37" s="18">
        <f t="shared" si="3"/>
        <v>0.55555555555555558</v>
      </c>
      <c r="I37" s="20">
        <f t="shared" si="4"/>
        <v>23.399999999999999</v>
      </c>
      <c r="J37" s="17">
        <f t="shared" si="5"/>
        <v>2.5883838383838378</v>
      </c>
      <c r="K37" s="14">
        <f t="shared" si="6"/>
        <v>31.680000000000007</v>
      </c>
      <c r="L37" s="18">
        <f t="shared" si="7"/>
        <v>0.50505050505050508</v>
      </c>
      <c r="M37" s="14">
        <f t="shared" si="8"/>
        <v>25.739999999999998</v>
      </c>
      <c r="N37" s="17">
        <f t="shared" si="9"/>
        <v>2.9970760233918128</v>
      </c>
      <c r="O37" s="14">
        <f t="shared" si="10"/>
        <v>27.359999999999999</v>
      </c>
      <c r="P37" s="18">
        <f t="shared" si="11"/>
        <v>0.58479532163742698</v>
      </c>
      <c r="Q37" s="14">
        <f t="shared" si="12"/>
        <v>22.229999999999997</v>
      </c>
    </row>
    <row r="38" ht="12.6" customHeight="1">
      <c r="B38" s="19">
        <v>37</v>
      </c>
      <c r="C38" s="14">
        <f t="shared" si="0"/>
        <v>37</v>
      </c>
      <c r="D38" s="15">
        <v>82</v>
      </c>
      <c r="E38" s="16">
        <v>13</v>
      </c>
      <c r="F38" s="17">
        <f t="shared" si="1"/>
        <v>2.7702702702702702</v>
      </c>
      <c r="G38" s="20">
        <f t="shared" si="2"/>
        <v>29.600000000000001</v>
      </c>
      <c r="H38" s="18">
        <f t="shared" si="3"/>
        <v>0.54054054054054057</v>
      </c>
      <c r="I38" s="20">
        <f t="shared" si="4"/>
        <v>24.049999999999997</v>
      </c>
      <c r="J38" s="17">
        <f t="shared" si="5"/>
        <v>2.5184275184275182</v>
      </c>
      <c r="K38" s="14">
        <f t="shared" si="6"/>
        <v>32.560000000000002</v>
      </c>
      <c r="L38" s="18">
        <f t="shared" si="7"/>
        <v>0.49140049140049141</v>
      </c>
      <c r="M38" s="14">
        <f t="shared" si="8"/>
        <v>26.454999999999998</v>
      </c>
      <c r="N38" s="17">
        <f t="shared" si="9"/>
        <v>2.9160739687055477</v>
      </c>
      <c r="O38" s="14">
        <f t="shared" si="10"/>
        <v>28.120000000000001</v>
      </c>
      <c r="P38" s="18">
        <f t="shared" si="11"/>
        <v>0.56899004267425324</v>
      </c>
      <c r="Q38" s="14">
        <f t="shared" si="12"/>
        <v>22.8475</v>
      </c>
    </row>
    <row r="39" ht="12.6" customHeight="1">
      <c r="B39" s="19">
        <v>38</v>
      </c>
      <c r="C39" s="14">
        <f t="shared" si="0"/>
        <v>38</v>
      </c>
      <c r="D39" s="15">
        <v>82</v>
      </c>
      <c r="E39" s="16">
        <v>13</v>
      </c>
      <c r="F39" s="17">
        <f t="shared" si="1"/>
        <v>2.6973684210526314</v>
      </c>
      <c r="G39" s="20">
        <f t="shared" si="2"/>
        <v>30.400000000000002</v>
      </c>
      <c r="H39" s="18">
        <f t="shared" si="3"/>
        <v>0.52631578947368418</v>
      </c>
      <c r="I39" s="20">
        <f t="shared" si="4"/>
        <v>24.700000000000003</v>
      </c>
      <c r="J39" s="17">
        <f t="shared" si="5"/>
        <v>2.4521531100478464</v>
      </c>
      <c r="K39" s="14">
        <f t="shared" si="6"/>
        <v>33.440000000000005</v>
      </c>
      <c r="L39" s="18">
        <f t="shared" si="7"/>
        <v>0.47846889952153104</v>
      </c>
      <c r="M39" s="14">
        <f t="shared" si="8"/>
        <v>27.170000000000002</v>
      </c>
      <c r="N39" s="17">
        <f t="shared" si="9"/>
        <v>2.8393351800554014</v>
      </c>
      <c r="O39" s="14">
        <f t="shared" si="10"/>
        <v>28.880000000000003</v>
      </c>
      <c r="P39" s="18">
        <f t="shared" si="11"/>
        <v>0.554016620498615</v>
      </c>
      <c r="Q39" s="14">
        <f t="shared" si="12"/>
        <v>23.465</v>
      </c>
    </row>
    <row r="40" ht="12.6" customHeight="1">
      <c r="B40" s="19">
        <v>39</v>
      </c>
      <c r="C40" s="14">
        <f t="shared" si="0"/>
        <v>39</v>
      </c>
      <c r="D40" s="15">
        <v>82</v>
      </c>
      <c r="E40" s="16">
        <v>13</v>
      </c>
      <c r="F40" s="17">
        <f t="shared" si="1"/>
        <v>2.6282051282051282</v>
      </c>
      <c r="G40" s="20">
        <f t="shared" si="2"/>
        <v>31.199999999999999</v>
      </c>
      <c r="H40" s="18">
        <f t="shared" si="3"/>
        <v>0.51282051282051277</v>
      </c>
      <c r="I40" s="20">
        <f t="shared" si="4"/>
        <v>25.350000000000001</v>
      </c>
      <c r="J40" s="17">
        <f t="shared" si="5"/>
        <v>2.3892773892773889</v>
      </c>
      <c r="K40" s="14">
        <f t="shared" si="6"/>
        <v>34.320000000000007</v>
      </c>
      <c r="L40" s="18">
        <f t="shared" si="7"/>
        <v>0.46620046620046612</v>
      </c>
      <c r="M40" s="14">
        <f t="shared" si="8"/>
        <v>27.885000000000005</v>
      </c>
      <c r="N40" s="17">
        <f t="shared" si="9"/>
        <v>2.7665317139001351</v>
      </c>
      <c r="O40" s="14">
        <f t="shared" si="10"/>
        <v>29.639999999999997</v>
      </c>
      <c r="P40" s="18">
        <f t="shared" si="11"/>
        <v>0.53981106612685559</v>
      </c>
      <c r="Q40" s="14">
        <f t="shared" si="12"/>
        <v>24.0825</v>
      </c>
    </row>
    <row r="41" ht="12.6" customHeight="1">
      <c r="B41" s="19">
        <v>40</v>
      </c>
      <c r="C41" s="14">
        <f t="shared" si="0"/>
        <v>40</v>
      </c>
      <c r="D41" s="15">
        <v>82</v>
      </c>
      <c r="E41" s="16">
        <v>13</v>
      </c>
      <c r="F41" s="17">
        <f t="shared" si="1"/>
        <v>2.5624999999999996</v>
      </c>
      <c r="G41" s="20">
        <f t="shared" si="2"/>
        <v>32.000000000000007</v>
      </c>
      <c r="H41" s="18">
        <f t="shared" si="3"/>
        <v>0.5</v>
      </c>
      <c r="I41" s="20">
        <f t="shared" si="4"/>
        <v>26</v>
      </c>
      <c r="J41" s="17">
        <f t="shared" si="5"/>
        <v>2.3295454545454541</v>
      </c>
      <c r="K41" s="14">
        <f t="shared" si="6"/>
        <v>35.200000000000003</v>
      </c>
      <c r="L41" s="18">
        <f t="shared" si="7"/>
        <v>0.45454545454545453</v>
      </c>
      <c r="M41" s="14">
        <f t="shared" si="8"/>
        <v>28.600000000000001</v>
      </c>
      <c r="N41" s="17">
        <f t="shared" si="9"/>
        <v>2.6973684210526314</v>
      </c>
      <c r="O41" s="14">
        <f t="shared" si="10"/>
        <v>30.400000000000002</v>
      </c>
      <c r="P41" s="18">
        <f t="shared" si="11"/>
        <v>0.52631578947368418</v>
      </c>
      <c r="Q41" s="14">
        <f t="shared" si="12"/>
        <v>24.700000000000003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1200" verticalDpi="12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revision>1</cp:revision>
  <dcterms:created xsi:type="dcterms:W3CDTF">2022-02-12T16:40:23Z</dcterms:created>
  <dcterms:modified xsi:type="dcterms:W3CDTF">2023-02-18T13:59:45Z</dcterms:modified>
</cp:coreProperties>
</file>