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Diplom\Java\"/>
    </mc:Choice>
  </mc:AlternateContent>
  <xr:revisionPtr revIDLastSave="0" documentId="13_ncr:1_{EAE4A92C-3F5D-484F-888A-FB1B9AF28AC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XXXXXX" sheetId="7" r:id="rId1"/>
    <sheet name="Лист3" sheetId="4" r:id="rId2"/>
    <sheet name="Лист4" sheetId="5" r:id="rId3"/>
    <sheet name="Лист5" sheetId="6" r:id="rId4"/>
    <sheet name="Лист2" sheetId="8" r:id="rId5"/>
    <sheet name="Лист1" sheetId="9" r:id="rId6"/>
    <sheet name="Статистика для анализа" sheetId="1" r:id="rId7"/>
    <sheet name="ДАННЫЕ" sheetId="2" r:id="rId8"/>
    <sheet name="АНАЛИЗ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7" l="1"/>
  <c r="L20" i="7"/>
  <c r="K20" i="7"/>
  <c r="K21" i="7"/>
  <c r="A39" i="7"/>
  <c r="B39" i="7"/>
  <c r="C39" i="7"/>
  <c r="D39" i="7"/>
  <c r="E39" i="7"/>
  <c r="G39" i="7"/>
  <c r="J40" i="7"/>
  <c r="I40" i="7"/>
  <c r="J39" i="7"/>
  <c r="I39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20" i="7"/>
  <c r="A40" i="7"/>
  <c r="B40" i="7"/>
  <c r="C40" i="7"/>
  <c r="D40" i="7"/>
  <c r="E40" i="7"/>
  <c r="G4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0" i="7"/>
  <c r="J3" i="7" l="1"/>
  <c r="K3" i="7" s="1"/>
  <c r="J4" i="7"/>
  <c r="K4" i="7" s="1"/>
  <c r="J5" i="7"/>
  <c r="K5" i="7" s="1"/>
  <c r="J6" i="7"/>
  <c r="K6" i="7" s="1"/>
  <c r="B8" i="7"/>
  <c r="J2" i="7" s="1"/>
  <c r="K2" i="7" s="1"/>
  <c r="G3" i="7"/>
  <c r="G7" i="7" s="1"/>
  <c r="F12" i="7" s="1"/>
  <c r="G4" i="7"/>
  <c r="G5" i="7"/>
  <c r="G6" i="7"/>
  <c r="G2" i="7"/>
  <c r="D7" i="7"/>
  <c r="B7" i="7"/>
  <c r="C7" i="7"/>
  <c r="F3" i="7"/>
  <c r="F4" i="7"/>
  <c r="F5" i="7"/>
  <c r="F6" i="7"/>
  <c r="F2" i="7"/>
  <c r="F7" i="7" s="1"/>
  <c r="E3" i="7"/>
  <c r="E4" i="7"/>
  <c r="E7" i="7" s="1"/>
  <c r="I10" i="7" s="1"/>
  <c r="K11" i="7" s="1"/>
  <c r="E5" i="7"/>
  <c r="E6" i="7"/>
  <c r="E2" i="7"/>
  <c r="W2" i="3"/>
  <c r="E26" i="3"/>
  <c r="N4" i="3"/>
  <c r="D9" i="3" s="1"/>
  <c r="D10" i="3" s="1"/>
  <c r="D11" i="3" s="1"/>
  <c r="D12" i="3" s="1"/>
  <c r="D13" i="3" s="1"/>
</calcChain>
</file>

<file path=xl/sharedStrings.xml><?xml version="1.0" encoding="utf-8"?>
<sst xmlns="http://schemas.openxmlformats.org/spreadsheetml/2006/main" count="269" uniqueCount="98">
  <si>
    <t>Дата обращения</t>
  </si>
  <si>
    <t>Средняя температура</t>
  </si>
  <si>
    <t>Средняя влажность воздуха</t>
  </si>
  <si>
    <t>Если выходной - 1, иначе 0</t>
  </si>
  <si>
    <t>Пиковый месяц - 1, иначе 0</t>
  </si>
  <si>
    <t>Количество обращений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</si>
  <si>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</si>
  <si>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</si>
  <si>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</si>
  <si>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</si>
  <si>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</si>
  <si>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</si>
  <si>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</si>
  <si>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</si>
  <si>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</si>
  <si>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</si>
  <si>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</si>
  <si>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</si>
  <si>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</si>
  <si>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</si>
  <si>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</si>
  <si>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</si>
  <si>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</si>
  <si>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</si>
  <si>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</si>
  <si>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</si>
  <si>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</si>
  <si>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</si>
  <si>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</si>
  <si>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</si>
  <si>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Отсюда следует уравнение множественной регрессии такое:</t>
  </si>
  <si>
    <t>y = 2,376 + 1,814 * x1 - 0,24 * x2 + 27,413 * x3 + 63,299 * x4</t>
  </si>
  <si>
    <t xml:space="preserve">Критическое значение t(набл) при уровне значимости а = 0,05 и числом степеней свободы 571 = </t>
  </si>
  <si>
    <t>&lt;</t>
  </si>
  <si>
    <t>&gt;</t>
  </si>
  <si>
    <t xml:space="preserve">    следовательно, параметр является статистически незначимым</t>
  </si>
  <si>
    <t xml:space="preserve">    следовательно, параметр является статистически значимым</t>
  </si>
  <si>
    <t>Оценка статистической надёжности уравнения регрессия с помощью F-критерия Фишера</t>
  </si>
  <si>
    <t xml:space="preserve">F = </t>
  </si>
  <si>
    <t>Найдём F(табл)</t>
  </si>
  <si>
    <t>F(табл) =</t>
  </si>
  <si>
    <t>значимость уравнения в целом, то есть считать, что связь между рассматриваемыми признаками есть  и результаты</t>
  </si>
  <si>
    <t>наблюдений не противоречат преположению о её линейности</t>
  </si>
  <si>
    <t>Так как F(набл) &gt; F(табл), то есть 214,1053 &gt; 2,38 то на уровне значимости а = 0,05 следует признать статистическую</t>
  </si>
  <si>
    <t>4 фактора</t>
  </si>
  <si>
    <t>месяц температура и день</t>
  </si>
  <si>
    <t>темпер влажность месяц</t>
  </si>
  <si>
    <t>темпер и месяц</t>
  </si>
  <si>
    <t>R^2 = 0,6 Что является в целом не самой плохой моделью, но если найти ещё параметры можно сделать точнее</t>
  </si>
  <si>
    <t>МАКЕТ ДЛЯ ПОСТРОЕНИЯ МОДЕЛИ:</t>
  </si>
  <si>
    <t>температура</t>
  </si>
  <si>
    <t>влажность</t>
  </si>
  <si>
    <t>выходной?</t>
  </si>
  <si>
    <t>пиковый месяц?</t>
  </si>
  <si>
    <t>ИТОГ</t>
  </si>
  <si>
    <t>КОЭЭФИЦИЕНТЫ ДЛЯ ФАКТОРОВ</t>
  </si>
  <si>
    <t>y</t>
  </si>
  <si>
    <t>yi ysr</t>
  </si>
  <si>
    <t>x1</t>
  </si>
  <si>
    <t>x2</t>
  </si>
  <si>
    <t>x1y</t>
  </si>
  <si>
    <t>x2y</t>
  </si>
  <si>
    <t>summa=</t>
  </si>
  <si>
    <t>y^2</t>
  </si>
  <si>
    <t>b1</t>
  </si>
  <si>
    <t>b2</t>
  </si>
  <si>
    <t>n</t>
  </si>
  <si>
    <t>b</t>
  </si>
  <si>
    <t>b1 * hui1</t>
  </si>
  <si>
    <t>b2 * hui2</t>
  </si>
  <si>
    <t>=</t>
  </si>
  <si>
    <t>middle=</t>
  </si>
  <si>
    <t>ррр</t>
  </si>
  <si>
    <t>Переменная X 1</t>
  </si>
  <si>
    <t>Переменная X 2</t>
  </si>
  <si>
    <t>Переменная X 3</t>
  </si>
  <si>
    <t>Переменная X 4</t>
  </si>
  <si>
    <t>x3</t>
  </si>
  <si>
    <t>x4</t>
  </si>
  <si>
    <t>middle</t>
  </si>
  <si>
    <t>средние произведения минус произведение средних</t>
  </si>
  <si>
    <t>x^2</t>
  </si>
  <si>
    <t>dy</t>
  </si>
  <si>
    <t>dx1</t>
  </si>
  <si>
    <t>1шаг - находим средние и суммы по всем факторам и игрику</t>
  </si>
  <si>
    <t>2 шаг - находим квадраты всех факторов и их средние</t>
  </si>
  <si>
    <t>3 шаг - находим средние произведения фактора на игрик</t>
  </si>
  <si>
    <t xml:space="preserve">формула такая </t>
  </si>
  <si>
    <t>минус</t>
  </si>
  <si>
    <t>*</t>
  </si>
  <si>
    <t>4 шаг - найти сигмы формулы в ячейках</t>
  </si>
  <si>
    <t>5 шаг - когда найду все коээфы парной корреляции, составить из них матрицу</t>
  </si>
  <si>
    <t xml:space="preserve">6 шаг - найти определитель  матрицы из пункта 5 </t>
  </si>
  <si>
    <t>7 шаг - составить минор матрицы из пункта 5</t>
  </si>
  <si>
    <t xml:space="preserve">8 шаг - найти его определитель </t>
  </si>
  <si>
    <t xml:space="preserve">9 шаг </t>
  </si>
  <si>
    <t>1 минус 6 шаг поделить на 8 шаг</t>
  </si>
  <si>
    <t>и коэф ГОТОВ!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</si>
</sst>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54</xdr:row>
      <xdr:rowOff>0</xdr:rowOff>
    </xdr:from>
    <xdr:to>
      <xdr:col>5</xdr:col>
      <xdr:colOff>467130</xdr:colOff>
      <xdr:row>58</xdr:row>
      <xdr:rowOff>123949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694A2F-D8B1-4EED-BD01-CC469F7D9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287000"/>
          <a:ext cx="2905530" cy="885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17</xdr:row>
      <xdr:rowOff>57150</xdr:rowOff>
    </xdr:from>
    <xdr:to>
      <xdr:col>11</xdr:col>
      <xdr:colOff>457200</xdr:colOff>
      <xdr:row>20</xdr:row>
      <xdr:rowOff>168790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12CE5B-F439-4414-A746-F9364524C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3324225"/>
          <a:ext cx="5305425" cy="683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50E-7347-4D3A-9847-AE0F61C18B39}">
  <sheetPr>
    <tabColor theme="1"/>
  </sheetPr>
  <dimension ref="A1:M57"/>
  <sheetViews>
    <sheetView topLeftCell="A37" workbookViewId="0">
      <selection activeCell="G58" sqref="G58"/>
    </sheetView>
  </sheetViews>
  <sheetFormatPr defaultRowHeight="15" x14ac:dyDescent="0.25"/>
  <sheetData>
    <row r="1" spans="1:11" x14ac:dyDescent="0.25">
      <c r="B1" t="s">
        <v>56</v>
      </c>
      <c r="C1" t="s">
        <v>58</v>
      </c>
      <c r="D1" t="s">
        <v>59</v>
      </c>
      <c r="E1" t="s">
        <v>60</v>
      </c>
      <c r="F1" t="s">
        <v>61</v>
      </c>
      <c r="G1" t="s">
        <v>63</v>
      </c>
      <c r="J1" t="s">
        <v>72</v>
      </c>
    </row>
    <row r="2" spans="1:11" x14ac:dyDescent="0.25">
      <c r="B2">
        <v>9</v>
      </c>
      <c r="C2">
        <v>5</v>
      </c>
      <c r="D2">
        <v>14.5</v>
      </c>
      <c r="E2">
        <f>C2*D2</f>
        <v>72.5</v>
      </c>
      <c r="F2">
        <f>D2*B2</f>
        <v>130.5</v>
      </c>
      <c r="G2">
        <f>B2*B2</f>
        <v>81</v>
      </c>
      <c r="J2">
        <f>(B2-B8)</f>
        <v>-5.6</v>
      </c>
      <c r="K2">
        <f>J2*J2</f>
        <v>31.359999999999996</v>
      </c>
    </row>
    <row r="3" spans="1:11" x14ac:dyDescent="0.25">
      <c r="B3">
        <v>13</v>
      </c>
      <c r="C3">
        <v>12</v>
      </c>
      <c r="D3">
        <v>18</v>
      </c>
      <c r="E3">
        <f>C3*D3</f>
        <v>216</v>
      </c>
      <c r="F3">
        <f>D3*B3</f>
        <v>234</v>
      </c>
      <c r="G3">
        <f>B3*B3</f>
        <v>169</v>
      </c>
      <c r="J3">
        <f>(B3-B9)</f>
        <v>13</v>
      </c>
      <c r="K3">
        <f t="shared" ref="K3:K6" si="0">J3*J3</f>
        <v>169</v>
      </c>
    </row>
    <row r="4" spans="1:11" x14ac:dyDescent="0.25">
      <c r="B4">
        <v>16</v>
      </c>
      <c r="C4">
        <v>6</v>
      </c>
      <c r="D4">
        <v>12</v>
      </c>
      <c r="E4">
        <f>C4*D4</f>
        <v>72</v>
      </c>
      <c r="F4">
        <f>D4*B4</f>
        <v>192</v>
      </c>
      <c r="G4">
        <f>B4*B4</f>
        <v>256</v>
      </c>
      <c r="J4">
        <f>(B4-B10)</f>
        <v>16</v>
      </c>
      <c r="K4">
        <f t="shared" si="0"/>
        <v>256</v>
      </c>
    </row>
    <row r="5" spans="1:11" x14ac:dyDescent="0.25">
      <c r="B5">
        <v>14</v>
      </c>
      <c r="C5">
        <v>7</v>
      </c>
      <c r="D5">
        <v>13</v>
      </c>
      <c r="E5">
        <f>C5*D5</f>
        <v>91</v>
      </c>
      <c r="F5">
        <f>D5*B5</f>
        <v>182</v>
      </c>
      <c r="G5">
        <f>B5*B5</f>
        <v>196</v>
      </c>
      <c r="J5">
        <f>(B5-B11)</f>
        <v>14</v>
      </c>
      <c r="K5">
        <f t="shared" si="0"/>
        <v>196</v>
      </c>
    </row>
    <row r="6" spans="1:11" x14ac:dyDescent="0.25">
      <c r="B6">
        <v>21</v>
      </c>
      <c r="C6">
        <v>8</v>
      </c>
      <c r="D6">
        <v>14</v>
      </c>
      <c r="E6">
        <f>C6*D6</f>
        <v>112</v>
      </c>
      <c r="F6">
        <f>D6*B6</f>
        <v>294</v>
      </c>
      <c r="G6">
        <f>B6*B6</f>
        <v>441</v>
      </c>
      <c r="J6">
        <f>(B6-B12)</f>
        <v>21</v>
      </c>
      <c r="K6">
        <f t="shared" si="0"/>
        <v>441</v>
      </c>
    </row>
    <row r="7" spans="1:11" x14ac:dyDescent="0.25">
      <c r="A7" t="s">
        <v>62</v>
      </c>
      <c r="B7">
        <f>SUM(B2:B6)</f>
        <v>73</v>
      </c>
      <c r="C7">
        <f>SUM(C2:C6)</f>
        <v>38</v>
      </c>
      <c r="D7">
        <f t="shared" ref="D7:E7" si="1">SUM(D2:D6)</f>
        <v>71.5</v>
      </c>
      <c r="E7">
        <f t="shared" si="1"/>
        <v>563.5</v>
      </c>
      <c r="F7">
        <f>SUM(F2:F6)</f>
        <v>1032.5</v>
      </c>
      <c r="G7">
        <f>SUM(G2:G6)</f>
        <v>1143</v>
      </c>
    </row>
    <row r="8" spans="1:11" x14ac:dyDescent="0.25">
      <c r="A8" t="s">
        <v>71</v>
      </c>
      <c r="B8">
        <f>AVERAGE(B2:B6)</f>
        <v>14.6</v>
      </c>
    </row>
    <row r="10" spans="1:11" x14ac:dyDescent="0.25">
      <c r="A10" t="s">
        <v>64</v>
      </c>
      <c r="C10">
        <v>1.97</v>
      </c>
      <c r="F10" t="s">
        <v>68</v>
      </c>
      <c r="G10" t="s">
        <v>69</v>
      </c>
      <c r="I10">
        <f>C10*(C12*E7-C7*B7) + C11*(C12*F7-D7*B7)</f>
        <v>225.345</v>
      </c>
    </row>
    <row r="11" spans="1:11" x14ac:dyDescent="0.25">
      <c r="A11" t="s">
        <v>65</v>
      </c>
      <c r="C11">
        <v>-2.4500000000000002</v>
      </c>
      <c r="E11" t="s">
        <v>67</v>
      </c>
      <c r="H11" t="s">
        <v>70</v>
      </c>
      <c r="K11">
        <f>I10/F12</f>
        <v>0.58379533678756479</v>
      </c>
    </row>
    <row r="12" spans="1:11" x14ac:dyDescent="0.25">
      <c r="A12" t="s">
        <v>66</v>
      </c>
      <c r="C12">
        <v>5</v>
      </c>
      <c r="F12">
        <f>C12*G7-B7*B7</f>
        <v>386</v>
      </c>
    </row>
    <row r="16" spans="1:11" x14ac:dyDescent="0.25">
      <c r="A16" t="s">
        <v>80</v>
      </c>
    </row>
    <row r="19" spans="1:12" x14ac:dyDescent="0.25">
      <c r="A19" t="s">
        <v>56</v>
      </c>
      <c r="B19" t="s">
        <v>58</v>
      </c>
      <c r="C19" t="s">
        <v>59</v>
      </c>
      <c r="D19" t="s">
        <v>77</v>
      </c>
      <c r="E19" t="s">
        <v>78</v>
      </c>
      <c r="G19" t="s">
        <v>60</v>
      </c>
      <c r="I19" t="s">
        <v>81</v>
      </c>
      <c r="J19" t="s">
        <v>63</v>
      </c>
      <c r="K19" t="s">
        <v>82</v>
      </c>
      <c r="L19" t="s">
        <v>83</v>
      </c>
    </row>
    <row r="20" spans="1:12" x14ac:dyDescent="0.25">
      <c r="A20">
        <v>4</v>
      </c>
      <c r="B20">
        <v>2.7624999999999993</v>
      </c>
      <c r="C20">
        <v>52.875</v>
      </c>
      <c r="D20">
        <v>1</v>
      </c>
      <c r="E20">
        <v>0</v>
      </c>
      <c r="G20">
        <f>A20*B20</f>
        <v>11.049999999999997</v>
      </c>
      <c r="I20">
        <f>B20*B20</f>
        <v>7.6314062499999959</v>
      </c>
      <c r="J20">
        <f>A20*A20</f>
        <v>16</v>
      </c>
      <c r="K20">
        <f>J40-A40*A40</f>
        <v>252.22222222222217</v>
      </c>
      <c r="L20">
        <f>I40-B40*B40</f>
        <v>11.39079668209877</v>
      </c>
    </row>
    <row r="21" spans="1:12" x14ac:dyDescent="0.25">
      <c r="A21">
        <v>2</v>
      </c>
      <c r="B21">
        <v>1.5625</v>
      </c>
      <c r="C21">
        <v>74.5</v>
      </c>
      <c r="D21">
        <v>0</v>
      </c>
      <c r="E21">
        <v>0</v>
      </c>
      <c r="G21">
        <f t="shared" ref="G21:G37" si="2">A21*B21</f>
        <v>3.125</v>
      </c>
      <c r="I21">
        <f t="shared" ref="I21:I37" si="3">B21*B21</f>
        <v>2.44140625</v>
      </c>
      <c r="J21">
        <f t="shared" ref="J21:J37" si="4">A21*A21</f>
        <v>4</v>
      </c>
      <c r="K21" s="13">
        <f>SQRT(K20)</f>
        <v>15.881505666095459</v>
      </c>
      <c r="L21" s="14">
        <f>SQRT(L20)</f>
        <v>3.3750254342891655</v>
      </c>
    </row>
    <row r="22" spans="1:12" x14ac:dyDescent="0.25">
      <c r="A22">
        <v>2</v>
      </c>
      <c r="B22">
        <v>2.35</v>
      </c>
      <c r="C22">
        <v>64.375</v>
      </c>
      <c r="D22">
        <v>0</v>
      </c>
      <c r="E22">
        <v>0</v>
      </c>
      <c r="G22">
        <f t="shared" si="2"/>
        <v>4.7</v>
      </c>
      <c r="I22">
        <f t="shared" si="3"/>
        <v>5.5225000000000009</v>
      </c>
      <c r="J22">
        <f t="shared" si="4"/>
        <v>4</v>
      </c>
    </row>
    <row r="23" spans="1:12" x14ac:dyDescent="0.25">
      <c r="A23">
        <v>2</v>
      </c>
      <c r="B23">
        <v>3.7250000000000005</v>
      </c>
      <c r="C23">
        <v>59.25</v>
      </c>
      <c r="D23">
        <v>0</v>
      </c>
      <c r="E23">
        <v>0</v>
      </c>
      <c r="G23">
        <f t="shared" si="2"/>
        <v>7.4500000000000011</v>
      </c>
      <c r="I23">
        <f t="shared" si="3"/>
        <v>13.875625000000005</v>
      </c>
      <c r="J23">
        <f t="shared" si="4"/>
        <v>4</v>
      </c>
    </row>
    <row r="24" spans="1:12" x14ac:dyDescent="0.25">
      <c r="A24">
        <v>3</v>
      </c>
      <c r="B24">
        <v>1.4874999999999998</v>
      </c>
      <c r="C24">
        <v>47.125</v>
      </c>
      <c r="D24">
        <v>1</v>
      </c>
      <c r="E24">
        <v>0</v>
      </c>
      <c r="G24">
        <f t="shared" si="2"/>
        <v>4.4624999999999995</v>
      </c>
      <c r="I24">
        <f t="shared" si="3"/>
        <v>2.2126562499999993</v>
      </c>
      <c r="J24">
        <f t="shared" si="4"/>
        <v>9</v>
      </c>
    </row>
    <row r="25" spans="1:12" x14ac:dyDescent="0.25">
      <c r="A25">
        <v>6</v>
      </c>
      <c r="B25">
        <v>-1.0375000000000001</v>
      </c>
      <c r="C25">
        <v>39.125</v>
      </c>
      <c r="D25">
        <v>1</v>
      </c>
      <c r="E25">
        <v>0</v>
      </c>
      <c r="G25">
        <f t="shared" si="2"/>
        <v>-6.2250000000000005</v>
      </c>
      <c r="I25">
        <f t="shared" si="3"/>
        <v>1.0764062500000002</v>
      </c>
      <c r="J25">
        <f t="shared" si="4"/>
        <v>36</v>
      </c>
    </row>
    <row r="26" spans="1:12" x14ac:dyDescent="0.25">
      <c r="A26">
        <v>4</v>
      </c>
      <c r="B26">
        <v>-1.3124999999999998</v>
      </c>
      <c r="C26">
        <v>76</v>
      </c>
      <c r="D26">
        <v>0</v>
      </c>
      <c r="E26">
        <v>0</v>
      </c>
      <c r="G26">
        <f t="shared" si="2"/>
        <v>-5.2499999999999991</v>
      </c>
      <c r="I26">
        <f t="shared" si="3"/>
        <v>1.7226562499999993</v>
      </c>
      <c r="J26">
        <f t="shared" si="4"/>
        <v>16</v>
      </c>
    </row>
    <row r="27" spans="1:12" x14ac:dyDescent="0.25">
      <c r="A27">
        <v>3</v>
      </c>
      <c r="B27">
        <v>3.7499999999999991</v>
      </c>
      <c r="C27">
        <v>50.625</v>
      </c>
      <c r="D27">
        <v>0</v>
      </c>
      <c r="E27">
        <v>0</v>
      </c>
      <c r="G27">
        <f t="shared" si="2"/>
        <v>11.249999999999996</v>
      </c>
      <c r="I27">
        <f t="shared" si="3"/>
        <v>14.062499999999993</v>
      </c>
      <c r="J27">
        <f t="shared" si="4"/>
        <v>9</v>
      </c>
    </row>
    <row r="28" spans="1:12" x14ac:dyDescent="0.25">
      <c r="A28">
        <v>2</v>
      </c>
      <c r="B28">
        <v>7.1750000000000007</v>
      </c>
      <c r="C28">
        <v>39.75</v>
      </c>
      <c r="D28">
        <v>0</v>
      </c>
      <c r="E28">
        <v>0</v>
      </c>
      <c r="G28">
        <f t="shared" si="2"/>
        <v>14.350000000000001</v>
      </c>
      <c r="I28">
        <f t="shared" si="3"/>
        <v>51.480625000000011</v>
      </c>
      <c r="J28">
        <f t="shared" si="4"/>
        <v>4</v>
      </c>
    </row>
    <row r="29" spans="1:12" x14ac:dyDescent="0.25">
      <c r="A29">
        <v>9</v>
      </c>
      <c r="B29">
        <v>8.5124999999999993</v>
      </c>
      <c r="C29">
        <v>67.625</v>
      </c>
      <c r="D29">
        <v>0</v>
      </c>
      <c r="E29">
        <v>0</v>
      </c>
      <c r="G29">
        <f t="shared" si="2"/>
        <v>76.612499999999997</v>
      </c>
      <c r="I29">
        <f t="shared" si="3"/>
        <v>72.462656249999995</v>
      </c>
      <c r="J29">
        <f t="shared" si="4"/>
        <v>81</v>
      </c>
    </row>
    <row r="30" spans="1:12" x14ac:dyDescent="0.25">
      <c r="A30">
        <v>12</v>
      </c>
      <c r="B30">
        <v>13.375</v>
      </c>
      <c r="C30">
        <v>52.875</v>
      </c>
      <c r="D30">
        <v>0</v>
      </c>
      <c r="E30">
        <v>0</v>
      </c>
      <c r="G30">
        <f t="shared" si="2"/>
        <v>160.5</v>
      </c>
      <c r="I30">
        <f t="shared" si="3"/>
        <v>178.890625</v>
      </c>
      <c r="J30">
        <f t="shared" si="4"/>
        <v>144</v>
      </c>
    </row>
    <row r="31" spans="1:12" x14ac:dyDescent="0.25">
      <c r="A31">
        <v>45</v>
      </c>
      <c r="B31">
        <v>6.6875</v>
      </c>
      <c r="C31">
        <v>61.375</v>
      </c>
      <c r="D31">
        <v>1</v>
      </c>
      <c r="E31">
        <v>1</v>
      </c>
      <c r="G31">
        <f t="shared" si="2"/>
        <v>300.9375</v>
      </c>
      <c r="I31">
        <f t="shared" si="3"/>
        <v>44.72265625</v>
      </c>
      <c r="J31">
        <f t="shared" si="4"/>
        <v>2025</v>
      </c>
    </row>
    <row r="32" spans="1:12" x14ac:dyDescent="0.25">
      <c r="A32">
        <v>51</v>
      </c>
      <c r="B32">
        <v>6.2374999999999998</v>
      </c>
      <c r="C32">
        <v>49.875</v>
      </c>
      <c r="D32">
        <v>1</v>
      </c>
      <c r="E32">
        <v>1</v>
      </c>
      <c r="G32">
        <f t="shared" si="2"/>
        <v>318.11250000000001</v>
      </c>
      <c r="I32">
        <f t="shared" si="3"/>
        <v>38.906406249999996</v>
      </c>
      <c r="J32">
        <f t="shared" si="4"/>
        <v>2601</v>
      </c>
    </row>
    <row r="33" spans="1:13" x14ac:dyDescent="0.25">
      <c r="A33">
        <v>42</v>
      </c>
      <c r="B33">
        <v>4.7375000000000007</v>
      </c>
      <c r="C33">
        <v>55.5</v>
      </c>
      <c r="D33">
        <v>0</v>
      </c>
      <c r="E33">
        <v>1</v>
      </c>
      <c r="G33">
        <f t="shared" si="2"/>
        <v>198.97500000000002</v>
      </c>
      <c r="I33">
        <f t="shared" si="3"/>
        <v>22.443906250000008</v>
      </c>
      <c r="J33">
        <f t="shared" si="4"/>
        <v>1764</v>
      </c>
    </row>
    <row r="34" spans="1:13" x14ac:dyDescent="0.25">
      <c r="A34">
        <v>29</v>
      </c>
      <c r="B34">
        <v>5.6750000000000007</v>
      </c>
      <c r="C34">
        <v>61.125</v>
      </c>
      <c r="D34">
        <v>0</v>
      </c>
      <c r="E34">
        <v>1</v>
      </c>
      <c r="G34">
        <f t="shared" si="2"/>
        <v>164.57500000000002</v>
      </c>
      <c r="I34">
        <f t="shared" si="3"/>
        <v>32.205625000000005</v>
      </c>
      <c r="J34">
        <f t="shared" si="4"/>
        <v>841</v>
      </c>
    </row>
    <row r="35" spans="1:13" x14ac:dyDescent="0.25">
      <c r="A35">
        <v>17</v>
      </c>
      <c r="B35">
        <v>3.9125000000000001</v>
      </c>
      <c r="C35">
        <v>67.875</v>
      </c>
      <c r="D35">
        <v>0</v>
      </c>
      <c r="E35">
        <v>1</v>
      </c>
      <c r="G35">
        <f t="shared" si="2"/>
        <v>66.512500000000003</v>
      </c>
      <c r="I35">
        <f t="shared" si="3"/>
        <v>15.307656250000001</v>
      </c>
      <c r="J35">
        <f t="shared" si="4"/>
        <v>289</v>
      </c>
    </row>
    <row r="36" spans="1:13" x14ac:dyDescent="0.25">
      <c r="A36">
        <v>21</v>
      </c>
      <c r="B36">
        <v>4.625</v>
      </c>
      <c r="C36">
        <v>50.875</v>
      </c>
      <c r="D36">
        <v>0</v>
      </c>
      <c r="E36">
        <v>1</v>
      </c>
      <c r="G36">
        <f t="shared" si="2"/>
        <v>97.125</v>
      </c>
      <c r="I36">
        <f t="shared" si="3"/>
        <v>21.390625</v>
      </c>
      <c r="J36">
        <f t="shared" si="4"/>
        <v>441</v>
      </c>
    </row>
    <row r="37" spans="1:13" x14ac:dyDescent="0.25">
      <c r="A37">
        <v>22</v>
      </c>
      <c r="B37">
        <v>6.0749999999999993</v>
      </c>
      <c r="C37">
        <v>59.75</v>
      </c>
      <c r="D37">
        <v>0</v>
      </c>
      <c r="E37">
        <v>1</v>
      </c>
      <c r="G37">
        <f t="shared" si="2"/>
        <v>133.64999999999998</v>
      </c>
      <c r="I37">
        <f t="shared" si="3"/>
        <v>36.905624999999993</v>
      </c>
      <c r="J37">
        <f t="shared" si="4"/>
        <v>484</v>
      </c>
    </row>
    <row r="39" spans="1:13" x14ac:dyDescent="0.25">
      <c r="A39">
        <f t="shared" ref="A39:G39" si="5">SUM(A20:A37)</f>
        <v>276</v>
      </c>
      <c r="B39">
        <f t="shared" si="5"/>
        <v>80.299999999999983</v>
      </c>
      <c r="C39">
        <f t="shared" si="5"/>
        <v>1030.5</v>
      </c>
      <c r="D39">
        <f t="shared" si="5"/>
        <v>5</v>
      </c>
      <c r="E39">
        <f t="shared" si="5"/>
        <v>7</v>
      </c>
      <c r="G39">
        <f t="shared" si="5"/>
        <v>1561.9125000000004</v>
      </c>
      <c r="I39">
        <f>SUM(I20:I37)</f>
        <v>563.26156249999997</v>
      </c>
      <c r="J39">
        <f>SUM(J20:J37)</f>
        <v>8772</v>
      </c>
      <c r="M39" t="s">
        <v>62</v>
      </c>
    </row>
    <row r="40" spans="1:13" x14ac:dyDescent="0.25">
      <c r="A40" s="12">
        <f t="shared" ref="A40:E40" si="6">AVERAGE(A20:A37)</f>
        <v>15.333333333333334</v>
      </c>
      <c r="B40" s="11">
        <f t="shared" si="6"/>
        <v>4.4611111111111104</v>
      </c>
      <c r="C40">
        <f t="shared" si="6"/>
        <v>57.25</v>
      </c>
      <c r="D40">
        <f t="shared" si="6"/>
        <v>0.27777777777777779</v>
      </c>
      <c r="E40">
        <f t="shared" si="6"/>
        <v>0.3888888888888889</v>
      </c>
      <c r="G40" s="10">
        <f>AVERAGE(G20:G37)</f>
        <v>86.772916666666688</v>
      </c>
      <c r="I40">
        <f>AVERAGE(I20:I37)</f>
        <v>31.292309027777776</v>
      </c>
      <c r="J40">
        <f>AVERAGE(J20:J37)</f>
        <v>487.33333333333331</v>
      </c>
      <c r="M40" t="s">
        <v>79</v>
      </c>
    </row>
    <row r="43" spans="1:13" x14ac:dyDescent="0.25">
      <c r="A43" t="s">
        <v>84</v>
      </c>
    </row>
    <row r="44" spans="1:13" x14ac:dyDescent="0.25">
      <c r="A44" t="s">
        <v>85</v>
      </c>
    </row>
    <row r="45" spans="1:13" x14ac:dyDescent="0.25">
      <c r="A45" t="s">
        <v>86</v>
      </c>
    </row>
    <row r="46" spans="1:13" x14ac:dyDescent="0.25">
      <c r="A46" t="s">
        <v>87</v>
      </c>
      <c r="C46" s="15"/>
      <c r="D46" s="16" t="s">
        <v>88</v>
      </c>
      <c r="E46" s="17"/>
      <c r="F46" s="16" t="s">
        <v>89</v>
      </c>
      <c r="G46" s="18"/>
    </row>
    <row r="47" spans="1:13" x14ac:dyDescent="0.25">
      <c r="C47" s="8"/>
      <c r="D47" s="19"/>
      <c r="E47" s="8" t="s">
        <v>89</v>
      </c>
      <c r="F47" s="20"/>
      <c r="G47" s="8"/>
    </row>
    <row r="50" spans="1:7" x14ac:dyDescent="0.25">
      <c r="A50" t="s">
        <v>90</v>
      </c>
    </row>
    <row r="51" spans="1:7" x14ac:dyDescent="0.25">
      <c r="A51" t="s">
        <v>91</v>
      </c>
    </row>
    <row r="52" spans="1:7" x14ac:dyDescent="0.25">
      <c r="A52" t="s">
        <v>92</v>
      </c>
    </row>
    <row r="53" spans="1:7" x14ac:dyDescent="0.25">
      <c r="A53" t="s">
        <v>93</v>
      </c>
    </row>
    <row r="54" spans="1:7" x14ac:dyDescent="0.25">
      <c r="A54" t="s">
        <v>94</v>
      </c>
    </row>
    <row r="55" spans="1:7" x14ac:dyDescent="0.25">
      <c r="A55" t="s">
        <v>95</v>
      </c>
    </row>
    <row r="56" spans="1:7" x14ac:dyDescent="0.25">
      <c r="G56" t="s">
        <v>96</v>
      </c>
    </row>
    <row r="57" spans="1:7" x14ac:dyDescent="0.25">
      <c r="G57" t="s">
        <v>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27977-B1EA-4E0B-966A-CF9DE2BE9133}">
  <dimension ref="A1:I20"/>
  <sheetViews>
    <sheetView workbookViewId="0">
      <selection activeCell="G38" sqref="G3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0.72722846856676748</v>
      </c>
    </row>
    <row r="5" spans="1:9" x14ac:dyDescent="0.25">
      <c r="A5" s="2" t="s">
        <v>9</v>
      </c>
      <c r="B5" s="2">
        <v>0.52886124549396585</v>
      </c>
    </row>
    <row r="6" spans="1:9" x14ac:dyDescent="0.25">
      <c r="A6" s="2" t="s">
        <v>10</v>
      </c>
      <c r="B6" s="2">
        <v>0.52639023804026286</v>
      </c>
    </row>
    <row r="7" spans="1:9" x14ac:dyDescent="0.25">
      <c r="A7" s="2" t="s">
        <v>11</v>
      </c>
      <c r="B7" s="2">
        <v>32.309272274520289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670259.98908256285</v>
      </c>
      <c r="D12" s="2">
        <v>223419.99636085427</v>
      </c>
      <c r="E12" s="2">
        <v>214.02656827336986</v>
      </c>
      <c r="F12" s="2">
        <v>4.614402125654002E-93</v>
      </c>
    </row>
    <row r="13" spans="1:9" x14ac:dyDescent="0.25">
      <c r="A13" s="2" t="s">
        <v>15</v>
      </c>
      <c r="B13" s="2">
        <v>572</v>
      </c>
      <c r="C13" s="2">
        <v>597104.55084799684</v>
      </c>
      <c r="D13" s="2">
        <v>1043.8890749090854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10.647784618781643</v>
      </c>
      <c r="C17" s="2">
        <v>7.1206755023226718</v>
      </c>
      <c r="D17" s="2">
        <v>1.4953334996530137</v>
      </c>
      <c r="E17" s="2">
        <v>0.13537891229703211</v>
      </c>
      <c r="F17" s="2">
        <v>-3.3380762083114668</v>
      </c>
      <c r="G17" s="2">
        <v>24.633645445874752</v>
      </c>
      <c r="H17" s="2">
        <v>-3.3380762083114668</v>
      </c>
      <c r="I17" s="2">
        <v>24.633645445874752</v>
      </c>
    </row>
    <row r="18" spans="1:9" x14ac:dyDescent="0.25">
      <c r="A18" s="2" t="s">
        <v>1</v>
      </c>
      <c r="B18" s="2">
        <v>1.7262980657740072</v>
      </c>
      <c r="C18" s="2">
        <v>0.21161220428124933</v>
      </c>
      <c r="D18" s="2">
        <v>8.1578379263968195</v>
      </c>
      <c r="E18" s="2">
        <v>2.1739822422019879E-15</v>
      </c>
      <c r="F18" s="2">
        <v>1.3106663132209562</v>
      </c>
      <c r="G18" s="2">
        <v>2.1419298183270583</v>
      </c>
      <c r="H18" s="2">
        <v>1.3106663132209562</v>
      </c>
      <c r="I18" s="2">
        <v>2.1419298183270583</v>
      </c>
    </row>
    <row r="19" spans="1:9" x14ac:dyDescent="0.25">
      <c r="A19" s="2" t="s">
        <v>2</v>
      </c>
      <c r="B19" s="2">
        <v>-0.22711746978041292</v>
      </c>
      <c r="C19" s="2">
        <v>9.7768084036523553E-2</v>
      </c>
      <c r="D19" s="2">
        <v>-2.3230226102780933</v>
      </c>
      <c r="E19" s="2">
        <v>2.052774050226628E-2</v>
      </c>
      <c r="F19" s="2">
        <v>-0.41914571432270997</v>
      </c>
      <c r="G19" s="2">
        <v>-3.5089225238115862E-2</v>
      </c>
      <c r="H19" s="2">
        <v>-0.41914571432270997</v>
      </c>
      <c r="I19" s="2">
        <v>-3.5089225238115862E-2</v>
      </c>
    </row>
    <row r="20" spans="1:9" ht="15.75" thickBot="1" x14ac:dyDescent="0.3">
      <c r="A20" s="3" t="s">
        <v>4</v>
      </c>
      <c r="B20" s="3">
        <v>63.136810313637376</v>
      </c>
      <c r="C20" s="3">
        <v>3.1359225189824582</v>
      </c>
      <c r="D20" s="3">
        <v>20.133408887322879</v>
      </c>
      <c r="E20" s="3">
        <v>1.4910854732584654E-68</v>
      </c>
      <c r="F20" s="3">
        <v>56.977482325621381</v>
      </c>
      <c r="G20" s="3">
        <v>69.296138301653372</v>
      </c>
      <c r="H20" s="3">
        <v>56.977482325621381</v>
      </c>
      <c r="I20" s="3">
        <v>69.296138301653372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529F-D1D1-4BF4-9544-F37A53E95F24}">
  <dimension ref="A1:I20"/>
  <sheetViews>
    <sheetView workbookViewId="0">
      <selection activeCell="B6" sqref="B6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0.77132041007554852</v>
      </c>
    </row>
    <row r="5" spans="1:9" x14ac:dyDescent="0.25">
      <c r="A5" s="2" t="s">
        <v>9</v>
      </c>
      <c r="B5" s="2">
        <v>0.5949351749991123</v>
      </c>
    </row>
    <row r="6" spans="1:9" x14ac:dyDescent="0.25">
      <c r="A6" s="2" t="s">
        <v>10</v>
      </c>
      <c r="B6" s="2">
        <v>0.59281070913372302</v>
      </c>
    </row>
    <row r="7" spans="1:9" x14ac:dyDescent="0.25">
      <c r="A7" s="2" t="s">
        <v>11</v>
      </c>
      <c r="B7" s="2">
        <v>29.95815250248949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3</v>
      </c>
      <c r="C12" s="2">
        <v>753999.74435125699</v>
      </c>
      <c r="D12" s="2">
        <v>251333.24811708566</v>
      </c>
      <c r="E12" s="2">
        <v>280.03988423231311</v>
      </c>
      <c r="F12" s="2">
        <v>8.336273238495454E-112</v>
      </c>
    </row>
    <row r="13" spans="1:9" x14ac:dyDescent="0.25">
      <c r="A13" s="2" t="s">
        <v>15</v>
      </c>
      <c r="B13" s="2">
        <v>572</v>
      </c>
      <c r="C13" s="2">
        <v>513364.79557930271</v>
      </c>
      <c r="D13" s="2">
        <v>897.49090136241728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-13.687957746134231</v>
      </c>
      <c r="C17" s="2">
        <v>2.8344894545735451</v>
      </c>
      <c r="D17" s="2">
        <v>-4.82907344179681</v>
      </c>
      <c r="E17" s="2">
        <v>1.7631820710217065E-6</v>
      </c>
      <c r="F17" s="2">
        <v>-19.255235038098693</v>
      </c>
      <c r="G17" s="2">
        <v>-8.1206804541697686</v>
      </c>
      <c r="H17" s="2">
        <v>-19.255235038098693</v>
      </c>
      <c r="I17" s="2">
        <v>-8.1206804541697686</v>
      </c>
    </row>
    <row r="18" spans="1:9" x14ac:dyDescent="0.25">
      <c r="A18" s="2" t="s">
        <v>3</v>
      </c>
      <c r="B18" s="2">
        <v>27.29427637719445</v>
      </c>
      <c r="C18" s="2">
        <v>2.7351639376960777</v>
      </c>
      <c r="D18" s="2">
        <v>9.9790275825972437</v>
      </c>
      <c r="E18" s="2">
        <v>9.963081279849684E-22</v>
      </c>
      <c r="F18" s="2">
        <v>21.922086314689359</v>
      </c>
      <c r="G18" s="2">
        <v>32.666466439699541</v>
      </c>
      <c r="H18" s="2">
        <v>21.922086314689359</v>
      </c>
      <c r="I18" s="2">
        <v>32.666466439699541</v>
      </c>
    </row>
    <row r="19" spans="1:9" x14ac:dyDescent="0.25">
      <c r="A19" s="2" t="s">
        <v>1</v>
      </c>
      <c r="B19" s="2">
        <v>1.7466743667345543</v>
      </c>
      <c r="C19" s="2">
        <v>0.19475385606580592</v>
      </c>
      <c r="D19" s="2">
        <v>8.9686253305524577</v>
      </c>
      <c r="E19" s="2">
        <v>4.2633012364661005E-18</v>
      </c>
      <c r="F19" s="2">
        <v>1.3641544322722106</v>
      </c>
      <c r="G19" s="2">
        <v>2.1291943011968981</v>
      </c>
      <c r="H19" s="2">
        <v>1.3641544322722106</v>
      </c>
      <c r="I19" s="2">
        <v>2.1291943011968981</v>
      </c>
    </row>
    <row r="20" spans="1:9" ht="15.75" thickBot="1" x14ac:dyDescent="0.3">
      <c r="A20" s="3" t="s">
        <v>4</v>
      </c>
      <c r="B20" s="3">
        <v>66.095102276962862</v>
      </c>
      <c r="C20" s="3">
        <v>2.7124351862574843</v>
      </c>
      <c r="D20" s="3">
        <v>24.36744022929388</v>
      </c>
      <c r="E20" s="3">
        <v>1.7083503667885058E-90</v>
      </c>
      <c r="F20" s="3">
        <v>60.767554208646395</v>
      </c>
      <c r="G20" s="3">
        <v>71.422650345279337</v>
      </c>
      <c r="H20" s="3">
        <v>60.767554208646395</v>
      </c>
      <c r="I20" s="3">
        <v>71.422650345279337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935F-8609-470A-8817-05C81E31751C}">
  <dimension ref="A1:I19"/>
  <sheetViews>
    <sheetView workbookViewId="0">
      <selection activeCell="B6" sqref="B6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0.72416598183156222</v>
      </c>
    </row>
    <row r="5" spans="1:9" x14ac:dyDescent="0.25">
      <c r="A5" s="2" t="s">
        <v>9</v>
      </c>
      <c r="B5" s="2">
        <v>0.52441636924207047</v>
      </c>
    </row>
    <row r="6" spans="1:9" x14ac:dyDescent="0.25">
      <c r="A6" s="2" t="s">
        <v>10</v>
      </c>
      <c r="B6" s="2">
        <v>0.5227563914732819</v>
      </c>
    </row>
    <row r="7" spans="1:9" x14ac:dyDescent="0.25">
      <c r="A7" s="2" t="s">
        <v>11</v>
      </c>
      <c r="B7" s="2">
        <v>32.432984454376857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2</v>
      </c>
      <c r="C12" s="2">
        <v>664626.71053653117</v>
      </c>
      <c r="D12" s="2">
        <v>332313.35526826559</v>
      </c>
      <c r="E12" s="2">
        <v>315.91770631047552</v>
      </c>
      <c r="F12" s="2">
        <v>3.3535617449090631E-93</v>
      </c>
    </row>
    <row r="13" spans="1:9" x14ac:dyDescent="0.25">
      <c r="A13" s="2" t="s">
        <v>15</v>
      </c>
      <c r="B13" s="2">
        <v>573</v>
      </c>
      <c r="C13" s="2">
        <v>602737.82939402852</v>
      </c>
      <c r="D13" s="2">
        <v>1051.8984806178507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-4.470007157356239</v>
      </c>
      <c r="C17" s="2">
        <v>2.9011209297514915</v>
      </c>
      <c r="D17" s="2">
        <v>-1.5407862221514281</v>
      </c>
      <c r="E17" s="2">
        <v>0.12392086350494851</v>
      </c>
      <c r="F17" s="2">
        <v>-10.168135573598654</v>
      </c>
      <c r="G17" s="2">
        <v>1.2281212588861772</v>
      </c>
      <c r="H17" s="2">
        <v>-10.168135573598654</v>
      </c>
      <c r="I17" s="2">
        <v>1.2281212588861772</v>
      </c>
    </row>
    <row r="18" spans="1:9" x14ac:dyDescent="0.25">
      <c r="A18" s="2" t="s">
        <v>1</v>
      </c>
      <c r="B18" s="2">
        <v>1.6628601805851908</v>
      </c>
      <c r="C18" s="2">
        <v>0.21064623769433294</v>
      </c>
      <c r="D18" s="2">
        <v>7.8940891552886594</v>
      </c>
      <c r="E18" s="2">
        <v>1.4954638402726029E-14</v>
      </c>
      <c r="F18" s="2">
        <v>1.2491272332711163</v>
      </c>
      <c r="G18" s="2">
        <v>2.0765931278992653</v>
      </c>
      <c r="H18" s="2">
        <v>1.2491272332711163</v>
      </c>
      <c r="I18" s="2">
        <v>2.0765931278992653</v>
      </c>
    </row>
    <row r="19" spans="1:9" ht="15.75" thickBot="1" x14ac:dyDescent="0.3">
      <c r="A19" s="3" t="s">
        <v>4</v>
      </c>
      <c r="B19" s="3">
        <v>65.762828756330819</v>
      </c>
      <c r="C19" s="3">
        <v>2.9362871930580963</v>
      </c>
      <c r="D19" s="3">
        <v>22.396592850932908</v>
      </c>
      <c r="E19" s="3">
        <v>2.7892327763161283E-80</v>
      </c>
      <c r="F19" s="3">
        <v>59.995629836275384</v>
      </c>
      <c r="G19" s="3">
        <v>71.530027676386254</v>
      </c>
      <c r="H19" s="3">
        <v>59.995629836275384</v>
      </c>
      <c r="I19" s="3">
        <v>71.530027676386254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F64D-90BB-4EA8-8C84-05C8E1D5675C}">
  <dimension ref="A1:I21"/>
  <sheetViews>
    <sheetView topLeftCell="A16" workbookViewId="0">
      <selection activeCell="F28" sqref="F2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0.92123681728179252</v>
      </c>
    </row>
    <row r="5" spans="1:9" x14ac:dyDescent="0.25">
      <c r="A5" s="2" t="s">
        <v>9</v>
      </c>
      <c r="B5" s="2">
        <v>0.84867727351548672</v>
      </c>
    </row>
    <row r="6" spans="1:9" x14ac:dyDescent="0.25">
      <c r="A6" s="2" t="s">
        <v>10</v>
      </c>
      <c r="B6" s="2">
        <v>0.80211643459717485</v>
      </c>
    </row>
    <row r="7" spans="1:9" x14ac:dyDescent="0.25">
      <c r="A7" s="2" t="s">
        <v>11</v>
      </c>
      <c r="B7" s="2">
        <v>7.2695634100187805</v>
      </c>
    </row>
    <row r="8" spans="1:9" ht="15.75" thickBot="1" x14ac:dyDescent="0.3">
      <c r="A8" s="3" t="s">
        <v>12</v>
      </c>
      <c r="B8" s="3">
        <v>18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4</v>
      </c>
      <c r="C12" s="2">
        <v>3852.9948217603087</v>
      </c>
      <c r="D12" s="2">
        <v>963.24870544007717</v>
      </c>
      <c r="E12" s="2">
        <v>18.227276252570107</v>
      </c>
      <c r="F12" s="2">
        <v>3.0435813320793647E-5</v>
      </c>
    </row>
    <row r="13" spans="1:9" x14ac:dyDescent="0.25">
      <c r="A13" s="2" t="s">
        <v>15</v>
      </c>
      <c r="B13" s="2">
        <v>13</v>
      </c>
      <c r="C13" s="2">
        <v>687.00517823969039</v>
      </c>
      <c r="D13" s="2">
        <v>52.846552172283879</v>
      </c>
      <c r="E13" s="2"/>
      <c r="F13" s="2"/>
    </row>
    <row r="14" spans="1:9" ht="15.75" thickBot="1" x14ac:dyDescent="0.3">
      <c r="A14" s="3" t="s">
        <v>16</v>
      </c>
      <c r="B14" s="3">
        <v>17</v>
      </c>
      <c r="C14" s="3">
        <v>4539.9999999999991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-12.333219891638411</v>
      </c>
      <c r="C17" s="2">
        <v>12.732590355522147</v>
      </c>
      <c r="D17" s="2">
        <v>-0.96863399726745092</v>
      </c>
      <c r="E17" s="2">
        <v>0.35040455949217886</v>
      </c>
      <c r="F17" s="2">
        <v>-39.840309011288902</v>
      </c>
      <c r="G17" s="2">
        <v>15.17386922801208</v>
      </c>
      <c r="H17" s="2">
        <v>-39.840309011288902</v>
      </c>
      <c r="I17" s="2">
        <v>15.17386922801208</v>
      </c>
    </row>
    <row r="18" spans="1:9" x14ac:dyDescent="0.25">
      <c r="A18" s="2" t="s">
        <v>73</v>
      </c>
      <c r="B18" s="2">
        <v>1.1954832953216261</v>
      </c>
      <c r="C18" s="2">
        <v>0.55988169972257851</v>
      </c>
      <c r="D18" s="2">
        <v>2.1352426698604159</v>
      </c>
      <c r="E18" s="2">
        <v>5.2346965474184236E-2</v>
      </c>
      <c r="F18" s="2">
        <v>-1.4067580086145615E-2</v>
      </c>
      <c r="G18" s="2">
        <v>2.4050341707293978</v>
      </c>
      <c r="H18" s="2">
        <v>-1.4067580086145615E-2</v>
      </c>
      <c r="I18" s="2">
        <v>2.4050341707293978</v>
      </c>
    </row>
    <row r="19" spans="1:9" x14ac:dyDescent="0.25">
      <c r="A19" s="2" t="s">
        <v>74</v>
      </c>
      <c r="B19" s="2">
        <v>0.15634248541201004</v>
      </c>
      <c r="C19" s="2">
        <v>0.19492875401222504</v>
      </c>
      <c r="D19" s="2">
        <v>0.80204937544619481</v>
      </c>
      <c r="E19" s="2">
        <v>0.43694100966691884</v>
      </c>
      <c r="F19" s="2">
        <v>-0.26477548499934678</v>
      </c>
      <c r="G19" s="2">
        <v>0.5774604558233668</v>
      </c>
      <c r="H19" s="2">
        <v>-0.26477548499934678</v>
      </c>
      <c r="I19" s="2">
        <v>0.5774604558233668</v>
      </c>
    </row>
    <row r="20" spans="1:9" x14ac:dyDescent="0.25">
      <c r="A20" s="2" t="s">
        <v>75</v>
      </c>
      <c r="B20" s="2">
        <v>12.153149181126961</v>
      </c>
      <c r="C20" s="2">
        <v>4.5192013909217135</v>
      </c>
      <c r="D20" s="2">
        <v>2.6892249603083669</v>
      </c>
      <c r="E20" s="2">
        <v>1.8571546579494086E-2</v>
      </c>
      <c r="F20" s="2">
        <v>2.390008143936635</v>
      </c>
      <c r="G20" s="2">
        <v>21.916290218317286</v>
      </c>
      <c r="H20" s="2">
        <v>2.390008143936635</v>
      </c>
      <c r="I20" s="2">
        <v>21.916290218317286</v>
      </c>
    </row>
    <row r="21" spans="1:9" ht="15.75" thickBot="1" x14ac:dyDescent="0.3">
      <c r="A21" s="3" t="s">
        <v>76</v>
      </c>
      <c r="B21" s="3">
        <v>25.73199604463624</v>
      </c>
      <c r="C21" s="3">
        <v>3.6572793655156541</v>
      </c>
      <c r="D21" s="3">
        <v>7.0358300454874287</v>
      </c>
      <c r="E21" s="3">
        <v>8.8553349500935087E-6</v>
      </c>
      <c r="F21" s="3">
        <v>17.830924335448092</v>
      </c>
      <c r="G21" s="3">
        <v>33.633067753824392</v>
      </c>
      <c r="H21" s="3">
        <v>17.830924335448092</v>
      </c>
      <c r="I21" s="3">
        <v>33.633067753824392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4E9-7BF5-4F73-BBEF-CBB5E4AE7289}">
  <dimension ref="A1:I19"/>
  <sheetViews>
    <sheetView tabSelected="1" workbookViewId="0">
      <selection activeCell="H28" sqref="H28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0.73346699041779584</v>
      </c>
    </row>
    <row r="5" spans="1:9" x14ac:dyDescent="0.25">
      <c r="A5" s="2" t="s">
        <v>9</v>
      </c>
      <c r="B5" s="2">
        <v>0.53797382603253907</v>
      </c>
    </row>
    <row r="6" spans="1:9" x14ac:dyDescent="0.25">
      <c r="A6" s="2" t="s">
        <v>10</v>
      </c>
      <c r="B6" s="2">
        <v>0.53636116922986032</v>
      </c>
    </row>
    <row r="7" spans="1:9" x14ac:dyDescent="0.25">
      <c r="A7" s="2" t="s">
        <v>11</v>
      </c>
      <c r="B7" s="2">
        <v>31.967358717861234</v>
      </c>
    </row>
    <row r="8" spans="1:9" ht="15.75" thickBot="1" x14ac:dyDescent="0.3">
      <c r="A8" s="3" t="s">
        <v>12</v>
      </c>
      <c r="B8" s="3">
        <v>576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2</v>
      </c>
      <c r="C12" s="2">
        <v>681808.95052441186</v>
      </c>
      <c r="D12" s="2">
        <v>340904.47526220593</v>
      </c>
      <c r="E12" s="2">
        <v>333.59473952481602</v>
      </c>
      <c r="F12" s="2">
        <v>8.4523007823188927E-97</v>
      </c>
    </row>
    <row r="13" spans="1:9" x14ac:dyDescent="0.25">
      <c r="A13" s="2" t="s">
        <v>15</v>
      </c>
      <c r="B13" s="2">
        <v>573</v>
      </c>
      <c r="C13" s="2">
        <v>585555.58940614783</v>
      </c>
      <c r="D13" s="2">
        <v>1021.9120233964186</v>
      </c>
      <c r="E13" s="2"/>
      <c r="F13" s="2"/>
    </row>
    <row r="14" spans="1:9" ht="15.75" thickBot="1" x14ac:dyDescent="0.3">
      <c r="A14" s="3" t="s">
        <v>16</v>
      </c>
      <c r="B14" s="3">
        <v>575</v>
      </c>
      <c r="C14" s="3">
        <v>1267364.5399305597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2" t="s">
        <v>17</v>
      </c>
      <c r="B17" s="2">
        <v>6.4984058332156849</v>
      </c>
      <c r="C17" s="2">
        <v>1.8384359587781745</v>
      </c>
      <c r="D17" s="2">
        <v>3.5347469147277391</v>
      </c>
      <c r="E17" s="2">
        <v>4.4112814507010805E-4</v>
      </c>
      <c r="F17" s="2">
        <v>2.887510447667891</v>
      </c>
      <c r="G17" s="2">
        <v>10.109301218763479</v>
      </c>
      <c r="H17" s="2">
        <v>2.887510447667891</v>
      </c>
      <c r="I17" s="2">
        <v>10.109301218763479</v>
      </c>
    </row>
    <row r="18" spans="1:9" x14ac:dyDescent="0.25">
      <c r="A18" s="2" t="s">
        <v>3</v>
      </c>
      <c r="B18" s="2">
        <v>26.236357206270139</v>
      </c>
      <c r="C18" s="2">
        <v>2.9158880342605542</v>
      </c>
      <c r="D18" s="2">
        <v>8.9977245003933994</v>
      </c>
      <c r="E18" s="2">
        <v>3.3665958269763064E-18</v>
      </c>
      <c r="F18" s="2">
        <v>20.509224532753993</v>
      </c>
      <c r="G18" s="2">
        <v>31.963489879786284</v>
      </c>
      <c r="H18" s="2">
        <v>20.509224532753993</v>
      </c>
      <c r="I18" s="2">
        <v>31.963489879786284</v>
      </c>
    </row>
    <row r="19" spans="1:9" ht="15.75" thickBot="1" x14ac:dyDescent="0.3">
      <c r="A19" s="3" t="s">
        <v>4</v>
      </c>
      <c r="B19" s="3">
        <v>69.75683692784466</v>
      </c>
      <c r="C19" s="3">
        <v>2.8613737618789306</v>
      </c>
      <c r="D19" s="3">
        <v>24.378792402862672</v>
      </c>
      <c r="E19" s="3">
        <v>1.3468799134074263E-90</v>
      </c>
      <c r="F19" s="3">
        <v>64.136776428177924</v>
      </c>
      <c r="G19" s="3">
        <v>75.376897427511395</v>
      </c>
      <c r="H19" s="3">
        <v>64.136776428177924</v>
      </c>
      <c r="I19" s="3">
        <v>75.376897427511395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J577"/>
  <sheetViews>
    <sheetView zoomScaleNormal="100" workbookViewId="0">
      <selection activeCell="H12" sqref="H12"/>
    </sheetView>
  </sheetViews>
  <sheetFormatPr defaultRowHeight="15" x14ac:dyDescent="0.25"/>
  <cols>
    <col min="1" max="1" width="16.5703125" bestFit="1" customWidth="1"/>
    <col min="2" max="2" width="21.28515625" bestFit="1" customWidth="1"/>
    <col min="3" max="3" width="27.140625" bestFit="1" customWidth="1"/>
    <col min="4" max="4" width="26" bestFit="1" customWidth="1"/>
    <col min="5" max="5" width="26.5703125" bestFit="1" customWidth="1"/>
    <col min="6" max="6" width="2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 s="1">
        <v>40272</v>
      </c>
      <c r="B2">
        <v>-2.2124999999999999</v>
      </c>
      <c r="C2">
        <v>53.25</v>
      </c>
      <c r="D2">
        <v>1</v>
      </c>
      <c r="E2">
        <v>0</v>
      </c>
      <c r="F2">
        <v>1</v>
      </c>
    </row>
    <row r="3" spans="1:10" x14ac:dyDescent="0.25">
      <c r="A3" s="1">
        <v>40273</v>
      </c>
      <c r="B3">
        <v>0.13749999999999996</v>
      </c>
      <c r="C3">
        <v>50.25</v>
      </c>
      <c r="D3">
        <v>0</v>
      </c>
      <c r="E3">
        <v>0</v>
      </c>
      <c r="F3">
        <v>1</v>
      </c>
    </row>
    <row r="4" spans="1:10" x14ac:dyDescent="0.25">
      <c r="A4" s="1">
        <v>40278</v>
      </c>
      <c r="B4">
        <v>-7.1750000000000007</v>
      </c>
      <c r="C4">
        <v>68.75</v>
      </c>
      <c r="D4">
        <v>1</v>
      </c>
      <c r="E4">
        <v>0</v>
      </c>
      <c r="F4">
        <v>1</v>
      </c>
      <c r="J4">
        <v>577</v>
      </c>
    </row>
    <row r="5" spans="1:10" x14ac:dyDescent="0.25">
      <c r="A5" s="1">
        <v>40279</v>
      </c>
      <c r="B5">
        <v>-5.5124999999999993</v>
      </c>
      <c r="C5">
        <v>72</v>
      </c>
      <c r="D5">
        <v>1</v>
      </c>
      <c r="E5">
        <v>0</v>
      </c>
      <c r="F5">
        <v>1</v>
      </c>
    </row>
    <row r="6" spans="1:10" x14ac:dyDescent="0.25">
      <c r="A6" s="1">
        <v>40283</v>
      </c>
      <c r="B6">
        <v>-2.2374999999999998</v>
      </c>
      <c r="C6">
        <v>47.25</v>
      </c>
      <c r="D6">
        <v>0</v>
      </c>
      <c r="E6">
        <v>0</v>
      </c>
      <c r="F6">
        <v>1</v>
      </c>
    </row>
    <row r="7" spans="1:10" x14ac:dyDescent="0.25">
      <c r="A7" s="1">
        <v>40285</v>
      </c>
      <c r="B7">
        <v>1.2625000000000002</v>
      </c>
      <c r="C7">
        <v>70.25</v>
      </c>
      <c r="D7">
        <v>1</v>
      </c>
      <c r="E7">
        <v>0</v>
      </c>
      <c r="F7">
        <v>2</v>
      </c>
    </row>
    <row r="8" spans="1:10" x14ac:dyDescent="0.25">
      <c r="A8" s="1">
        <v>40286</v>
      </c>
      <c r="B8">
        <v>2.7624999999999993</v>
      </c>
      <c r="C8">
        <v>52.875</v>
      </c>
      <c r="D8">
        <v>1</v>
      </c>
      <c r="E8">
        <v>0</v>
      </c>
      <c r="F8">
        <v>4</v>
      </c>
    </row>
    <row r="9" spans="1:10" x14ac:dyDescent="0.25">
      <c r="A9" s="1">
        <v>40287</v>
      </c>
      <c r="B9">
        <v>1.5625</v>
      </c>
      <c r="C9">
        <v>74.5</v>
      </c>
      <c r="D9">
        <v>0</v>
      </c>
      <c r="E9">
        <v>0</v>
      </c>
      <c r="F9">
        <v>2</v>
      </c>
    </row>
    <row r="10" spans="1:10" x14ac:dyDescent="0.25">
      <c r="A10" s="1">
        <v>40288</v>
      </c>
      <c r="B10">
        <v>2.35</v>
      </c>
      <c r="C10">
        <v>64.375</v>
      </c>
      <c r="D10">
        <v>0</v>
      </c>
      <c r="E10">
        <v>0</v>
      </c>
      <c r="F10">
        <v>2</v>
      </c>
    </row>
    <row r="11" spans="1:10" x14ac:dyDescent="0.25">
      <c r="A11" s="1">
        <v>40289</v>
      </c>
      <c r="B11">
        <v>3.7250000000000005</v>
      </c>
      <c r="C11">
        <v>59.25</v>
      </c>
      <c r="D11">
        <v>0</v>
      </c>
      <c r="E11">
        <v>0</v>
      </c>
      <c r="F11">
        <v>2</v>
      </c>
    </row>
    <row r="12" spans="1:10" x14ac:dyDescent="0.25">
      <c r="A12" s="1">
        <v>40292</v>
      </c>
      <c r="B12">
        <v>1.4874999999999998</v>
      </c>
      <c r="C12">
        <v>47.125</v>
      </c>
      <c r="D12">
        <v>1</v>
      </c>
      <c r="E12">
        <v>0</v>
      </c>
      <c r="F12">
        <v>3</v>
      </c>
    </row>
    <row r="13" spans="1:10" x14ac:dyDescent="0.25">
      <c r="A13" s="1">
        <v>40293</v>
      </c>
      <c r="B13">
        <v>-1.0375000000000001</v>
      </c>
      <c r="C13">
        <v>39.125</v>
      </c>
      <c r="D13">
        <v>1</v>
      </c>
      <c r="E13">
        <v>0</v>
      </c>
      <c r="F13">
        <v>6</v>
      </c>
    </row>
    <row r="14" spans="1:10" x14ac:dyDescent="0.25">
      <c r="A14" s="1">
        <v>40294</v>
      </c>
      <c r="B14">
        <v>-1.3124999999999998</v>
      </c>
      <c r="C14">
        <v>76</v>
      </c>
      <c r="D14">
        <v>0</v>
      </c>
      <c r="E14">
        <v>0</v>
      </c>
      <c r="F14">
        <v>4</v>
      </c>
    </row>
    <row r="15" spans="1:10" x14ac:dyDescent="0.25">
      <c r="A15" s="1">
        <v>40295</v>
      </c>
      <c r="B15">
        <v>3.7499999999999991</v>
      </c>
      <c r="C15">
        <v>50.625</v>
      </c>
      <c r="D15">
        <v>0</v>
      </c>
      <c r="E15">
        <v>0</v>
      </c>
      <c r="F15">
        <v>3</v>
      </c>
    </row>
    <row r="16" spans="1:10" x14ac:dyDescent="0.25">
      <c r="A16" s="1">
        <v>40296</v>
      </c>
      <c r="B16">
        <v>7.1750000000000007</v>
      </c>
      <c r="C16">
        <v>39.75</v>
      </c>
      <c r="D16">
        <v>0</v>
      </c>
      <c r="E16">
        <v>0</v>
      </c>
      <c r="F16">
        <v>2</v>
      </c>
    </row>
    <row r="17" spans="1:6" x14ac:dyDescent="0.25">
      <c r="A17" s="1">
        <v>40297</v>
      </c>
      <c r="B17">
        <v>8.5124999999999993</v>
      </c>
      <c r="C17">
        <v>67.625</v>
      </c>
      <c r="D17">
        <v>0</v>
      </c>
      <c r="E17">
        <v>0</v>
      </c>
      <c r="F17">
        <v>9</v>
      </c>
    </row>
    <row r="18" spans="1:6" x14ac:dyDescent="0.25">
      <c r="A18" s="1">
        <v>40298</v>
      </c>
      <c r="B18">
        <v>13.375</v>
      </c>
      <c r="C18">
        <v>52.875</v>
      </c>
      <c r="D18">
        <v>0</v>
      </c>
      <c r="E18">
        <v>0</v>
      </c>
      <c r="F18">
        <v>12</v>
      </c>
    </row>
    <row r="19" spans="1:6" x14ac:dyDescent="0.25">
      <c r="A19" s="1">
        <v>40299</v>
      </c>
      <c r="B19">
        <v>6.6875</v>
      </c>
      <c r="C19">
        <v>61.375</v>
      </c>
      <c r="D19">
        <v>1</v>
      </c>
      <c r="E19">
        <v>1</v>
      </c>
      <c r="F19">
        <v>45</v>
      </c>
    </row>
    <row r="20" spans="1:6" x14ac:dyDescent="0.25">
      <c r="A20" s="1">
        <v>40300</v>
      </c>
      <c r="B20">
        <v>6.2374999999999998</v>
      </c>
      <c r="C20">
        <v>49.875</v>
      </c>
      <c r="D20">
        <v>1</v>
      </c>
      <c r="E20">
        <v>1</v>
      </c>
      <c r="F20">
        <v>51</v>
      </c>
    </row>
    <row r="21" spans="1:6" x14ac:dyDescent="0.25">
      <c r="A21" s="1">
        <v>40301</v>
      </c>
      <c r="B21">
        <v>4.7375000000000007</v>
      </c>
      <c r="C21">
        <v>55.5</v>
      </c>
      <c r="D21">
        <v>0</v>
      </c>
      <c r="E21">
        <v>1</v>
      </c>
      <c r="F21">
        <v>42</v>
      </c>
    </row>
    <row r="22" spans="1:6" x14ac:dyDescent="0.25">
      <c r="A22" s="1">
        <v>40302</v>
      </c>
      <c r="B22">
        <v>5.6750000000000007</v>
      </c>
      <c r="C22">
        <v>61.125</v>
      </c>
      <c r="D22">
        <v>0</v>
      </c>
      <c r="E22">
        <v>1</v>
      </c>
      <c r="F22">
        <v>29</v>
      </c>
    </row>
    <row r="23" spans="1:6" x14ac:dyDescent="0.25">
      <c r="A23" s="1">
        <v>40303</v>
      </c>
      <c r="B23">
        <v>3.9125000000000001</v>
      </c>
      <c r="C23">
        <v>67.875</v>
      </c>
      <c r="D23">
        <v>0</v>
      </c>
      <c r="E23">
        <v>1</v>
      </c>
      <c r="F23">
        <v>17</v>
      </c>
    </row>
    <row r="24" spans="1:6" x14ac:dyDescent="0.25">
      <c r="A24" s="1">
        <v>40304</v>
      </c>
      <c r="B24">
        <v>4.625</v>
      </c>
      <c r="C24">
        <v>50.875</v>
      </c>
      <c r="D24">
        <v>0</v>
      </c>
      <c r="E24">
        <v>1</v>
      </c>
      <c r="F24">
        <v>21</v>
      </c>
    </row>
    <row r="25" spans="1:6" x14ac:dyDescent="0.25">
      <c r="A25" s="1">
        <v>40305</v>
      </c>
      <c r="B25">
        <v>6.0749999999999993</v>
      </c>
      <c r="C25">
        <v>59.75</v>
      </c>
      <c r="D25">
        <v>0</v>
      </c>
      <c r="E25">
        <v>1</v>
      </c>
      <c r="F25">
        <v>22</v>
      </c>
    </row>
    <row r="26" spans="1:6" x14ac:dyDescent="0.25">
      <c r="A26" s="1">
        <v>40306</v>
      </c>
      <c r="B26">
        <v>7.9749999999999996</v>
      </c>
      <c r="C26">
        <v>43.375</v>
      </c>
      <c r="D26">
        <v>1</v>
      </c>
      <c r="E26">
        <v>1</v>
      </c>
      <c r="F26">
        <v>48</v>
      </c>
    </row>
    <row r="27" spans="1:6" x14ac:dyDescent="0.25">
      <c r="A27" s="1">
        <v>40307</v>
      </c>
      <c r="B27">
        <v>9.9749999999999996</v>
      </c>
      <c r="C27">
        <v>32.875</v>
      </c>
      <c r="D27">
        <v>1</v>
      </c>
      <c r="E27">
        <v>1</v>
      </c>
      <c r="F27">
        <v>89</v>
      </c>
    </row>
    <row r="28" spans="1:6" x14ac:dyDescent="0.25">
      <c r="A28" s="1">
        <v>40308</v>
      </c>
      <c r="B28">
        <v>10.237500000000001</v>
      </c>
      <c r="C28">
        <v>51.625</v>
      </c>
      <c r="D28">
        <v>0</v>
      </c>
      <c r="E28">
        <v>1</v>
      </c>
      <c r="F28">
        <v>104</v>
      </c>
    </row>
    <row r="29" spans="1:6" x14ac:dyDescent="0.25">
      <c r="A29" s="1">
        <v>40309</v>
      </c>
      <c r="B29">
        <v>5.7250000000000005</v>
      </c>
      <c r="C29">
        <v>81.625</v>
      </c>
      <c r="D29">
        <v>0</v>
      </c>
      <c r="E29">
        <v>1</v>
      </c>
      <c r="F29">
        <v>48</v>
      </c>
    </row>
    <row r="30" spans="1:6" x14ac:dyDescent="0.25">
      <c r="A30" s="1">
        <v>40310</v>
      </c>
      <c r="B30">
        <v>5.5</v>
      </c>
      <c r="C30">
        <v>83.5</v>
      </c>
      <c r="D30">
        <v>0</v>
      </c>
      <c r="E30">
        <v>1</v>
      </c>
      <c r="F30">
        <v>31</v>
      </c>
    </row>
    <row r="31" spans="1:6" x14ac:dyDescent="0.25">
      <c r="A31" s="1">
        <v>40311</v>
      </c>
      <c r="B31">
        <v>6.6625000000000005</v>
      </c>
      <c r="C31">
        <v>60.125</v>
      </c>
      <c r="D31">
        <v>0</v>
      </c>
      <c r="E31">
        <v>1</v>
      </c>
      <c r="F31">
        <v>22</v>
      </c>
    </row>
    <row r="32" spans="1:6" x14ac:dyDescent="0.25">
      <c r="A32" s="1">
        <v>40312</v>
      </c>
      <c r="B32">
        <v>7.9249999999999998</v>
      </c>
      <c r="C32">
        <v>67.875</v>
      </c>
      <c r="D32">
        <v>0</v>
      </c>
      <c r="E32">
        <v>1</v>
      </c>
      <c r="F32">
        <v>37</v>
      </c>
    </row>
    <row r="33" spans="1:6" x14ac:dyDescent="0.25">
      <c r="A33" s="1">
        <v>40313</v>
      </c>
      <c r="B33">
        <v>9.1374999999999993</v>
      </c>
      <c r="C33">
        <v>71.875</v>
      </c>
      <c r="D33">
        <v>1</v>
      </c>
      <c r="E33">
        <v>1</v>
      </c>
      <c r="F33">
        <v>118</v>
      </c>
    </row>
    <row r="34" spans="1:6" x14ac:dyDescent="0.25">
      <c r="A34" s="1">
        <v>40314</v>
      </c>
      <c r="B34">
        <v>12.087499999999999</v>
      </c>
      <c r="C34">
        <v>42</v>
      </c>
      <c r="D34">
        <v>1</v>
      </c>
      <c r="E34">
        <v>1</v>
      </c>
      <c r="F34">
        <v>192</v>
      </c>
    </row>
    <row r="35" spans="1:6" x14ac:dyDescent="0.25">
      <c r="A35" s="1">
        <v>40315</v>
      </c>
      <c r="B35">
        <v>14.337499999999999</v>
      </c>
      <c r="C35">
        <v>36</v>
      </c>
      <c r="D35">
        <v>0</v>
      </c>
      <c r="E35">
        <v>1</v>
      </c>
      <c r="F35">
        <v>58</v>
      </c>
    </row>
    <row r="36" spans="1:6" x14ac:dyDescent="0.25">
      <c r="A36" s="1">
        <v>40316</v>
      </c>
      <c r="B36">
        <v>9.7000000000000011</v>
      </c>
      <c r="C36">
        <v>58.5</v>
      </c>
      <c r="D36">
        <v>0</v>
      </c>
      <c r="E36">
        <v>1</v>
      </c>
      <c r="F36">
        <v>48</v>
      </c>
    </row>
    <row r="37" spans="1:6" x14ac:dyDescent="0.25">
      <c r="A37" s="1">
        <v>40317</v>
      </c>
      <c r="B37">
        <v>9.5999999999999979</v>
      </c>
      <c r="C37">
        <v>53.75</v>
      </c>
      <c r="D37">
        <v>0</v>
      </c>
      <c r="E37">
        <v>1</v>
      </c>
      <c r="F37">
        <v>68</v>
      </c>
    </row>
    <row r="38" spans="1:6" x14ac:dyDescent="0.25">
      <c r="A38" s="1">
        <v>40318</v>
      </c>
      <c r="B38">
        <v>1.2999999999999998</v>
      </c>
      <c r="C38">
        <v>85.875</v>
      </c>
      <c r="D38">
        <v>0</v>
      </c>
      <c r="E38">
        <v>1</v>
      </c>
      <c r="F38">
        <v>35</v>
      </c>
    </row>
    <row r="39" spans="1:6" x14ac:dyDescent="0.25">
      <c r="A39" s="1">
        <v>40319</v>
      </c>
      <c r="B39">
        <v>6.0750000000000002</v>
      </c>
      <c r="C39">
        <v>58.25</v>
      </c>
      <c r="D39">
        <v>0</v>
      </c>
      <c r="E39">
        <v>1</v>
      </c>
      <c r="F39">
        <v>32</v>
      </c>
    </row>
    <row r="40" spans="1:6" x14ac:dyDescent="0.25">
      <c r="A40" s="1">
        <v>40320</v>
      </c>
      <c r="B40">
        <v>2.1571428571428575</v>
      </c>
      <c r="C40">
        <v>92.285714285714292</v>
      </c>
      <c r="D40">
        <v>1</v>
      </c>
      <c r="E40">
        <v>1</v>
      </c>
      <c r="F40">
        <v>31</v>
      </c>
    </row>
    <row r="41" spans="1:6" x14ac:dyDescent="0.25">
      <c r="A41" s="1">
        <v>40321</v>
      </c>
      <c r="B41">
        <v>7.6624999999999996</v>
      </c>
      <c r="C41">
        <v>47.625</v>
      </c>
      <c r="D41">
        <v>1</v>
      </c>
      <c r="E41">
        <v>1</v>
      </c>
      <c r="F41">
        <v>93</v>
      </c>
    </row>
    <row r="42" spans="1:6" x14ac:dyDescent="0.25">
      <c r="A42" s="1">
        <v>40322</v>
      </c>
      <c r="B42">
        <v>10.25</v>
      </c>
      <c r="C42">
        <v>45.25</v>
      </c>
      <c r="D42">
        <v>0</v>
      </c>
      <c r="E42">
        <v>1</v>
      </c>
      <c r="F42">
        <v>71</v>
      </c>
    </row>
    <row r="43" spans="1:6" x14ac:dyDescent="0.25">
      <c r="A43" s="1">
        <v>40323</v>
      </c>
      <c r="B43">
        <v>14.925000000000001</v>
      </c>
      <c r="C43">
        <v>36.5</v>
      </c>
      <c r="D43">
        <v>0</v>
      </c>
      <c r="E43">
        <v>1</v>
      </c>
      <c r="F43">
        <v>71</v>
      </c>
    </row>
    <row r="44" spans="1:6" x14ac:dyDescent="0.25">
      <c r="A44" s="1">
        <v>40324</v>
      </c>
      <c r="B44">
        <v>15.075000000000001</v>
      </c>
      <c r="C44">
        <v>37.25</v>
      </c>
      <c r="D44">
        <v>0</v>
      </c>
      <c r="E44">
        <v>1</v>
      </c>
      <c r="F44">
        <v>96</v>
      </c>
    </row>
    <row r="45" spans="1:6" x14ac:dyDescent="0.25">
      <c r="A45" s="1">
        <v>40325</v>
      </c>
      <c r="B45">
        <v>16.637499999999999</v>
      </c>
      <c r="C45">
        <v>43.25</v>
      </c>
      <c r="D45">
        <v>0</v>
      </c>
      <c r="E45">
        <v>1</v>
      </c>
      <c r="F45">
        <v>74</v>
      </c>
    </row>
    <row r="46" spans="1:6" x14ac:dyDescent="0.25">
      <c r="A46" s="1">
        <v>40326</v>
      </c>
      <c r="B46">
        <v>19.062499999999996</v>
      </c>
      <c r="C46">
        <v>35.875</v>
      </c>
      <c r="D46">
        <v>0</v>
      </c>
      <c r="E46">
        <v>1</v>
      </c>
      <c r="F46">
        <v>77</v>
      </c>
    </row>
    <row r="47" spans="1:6" x14ac:dyDescent="0.25">
      <c r="A47" s="1">
        <v>40327</v>
      </c>
      <c r="B47">
        <v>20.137500000000003</v>
      </c>
      <c r="C47">
        <v>37.375</v>
      </c>
      <c r="D47">
        <v>1</v>
      </c>
      <c r="E47">
        <v>1</v>
      </c>
      <c r="F47">
        <v>150</v>
      </c>
    </row>
    <row r="48" spans="1:6" x14ac:dyDescent="0.25">
      <c r="A48" s="1">
        <v>40328</v>
      </c>
      <c r="B48">
        <v>18.900000000000002</v>
      </c>
      <c r="C48">
        <v>51.75</v>
      </c>
      <c r="D48">
        <v>1</v>
      </c>
      <c r="E48">
        <v>1</v>
      </c>
      <c r="F48">
        <v>224</v>
      </c>
    </row>
    <row r="49" spans="1:6" x14ac:dyDescent="0.25">
      <c r="A49" s="1">
        <v>40329</v>
      </c>
      <c r="B49">
        <v>20.025000000000002</v>
      </c>
      <c r="C49">
        <v>42.625</v>
      </c>
      <c r="D49">
        <v>0</v>
      </c>
      <c r="E49">
        <v>1</v>
      </c>
      <c r="F49">
        <v>92</v>
      </c>
    </row>
    <row r="50" spans="1:6" x14ac:dyDescent="0.25">
      <c r="A50" s="1">
        <v>40330</v>
      </c>
      <c r="B50">
        <v>21.262499999999999</v>
      </c>
      <c r="C50">
        <v>49.25</v>
      </c>
      <c r="D50">
        <v>0</v>
      </c>
      <c r="E50">
        <v>1</v>
      </c>
      <c r="F50">
        <v>87</v>
      </c>
    </row>
    <row r="51" spans="1:6" x14ac:dyDescent="0.25">
      <c r="A51" s="1">
        <v>40331</v>
      </c>
      <c r="B51">
        <v>12.087499999999999</v>
      </c>
      <c r="C51">
        <v>74.625</v>
      </c>
      <c r="D51">
        <v>0</v>
      </c>
      <c r="E51">
        <v>1</v>
      </c>
      <c r="F51">
        <v>95</v>
      </c>
    </row>
    <row r="52" spans="1:6" x14ac:dyDescent="0.25">
      <c r="A52" s="1">
        <v>40332</v>
      </c>
      <c r="B52">
        <v>8.1749999999999989</v>
      </c>
      <c r="C52">
        <v>91.75</v>
      </c>
      <c r="D52">
        <v>0</v>
      </c>
      <c r="E52">
        <v>1</v>
      </c>
      <c r="F52">
        <v>59</v>
      </c>
    </row>
    <row r="53" spans="1:6" x14ac:dyDescent="0.25">
      <c r="A53" s="1">
        <v>40333</v>
      </c>
      <c r="B53">
        <v>13.2875</v>
      </c>
      <c r="C53">
        <v>65.25</v>
      </c>
      <c r="D53">
        <v>0</v>
      </c>
      <c r="E53">
        <v>1</v>
      </c>
      <c r="F53">
        <v>96</v>
      </c>
    </row>
    <row r="54" spans="1:6" x14ac:dyDescent="0.25">
      <c r="A54" s="1">
        <v>40334</v>
      </c>
      <c r="B54">
        <v>17.55</v>
      </c>
      <c r="C54">
        <v>52.875</v>
      </c>
      <c r="D54">
        <v>1</v>
      </c>
      <c r="E54">
        <v>1</v>
      </c>
      <c r="F54">
        <v>214</v>
      </c>
    </row>
    <row r="55" spans="1:6" x14ac:dyDescent="0.25">
      <c r="A55" s="1">
        <v>40335</v>
      </c>
      <c r="B55">
        <v>7.1749999999999989</v>
      </c>
      <c r="C55">
        <v>82.75</v>
      </c>
      <c r="D55">
        <v>1</v>
      </c>
      <c r="E55">
        <v>1</v>
      </c>
      <c r="F55">
        <v>213</v>
      </c>
    </row>
    <row r="56" spans="1:6" x14ac:dyDescent="0.25">
      <c r="A56" s="1">
        <v>40336</v>
      </c>
      <c r="B56">
        <v>11.9</v>
      </c>
      <c r="C56">
        <v>59.875</v>
      </c>
      <c r="D56">
        <v>0</v>
      </c>
      <c r="E56">
        <v>1</v>
      </c>
      <c r="F56">
        <v>86</v>
      </c>
    </row>
    <row r="57" spans="1:6" x14ac:dyDescent="0.25">
      <c r="A57" s="1">
        <v>40337</v>
      </c>
      <c r="B57">
        <v>12.887500000000001</v>
      </c>
      <c r="C57">
        <v>59.25</v>
      </c>
      <c r="D57">
        <v>0</v>
      </c>
      <c r="E57">
        <v>1</v>
      </c>
      <c r="F57">
        <v>131</v>
      </c>
    </row>
    <row r="58" spans="1:6" x14ac:dyDescent="0.25">
      <c r="A58" s="1">
        <v>40338</v>
      </c>
      <c r="B58">
        <v>15.25</v>
      </c>
      <c r="C58">
        <v>52.25</v>
      </c>
      <c r="D58">
        <v>0</v>
      </c>
      <c r="E58">
        <v>1</v>
      </c>
      <c r="F58">
        <v>111</v>
      </c>
    </row>
    <row r="59" spans="1:6" x14ac:dyDescent="0.25">
      <c r="A59" s="1">
        <v>40339</v>
      </c>
      <c r="B59">
        <v>18.149999999999999</v>
      </c>
      <c r="C59">
        <v>54.75</v>
      </c>
      <c r="D59">
        <v>0</v>
      </c>
      <c r="E59">
        <v>1</v>
      </c>
      <c r="F59">
        <v>105</v>
      </c>
    </row>
    <row r="60" spans="1:6" x14ac:dyDescent="0.25">
      <c r="A60" s="1">
        <v>40340</v>
      </c>
      <c r="B60">
        <v>15.737500000000001</v>
      </c>
      <c r="C60">
        <v>70.125</v>
      </c>
      <c r="D60">
        <v>0</v>
      </c>
      <c r="E60">
        <v>1</v>
      </c>
      <c r="F60">
        <v>99</v>
      </c>
    </row>
    <row r="61" spans="1:6" x14ac:dyDescent="0.25">
      <c r="A61" s="1">
        <v>40341</v>
      </c>
      <c r="B61">
        <v>18.587499999999999</v>
      </c>
      <c r="C61">
        <v>52.625</v>
      </c>
      <c r="D61">
        <v>1</v>
      </c>
      <c r="E61">
        <v>1</v>
      </c>
      <c r="F61">
        <v>247</v>
      </c>
    </row>
    <row r="62" spans="1:6" x14ac:dyDescent="0.25">
      <c r="A62" s="1">
        <v>40342</v>
      </c>
      <c r="B62">
        <v>19.049999999999997</v>
      </c>
      <c r="C62">
        <v>49</v>
      </c>
      <c r="D62">
        <v>1</v>
      </c>
      <c r="E62">
        <v>1</v>
      </c>
      <c r="F62">
        <v>249</v>
      </c>
    </row>
    <row r="63" spans="1:6" x14ac:dyDescent="0.25">
      <c r="A63" s="1">
        <v>40343</v>
      </c>
      <c r="B63">
        <v>8.9125000000000014</v>
      </c>
      <c r="C63">
        <v>86.75</v>
      </c>
      <c r="D63">
        <v>0</v>
      </c>
      <c r="E63">
        <v>1</v>
      </c>
      <c r="F63">
        <v>114</v>
      </c>
    </row>
    <row r="64" spans="1:6" x14ac:dyDescent="0.25">
      <c r="A64" s="1">
        <v>40344</v>
      </c>
      <c r="B64">
        <v>14.05</v>
      </c>
      <c r="C64">
        <v>58.25</v>
      </c>
      <c r="D64">
        <v>0</v>
      </c>
      <c r="E64">
        <v>1</v>
      </c>
      <c r="F64">
        <v>97</v>
      </c>
    </row>
    <row r="65" spans="1:6" x14ac:dyDescent="0.25">
      <c r="A65" s="1">
        <v>40345</v>
      </c>
      <c r="B65">
        <v>17.537500000000001</v>
      </c>
      <c r="C65">
        <v>45.375</v>
      </c>
      <c r="D65">
        <v>0</v>
      </c>
      <c r="E65">
        <v>1</v>
      </c>
      <c r="F65">
        <v>81</v>
      </c>
    </row>
    <row r="66" spans="1:6" x14ac:dyDescent="0.25">
      <c r="A66" s="1">
        <v>40346</v>
      </c>
      <c r="B66">
        <v>17.850000000000005</v>
      </c>
      <c r="C66">
        <v>67.125</v>
      </c>
      <c r="D66">
        <v>0</v>
      </c>
      <c r="E66">
        <v>1</v>
      </c>
      <c r="F66">
        <v>72</v>
      </c>
    </row>
    <row r="67" spans="1:6" x14ac:dyDescent="0.25">
      <c r="A67" s="1">
        <v>40347</v>
      </c>
      <c r="B67">
        <v>14.212500000000002</v>
      </c>
      <c r="C67">
        <v>63.625</v>
      </c>
      <c r="D67">
        <v>0</v>
      </c>
      <c r="E67">
        <v>1</v>
      </c>
      <c r="F67">
        <v>112</v>
      </c>
    </row>
    <row r="68" spans="1:6" x14ac:dyDescent="0.25">
      <c r="A68" s="1">
        <v>40348</v>
      </c>
      <c r="B68">
        <v>18.875000000000004</v>
      </c>
      <c r="C68">
        <v>46.875</v>
      </c>
      <c r="D68">
        <v>1</v>
      </c>
      <c r="E68">
        <v>1</v>
      </c>
      <c r="F68">
        <v>183</v>
      </c>
    </row>
    <row r="69" spans="1:6" x14ac:dyDescent="0.25">
      <c r="A69" s="1">
        <v>40349</v>
      </c>
      <c r="B69">
        <v>20.687500000000004</v>
      </c>
      <c r="C69">
        <v>45</v>
      </c>
      <c r="D69">
        <v>1</v>
      </c>
      <c r="E69">
        <v>1</v>
      </c>
      <c r="F69">
        <v>144</v>
      </c>
    </row>
    <row r="70" spans="1:6" x14ac:dyDescent="0.25">
      <c r="A70" s="1">
        <v>40350</v>
      </c>
      <c r="B70">
        <v>22.337500000000002</v>
      </c>
      <c r="C70">
        <v>40.625</v>
      </c>
      <c r="D70">
        <v>0</v>
      </c>
      <c r="E70">
        <v>1</v>
      </c>
      <c r="F70">
        <v>57</v>
      </c>
    </row>
    <row r="71" spans="1:6" x14ac:dyDescent="0.25">
      <c r="A71" s="1">
        <v>40351</v>
      </c>
      <c r="B71">
        <v>24.912500000000001</v>
      </c>
      <c r="C71">
        <v>51.375</v>
      </c>
      <c r="D71">
        <v>0</v>
      </c>
      <c r="E71">
        <v>1</v>
      </c>
      <c r="F71">
        <v>53</v>
      </c>
    </row>
    <row r="72" spans="1:6" x14ac:dyDescent="0.25">
      <c r="A72" s="1">
        <v>40352</v>
      </c>
      <c r="B72">
        <v>19.928571428571427</v>
      </c>
      <c r="C72">
        <v>79.142857142857139</v>
      </c>
      <c r="D72">
        <v>0</v>
      </c>
      <c r="E72">
        <v>1</v>
      </c>
      <c r="F72">
        <v>40</v>
      </c>
    </row>
    <row r="73" spans="1:6" x14ac:dyDescent="0.25">
      <c r="A73" s="1">
        <v>40353</v>
      </c>
      <c r="B73">
        <v>11.112499999999999</v>
      </c>
      <c r="C73">
        <v>88.625</v>
      </c>
      <c r="D73">
        <v>0</v>
      </c>
      <c r="E73">
        <v>1</v>
      </c>
      <c r="F73">
        <v>35</v>
      </c>
    </row>
    <row r="74" spans="1:6" x14ac:dyDescent="0.25">
      <c r="A74" s="1">
        <v>40354</v>
      </c>
      <c r="B74">
        <v>13.887499999999999</v>
      </c>
      <c r="C74">
        <v>81.625</v>
      </c>
      <c r="D74">
        <v>0</v>
      </c>
      <c r="E74">
        <v>1</v>
      </c>
      <c r="F74">
        <v>58</v>
      </c>
    </row>
    <row r="75" spans="1:6" x14ac:dyDescent="0.25">
      <c r="A75" s="1">
        <v>40355</v>
      </c>
      <c r="B75">
        <v>14.199999999999998</v>
      </c>
      <c r="C75">
        <v>89.25</v>
      </c>
      <c r="D75">
        <v>1</v>
      </c>
      <c r="E75">
        <v>1</v>
      </c>
      <c r="F75">
        <v>115</v>
      </c>
    </row>
    <row r="76" spans="1:6" x14ac:dyDescent="0.25">
      <c r="A76" s="1">
        <v>40356</v>
      </c>
      <c r="B76">
        <v>14.012499999999999</v>
      </c>
      <c r="C76">
        <v>85.75</v>
      </c>
      <c r="D76">
        <v>1</v>
      </c>
      <c r="E76">
        <v>1</v>
      </c>
      <c r="F76">
        <v>138</v>
      </c>
    </row>
    <row r="77" spans="1:6" x14ac:dyDescent="0.25">
      <c r="A77" s="1">
        <v>40357</v>
      </c>
      <c r="B77">
        <v>13.400000000000002</v>
      </c>
      <c r="C77">
        <v>97.375</v>
      </c>
      <c r="D77">
        <v>0</v>
      </c>
      <c r="E77">
        <v>1</v>
      </c>
      <c r="F77">
        <v>36</v>
      </c>
    </row>
    <row r="78" spans="1:6" x14ac:dyDescent="0.25">
      <c r="A78" s="1">
        <v>40358</v>
      </c>
      <c r="B78">
        <v>14.912500000000001</v>
      </c>
      <c r="C78">
        <v>87.25</v>
      </c>
      <c r="D78">
        <v>0</v>
      </c>
      <c r="E78">
        <v>1</v>
      </c>
      <c r="F78">
        <v>25</v>
      </c>
    </row>
    <row r="79" spans="1:6" x14ac:dyDescent="0.25">
      <c r="A79" s="1">
        <v>40359</v>
      </c>
      <c r="B79">
        <v>20.625</v>
      </c>
      <c r="C79">
        <v>63.25</v>
      </c>
      <c r="D79">
        <v>0</v>
      </c>
      <c r="E79">
        <v>1</v>
      </c>
      <c r="F79">
        <v>67</v>
      </c>
    </row>
    <row r="80" spans="1:6" x14ac:dyDescent="0.25">
      <c r="A80" s="1">
        <v>40360</v>
      </c>
      <c r="B80">
        <v>17.975000000000001</v>
      </c>
      <c r="C80">
        <v>79.5</v>
      </c>
      <c r="D80">
        <v>0</v>
      </c>
      <c r="E80">
        <v>0</v>
      </c>
      <c r="F80">
        <v>42</v>
      </c>
    </row>
    <row r="81" spans="1:6" x14ac:dyDescent="0.25">
      <c r="A81" s="1">
        <v>40361</v>
      </c>
      <c r="B81">
        <v>16.537500000000001</v>
      </c>
      <c r="C81">
        <v>79.875</v>
      </c>
      <c r="D81">
        <v>0</v>
      </c>
      <c r="E81">
        <v>0</v>
      </c>
      <c r="F81">
        <v>50</v>
      </c>
    </row>
    <row r="82" spans="1:6" x14ac:dyDescent="0.25">
      <c r="A82" s="1">
        <v>40362</v>
      </c>
      <c r="B82">
        <v>20.837500000000002</v>
      </c>
      <c r="C82">
        <v>60.25</v>
      </c>
      <c r="D82">
        <v>1</v>
      </c>
      <c r="E82">
        <v>0</v>
      </c>
      <c r="F82">
        <v>124</v>
      </c>
    </row>
    <row r="83" spans="1:6" x14ac:dyDescent="0.25">
      <c r="A83" s="1">
        <v>40363</v>
      </c>
      <c r="B83">
        <v>15.225</v>
      </c>
      <c r="C83">
        <v>88.625</v>
      </c>
      <c r="D83">
        <v>1</v>
      </c>
      <c r="E83">
        <v>0</v>
      </c>
      <c r="F83">
        <v>137</v>
      </c>
    </row>
    <row r="84" spans="1:6" x14ac:dyDescent="0.25">
      <c r="A84" s="1">
        <v>40364</v>
      </c>
      <c r="B84">
        <v>18.100000000000001</v>
      </c>
      <c r="C84">
        <v>69.875</v>
      </c>
      <c r="D84">
        <v>0</v>
      </c>
      <c r="E84">
        <v>0</v>
      </c>
      <c r="F84">
        <v>58</v>
      </c>
    </row>
    <row r="85" spans="1:6" x14ac:dyDescent="0.25">
      <c r="A85" s="1">
        <v>40365</v>
      </c>
      <c r="B85">
        <v>20.262499999999996</v>
      </c>
      <c r="C85">
        <v>52.75</v>
      </c>
      <c r="D85">
        <v>0</v>
      </c>
      <c r="E85">
        <v>0</v>
      </c>
      <c r="F85">
        <v>33</v>
      </c>
    </row>
    <row r="86" spans="1:6" x14ac:dyDescent="0.25">
      <c r="A86" s="1">
        <v>40366</v>
      </c>
      <c r="B86">
        <v>20.137500000000003</v>
      </c>
      <c r="C86">
        <v>55</v>
      </c>
      <c r="D86">
        <v>0</v>
      </c>
      <c r="E86">
        <v>0</v>
      </c>
      <c r="F86">
        <v>47</v>
      </c>
    </row>
    <row r="87" spans="1:6" x14ac:dyDescent="0.25">
      <c r="A87" s="1">
        <v>40367</v>
      </c>
      <c r="B87">
        <v>18.5625</v>
      </c>
      <c r="C87">
        <v>61.625</v>
      </c>
      <c r="D87">
        <v>0</v>
      </c>
      <c r="E87">
        <v>0</v>
      </c>
      <c r="F87">
        <v>46</v>
      </c>
    </row>
    <row r="88" spans="1:6" x14ac:dyDescent="0.25">
      <c r="A88" s="1">
        <v>40368</v>
      </c>
      <c r="B88">
        <v>18.5</v>
      </c>
      <c r="C88">
        <v>80.5</v>
      </c>
      <c r="D88">
        <v>0</v>
      </c>
      <c r="E88">
        <v>0</v>
      </c>
      <c r="F88">
        <v>27</v>
      </c>
    </row>
    <row r="89" spans="1:6" x14ac:dyDescent="0.25">
      <c r="A89" s="1">
        <v>40369</v>
      </c>
      <c r="B89">
        <v>21.125</v>
      </c>
      <c r="C89">
        <v>63.75</v>
      </c>
      <c r="D89">
        <v>1</v>
      </c>
      <c r="E89">
        <v>0</v>
      </c>
      <c r="F89">
        <v>77</v>
      </c>
    </row>
    <row r="90" spans="1:6" x14ac:dyDescent="0.25">
      <c r="A90" s="1">
        <v>40370</v>
      </c>
      <c r="B90">
        <v>22.912500000000001</v>
      </c>
      <c r="C90">
        <v>54.25</v>
      </c>
      <c r="D90">
        <v>1</v>
      </c>
      <c r="E90">
        <v>0</v>
      </c>
      <c r="F90">
        <v>90</v>
      </c>
    </row>
    <row r="91" spans="1:6" x14ac:dyDescent="0.25">
      <c r="A91" s="1">
        <v>40371</v>
      </c>
      <c r="B91">
        <v>23.400000000000002</v>
      </c>
      <c r="C91">
        <v>62.571428571428569</v>
      </c>
      <c r="D91">
        <v>0</v>
      </c>
      <c r="E91">
        <v>0</v>
      </c>
      <c r="F91">
        <v>31</v>
      </c>
    </row>
    <row r="92" spans="1:6" x14ac:dyDescent="0.25">
      <c r="A92" s="1">
        <v>40372</v>
      </c>
      <c r="B92">
        <v>20.125</v>
      </c>
      <c r="C92">
        <v>82.25</v>
      </c>
      <c r="D92">
        <v>0</v>
      </c>
      <c r="E92">
        <v>0</v>
      </c>
      <c r="F92">
        <v>24</v>
      </c>
    </row>
    <row r="93" spans="1:6" x14ac:dyDescent="0.25">
      <c r="A93" s="1">
        <v>40373</v>
      </c>
      <c r="B93">
        <v>19.599999999999998</v>
      </c>
      <c r="C93">
        <v>77.5</v>
      </c>
      <c r="D93">
        <v>0</v>
      </c>
      <c r="E93">
        <v>0</v>
      </c>
      <c r="F93">
        <v>30</v>
      </c>
    </row>
    <row r="94" spans="1:6" x14ac:dyDescent="0.25">
      <c r="A94" s="1">
        <v>40374</v>
      </c>
      <c r="B94">
        <v>18.6875</v>
      </c>
      <c r="C94">
        <v>73.375</v>
      </c>
      <c r="D94">
        <v>0</v>
      </c>
      <c r="E94">
        <v>0</v>
      </c>
      <c r="F94">
        <v>31</v>
      </c>
    </row>
    <row r="95" spans="1:6" x14ac:dyDescent="0.25">
      <c r="A95" s="1">
        <v>40375</v>
      </c>
      <c r="B95">
        <v>18.1875</v>
      </c>
      <c r="C95">
        <v>76.375</v>
      </c>
      <c r="D95">
        <v>0</v>
      </c>
      <c r="E95">
        <v>0</v>
      </c>
      <c r="F95">
        <v>32</v>
      </c>
    </row>
    <row r="96" spans="1:6" x14ac:dyDescent="0.25">
      <c r="A96" s="1">
        <v>40376</v>
      </c>
      <c r="B96">
        <v>19.662500000000001</v>
      </c>
      <c r="C96">
        <v>70.75</v>
      </c>
      <c r="D96">
        <v>1</v>
      </c>
      <c r="E96">
        <v>0</v>
      </c>
      <c r="F96">
        <v>48</v>
      </c>
    </row>
    <row r="97" spans="1:6" x14ac:dyDescent="0.25">
      <c r="A97" s="1">
        <v>40377</v>
      </c>
      <c r="B97">
        <v>20.75</v>
      </c>
      <c r="C97">
        <v>57.625</v>
      </c>
      <c r="D97">
        <v>1</v>
      </c>
      <c r="E97">
        <v>0</v>
      </c>
      <c r="F97">
        <v>84</v>
      </c>
    </row>
    <row r="98" spans="1:6" x14ac:dyDescent="0.25">
      <c r="A98" s="1">
        <v>40378</v>
      </c>
      <c r="B98">
        <v>21.612500000000001</v>
      </c>
      <c r="C98">
        <v>61.5</v>
      </c>
      <c r="D98">
        <v>0</v>
      </c>
      <c r="E98">
        <v>0</v>
      </c>
      <c r="F98">
        <v>42</v>
      </c>
    </row>
    <row r="99" spans="1:6" x14ac:dyDescent="0.25">
      <c r="A99" s="1">
        <v>40379</v>
      </c>
      <c r="B99">
        <v>23.224999999999998</v>
      </c>
      <c r="C99">
        <v>63.5</v>
      </c>
      <c r="D99">
        <v>0</v>
      </c>
      <c r="E99">
        <v>0</v>
      </c>
      <c r="F99">
        <v>19</v>
      </c>
    </row>
    <row r="100" spans="1:6" x14ac:dyDescent="0.25">
      <c r="A100" s="1">
        <v>40380</v>
      </c>
      <c r="B100">
        <v>20.375</v>
      </c>
      <c r="C100">
        <v>87.75</v>
      </c>
      <c r="D100">
        <v>0</v>
      </c>
      <c r="E100">
        <v>0</v>
      </c>
      <c r="F100">
        <v>16</v>
      </c>
    </row>
    <row r="101" spans="1:6" x14ac:dyDescent="0.25">
      <c r="A101" s="1">
        <v>40381</v>
      </c>
      <c r="B101">
        <v>19.899999999999999</v>
      </c>
      <c r="C101">
        <v>86.875</v>
      </c>
      <c r="D101">
        <v>0</v>
      </c>
      <c r="E101">
        <v>0</v>
      </c>
      <c r="F101">
        <v>15</v>
      </c>
    </row>
    <row r="102" spans="1:6" x14ac:dyDescent="0.25">
      <c r="A102" s="1">
        <v>40382</v>
      </c>
      <c r="B102">
        <v>22.85</v>
      </c>
      <c r="C102">
        <v>72.125</v>
      </c>
      <c r="D102">
        <v>0</v>
      </c>
      <c r="E102">
        <v>0</v>
      </c>
      <c r="F102">
        <v>33</v>
      </c>
    </row>
    <row r="103" spans="1:6" x14ac:dyDescent="0.25">
      <c r="A103" s="1">
        <v>40383</v>
      </c>
      <c r="B103">
        <v>16.574999999999999</v>
      </c>
      <c r="C103">
        <v>90.625</v>
      </c>
      <c r="D103">
        <v>1</v>
      </c>
      <c r="E103">
        <v>0</v>
      </c>
      <c r="F103">
        <v>35</v>
      </c>
    </row>
    <row r="104" spans="1:6" x14ac:dyDescent="0.25">
      <c r="A104" s="1">
        <v>40384</v>
      </c>
      <c r="B104">
        <v>18.587500000000002</v>
      </c>
      <c r="C104">
        <v>68.5</v>
      </c>
      <c r="D104">
        <v>1</v>
      </c>
      <c r="E104">
        <v>0</v>
      </c>
      <c r="F104">
        <v>44</v>
      </c>
    </row>
    <row r="105" spans="1:6" x14ac:dyDescent="0.25">
      <c r="A105" s="1">
        <v>40385</v>
      </c>
      <c r="B105">
        <v>20.149999999999999</v>
      </c>
      <c r="C105">
        <v>62</v>
      </c>
      <c r="D105">
        <v>0</v>
      </c>
      <c r="E105">
        <v>0</v>
      </c>
      <c r="F105">
        <v>35</v>
      </c>
    </row>
    <row r="106" spans="1:6" x14ac:dyDescent="0.25">
      <c r="A106" s="1">
        <v>40386</v>
      </c>
      <c r="B106">
        <v>22.087500000000002</v>
      </c>
      <c r="C106">
        <v>61.125</v>
      </c>
      <c r="D106">
        <v>0</v>
      </c>
      <c r="E106">
        <v>0</v>
      </c>
      <c r="F106">
        <v>22</v>
      </c>
    </row>
    <row r="107" spans="1:6" x14ac:dyDescent="0.25">
      <c r="A107" s="1">
        <v>40387</v>
      </c>
      <c r="B107">
        <v>20.287500000000001</v>
      </c>
      <c r="C107">
        <v>82.125</v>
      </c>
      <c r="D107">
        <v>0</v>
      </c>
      <c r="E107">
        <v>0</v>
      </c>
      <c r="F107">
        <v>21</v>
      </c>
    </row>
    <row r="108" spans="1:6" x14ac:dyDescent="0.25">
      <c r="A108" s="1">
        <v>40388</v>
      </c>
      <c r="B108">
        <v>13.762499999999999</v>
      </c>
      <c r="C108">
        <v>80.375</v>
      </c>
      <c r="D108">
        <v>0</v>
      </c>
      <c r="E108">
        <v>0</v>
      </c>
      <c r="F108">
        <v>16</v>
      </c>
    </row>
    <row r="109" spans="1:6" x14ac:dyDescent="0.25">
      <c r="A109" s="1">
        <v>40389</v>
      </c>
      <c r="B109">
        <v>13.025</v>
      </c>
      <c r="C109">
        <v>71.75</v>
      </c>
      <c r="D109">
        <v>0</v>
      </c>
      <c r="E109">
        <v>0</v>
      </c>
      <c r="F109">
        <v>15</v>
      </c>
    </row>
    <row r="110" spans="1:6" x14ac:dyDescent="0.25">
      <c r="A110" s="1">
        <v>40390</v>
      </c>
      <c r="B110">
        <v>17.487500000000001</v>
      </c>
      <c r="C110">
        <v>58.875</v>
      </c>
      <c r="D110">
        <v>1</v>
      </c>
      <c r="E110">
        <v>0</v>
      </c>
      <c r="F110">
        <v>34</v>
      </c>
    </row>
    <row r="111" spans="1:6" x14ac:dyDescent="0.25">
      <c r="A111" s="1">
        <v>40391</v>
      </c>
      <c r="B111">
        <v>18.112499999999997</v>
      </c>
      <c r="C111">
        <v>67</v>
      </c>
      <c r="D111">
        <v>1</v>
      </c>
      <c r="E111">
        <v>0</v>
      </c>
      <c r="F111">
        <v>52</v>
      </c>
    </row>
    <row r="112" spans="1:6" x14ac:dyDescent="0.25">
      <c r="A112" s="1">
        <v>40392</v>
      </c>
      <c r="B112">
        <v>14.25</v>
      </c>
      <c r="C112">
        <v>83.875</v>
      </c>
      <c r="D112">
        <v>0</v>
      </c>
      <c r="E112">
        <v>0</v>
      </c>
      <c r="F112">
        <v>26</v>
      </c>
    </row>
    <row r="113" spans="1:6" x14ac:dyDescent="0.25">
      <c r="A113" s="1">
        <v>40393</v>
      </c>
      <c r="B113">
        <v>10.742857142857144</v>
      </c>
      <c r="C113">
        <v>85</v>
      </c>
      <c r="D113">
        <v>0</v>
      </c>
      <c r="E113">
        <v>0</v>
      </c>
      <c r="F113">
        <v>13</v>
      </c>
    </row>
    <row r="114" spans="1:6" x14ac:dyDescent="0.25">
      <c r="A114" s="1">
        <v>40394</v>
      </c>
      <c r="B114">
        <v>14.762500000000001</v>
      </c>
      <c r="C114">
        <v>64.375</v>
      </c>
      <c r="D114">
        <v>0</v>
      </c>
      <c r="E114">
        <v>0</v>
      </c>
      <c r="F114">
        <v>19</v>
      </c>
    </row>
    <row r="115" spans="1:6" x14ac:dyDescent="0.25">
      <c r="A115" s="1">
        <v>40395</v>
      </c>
      <c r="B115">
        <v>17.5625</v>
      </c>
      <c r="C115">
        <v>65.25</v>
      </c>
      <c r="D115">
        <v>0</v>
      </c>
      <c r="E115">
        <v>0</v>
      </c>
      <c r="F115">
        <v>22</v>
      </c>
    </row>
    <row r="116" spans="1:6" x14ac:dyDescent="0.25">
      <c r="A116" s="1">
        <v>40396</v>
      </c>
      <c r="B116">
        <v>17.362500000000001</v>
      </c>
      <c r="C116">
        <v>71.125</v>
      </c>
      <c r="D116">
        <v>0</v>
      </c>
      <c r="E116">
        <v>0</v>
      </c>
      <c r="F116">
        <v>14</v>
      </c>
    </row>
    <row r="117" spans="1:6" x14ac:dyDescent="0.25">
      <c r="A117" s="1">
        <v>40397</v>
      </c>
      <c r="B117">
        <v>11.566666666666665</v>
      </c>
      <c r="C117">
        <v>83</v>
      </c>
      <c r="D117">
        <v>1</v>
      </c>
      <c r="E117">
        <v>0</v>
      </c>
      <c r="F117">
        <v>24</v>
      </c>
    </row>
    <row r="118" spans="1:6" x14ac:dyDescent="0.25">
      <c r="A118" s="1">
        <v>40398</v>
      </c>
      <c r="B118">
        <v>13.524999999999999</v>
      </c>
      <c r="C118">
        <v>65.5</v>
      </c>
      <c r="D118">
        <v>1</v>
      </c>
      <c r="E118">
        <v>0</v>
      </c>
      <c r="F118">
        <v>33</v>
      </c>
    </row>
    <row r="119" spans="1:6" x14ac:dyDescent="0.25">
      <c r="A119" s="1">
        <v>40399</v>
      </c>
      <c r="B119">
        <v>14.75</v>
      </c>
      <c r="C119">
        <v>65.625</v>
      </c>
      <c r="D119">
        <v>0</v>
      </c>
      <c r="E119">
        <v>0</v>
      </c>
      <c r="F119">
        <v>28</v>
      </c>
    </row>
    <row r="120" spans="1:6" x14ac:dyDescent="0.25">
      <c r="A120" s="1">
        <v>40400</v>
      </c>
      <c r="B120">
        <v>16.212500000000002</v>
      </c>
      <c r="C120">
        <v>72.75</v>
      </c>
      <c r="D120">
        <v>0</v>
      </c>
      <c r="E120">
        <v>0</v>
      </c>
      <c r="F120">
        <v>23</v>
      </c>
    </row>
    <row r="121" spans="1:6" x14ac:dyDescent="0.25">
      <c r="A121" s="1">
        <v>40401</v>
      </c>
      <c r="B121">
        <v>14.337499999999999</v>
      </c>
      <c r="C121">
        <v>79.75</v>
      </c>
      <c r="D121">
        <v>0</v>
      </c>
      <c r="E121">
        <v>0</v>
      </c>
      <c r="F121">
        <v>15</v>
      </c>
    </row>
    <row r="122" spans="1:6" x14ac:dyDescent="0.25">
      <c r="A122" s="1">
        <v>40402</v>
      </c>
      <c r="B122">
        <v>10.437499999999998</v>
      </c>
      <c r="C122">
        <v>96.875</v>
      </c>
      <c r="D122">
        <v>0</v>
      </c>
      <c r="E122">
        <v>0</v>
      </c>
      <c r="F122">
        <v>7</v>
      </c>
    </row>
    <row r="123" spans="1:6" x14ac:dyDescent="0.25">
      <c r="A123" s="1">
        <v>40403</v>
      </c>
      <c r="B123">
        <v>11.412500000000001</v>
      </c>
      <c r="C123">
        <v>93.625</v>
      </c>
      <c r="D123">
        <v>0</v>
      </c>
      <c r="E123">
        <v>0</v>
      </c>
      <c r="F123">
        <v>6</v>
      </c>
    </row>
    <row r="124" spans="1:6" x14ac:dyDescent="0.25">
      <c r="A124" s="1">
        <v>40404</v>
      </c>
      <c r="B124">
        <v>14.637499999999998</v>
      </c>
      <c r="C124">
        <v>73</v>
      </c>
      <c r="D124">
        <v>1</v>
      </c>
      <c r="E124">
        <v>0</v>
      </c>
      <c r="F124">
        <v>21</v>
      </c>
    </row>
    <row r="125" spans="1:6" x14ac:dyDescent="0.25">
      <c r="A125" s="1">
        <v>40405</v>
      </c>
      <c r="B125">
        <v>16.375</v>
      </c>
      <c r="C125">
        <v>70.25</v>
      </c>
      <c r="D125">
        <v>1</v>
      </c>
      <c r="E125">
        <v>0</v>
      </c>
      <c r="F125">
        <v>42</v>
      </c>
    </row>
    <row r="126" spans="1:6" x14ac:dyDescent="0.25">
      <c r="A126" s="1">
        <v>40406</v>
      </c>
      <c r="B126">
        <v>16.0625</v>
      </c>
      <c r="C126">
        <v>80</v>
      </c>
      <c r="D126">
        <v>0</v>
      </c>
      <c r="E126">
        <v>0</v>
      </c>
      <c r="F126">
        <v>22</v>
      </c>
    </row>
    <row r="127" spans="1:6" x14ac:dyDescent="0.25">
      <c r="A127" s="1">
        <v>40407</v>
      </c>
      <c r="B127">
        <v>10.362500000000001</v>
      </c>
      <c r="C127">
        <v>93.25</v>
      </c>
      <c r="D127">
        <v>0</v>
      </c>
      <c r="E127">
        <v>0</v>
      </c>
      <c r="F127">
        <v>7</v>
      </c>
    </row>
    <row r="128" spans="1:6" x14ac:dyDescent="0.25">
      <c r="A128" s="1">
        <v>40408</v>
      </c>
      <c r="B128">
        <v>9.1124999999999989</v>
      </c>
      <c r="C128">
        <v>74.125</v>
      </c>
      <c r="D128">
        <v>0</v>
      </c>
      <c r="E128">
        <v>0</v>
      </c>
      <c r="F128">
        <v>8</v>
      </c>
    </row>
    <row r="129" spans="1:6" x14ac:dyDescent="0.25">
      <c r="A129" s="1">
        <v>40409</v>
      </c>
      <c r="B129">
        <v>11.187499999999998</v>
      </c>
      <c r="C129">
        <v>75.875</v>
      </c>
      <c r="D129">
        <v>0</v>
      </c>
      <c r="E129">
        <v>0</v>
      </c>
      <c r="F129">
        <v>16</v>
      </c>
    </row>
    <row r="130" spans="1:6" x14ac:dyDescent="0.25">
      <c r="A130" s="1">
        <v>40410</v>
      </c>
      <c r="B130">
        <v>13.1625</v>
      </c>
      <c r="C130">
        <v>85</v>
      </c>
      <c r="D130">
        <v>0</v>
      </c>
      <c r="E130">
        <v>0</v>
      </c>
      <c r="F130">
        <v>23</v>
      </c>
    </row>
    <row r="131" spans="1:6" x14ac:dyDescent="0.25">
      <c r="A131" s="1">
        <v>40411</v>
      </c>
      <c r="B131">
        <v>15.674999999999999</v>
      </c>
      <c r="C131">
        <v>70.875</v>
      </c>
      <c r="D131">
        <v>1</v>
      </c>
      <c r="E131">
        <v>0</v>
      </c>
      <c r="F131">
        <v>35</v>
      </c>
    </row>
    <row r="132" spans="1:6" x14ac:dyDescent="0.25">
      <c r="A132" s="1">
        <v>40412</v>
      </c>
      <c r="B132">
        <v>17.3</v>
      </c>
      <c r="C132">
        <v>69.125</v>
      </c>
      <c r="D132">
        <v>1</v>
      </c>
      <c r="E132">
        <v>0</v>
      </c>
      <c r="F132">
        <v>38</v>
      </c>
    </row>
    <row r="133" spans="1:6" x14ac:dyDescent="0.25">
      <c r="A133" s="1">
        <v>40413</v>
      </c>
      <c r="B133">
        <v>17.975000000000001</v>
      </c>
      <c r="C133">
        <v>68.75</v>
      </c>
      <c r="D133">
        <v>0</v>
      </c>
      <c r="E133">
        <v>0</v>
      </c>
      <c r="F133">
        <v>18</v>
      </c>
    </row>
    <row r="134" spans="1:6" x14ac:dyDescent="0.25">
      <c r="A134" s="1">
        <v>40414</v>
      </c>
      <c r="B134">
        <v>19.74285714285714</v>
      </c>
      <c r="C134">
        <v>64.428571428571431</v>
      </c>
      <c r="D134">
        <v>0</v>
      </c>
      <c r="E134">
        <v>0</v>
      </c>
      <c r="F134">
        <v>15</v>
      </c>
    </row>
    <row r="135" spans="1:6" x14ac:dyDescent="0.25">
      <c r="A135" s="1">
        <v>40415</v>
      </c>
      <c r="B135">
        <v>16.662499999999998</v>
      </c>
      <c r="C135">
        <v>78.875</v>
      </c>
      <c r="D135">
        <v>0</v>
      </c>
      <c r="E135">
        <v>0</v>
      </c>
      <c r="F135">
        <v>15</v>
      </c>
    </row>
    <row r="136" spans="1:6" x14ac:dyDescent="0.25">
      <c r="A136" s="1">
        <v>40416</v>
      </c>
      <c r="B136">
        <v>17.337499999999999</v>
      </c>
      <c r="C136">
        <v>84.375</v>
      </c>
      <c r="D136">
        <v>0</v>
      </c>
      <c r="E136">
        <v>0</v>
      </c>
      <c r="F136">
        <v>18</v>
      </c>
    </row>
    <row r="137" spans="1:6" x14ac:dyDescent="0.25">
      <c r="A137" s="1">
        <v>40417</v>
      </c>
      <c r="B137">
        <v>14.137500000000001</v>
      </c>
      <c r="C137">
        <v>96.625</v>
      </c>
      <c r="D137">
        <v>0</v>
      </c>
      <c r="E137">
        <v>0</v>
      </c>
      <c r="F137">
        <v>12</v>
      </c>
    </row>
    <row r="138" spans="1:6" x14ac:dyDescent="0.25">
      <c r="A138" s="1">
        <v>40418</v>
      </c>
      <c r="B138">
        <v>13.25</v>
      </c>
      <c r="C138">
        <v>80.375</v>
      </c>
      <c r="D138">
        <v>1</v>
      </c>
      <c r="E138">
        <v>0</v>
      </c>
      <c r="F138">
        <v>24</v>
      </c>
    </row>
    <row r="139" spans="1:6" x14ac:dyDescent="0.25">
      <c r="A139" s="1">
        <v>40419</v>
      </c>
      <c r="B139">
        <v>13.150000000000002</v>
      </c>
      <c r="C139">
        <v>71.5</v>
      </c>
      <c r="D139">
        <v>1</v>
      </c>
      <c r="E139">
        <v>0</v>
      </c>
      <c r="F139">
        <v>36</v>
      </c>
    </row>
    <row r="140" spans="1:6" x14ac:dyDescent="0.25">
      <c r="A140" s="1">
        <v>40420</v>
      </c>
      <c r="B140">
        <v>14.7875</v>
      </c>
      <c r="C140">
        <v>67</v>
      </c>
      <c r="D140">
        <v>0</v>
      </c>
      <c r="E140">
        <v>0</v>
      </c>
      <c r="F140">
        <v>19</v>
      </c>
    </row>
    <row r="141" spans="1:6" x14ac:dyDescent="0.25">
      <c r="A141" s="1">
        <v>40421</v>
      </c>
      <c r="B141">
        <v>18.474999999999998</v>
      </c>
      <c r="C141">
        <v>75</v>
      </c>
      <c r="D141">
        <v>0</v>
      </c>
      <c r="E141">
        <v>0</v>
      </c>
      <c r="F141">
        <v>17</v>
      </c>
    </row>
    <row r="142" spans="1:6" x14ac:dyDescent="0.25">
      <c r="A142" s="1">
        <v>40422</v>
      </c>
      <c r="B142">
        <v>17.624999999999996</v>
      </c>
      <c r="C142">
        <v>78.375</v>
      </c>
      <c r="D142">
        <v>0</v>
      </c>
      <c r="E142">
        <v>0</v>
      </c>
      <c r="F142">
        <v>6</v>
      </c>
    </row>
    <row r="143" spans="1:6" x14ac:dyDescent="0.25">
      <c r="A143" s="1">
        <v>40423</v>
      </c>
      <c r="B143">
        <v>18.2</v>
      </c>
      <c r="C143">
        <v>72.25</v>
      </c>
      <c r="D143">
        <v>0</v>
      </c>
      <c r="E143">
        <v>0</v>
      </c>
      <c r="F143">
        <v>10</v>
      </c>
    </row>
    <row r="144" spans="1:6" x14ac:dyDescent="0.25">
      <c r="A144" s="1">
        <v>40424</v>
      </c>
      <c r="B144">
        <v>16.175000000000001</v>
      </c>
      <c r="C144">
        <v>75.375</v>
      </c>
      <c r="D144">
        <v>0</v>
      </c>
      <c r="E144">
        <v>0</v>
      </c>
      <c r="F144">
        <v>14</v>
      </c>
    </row>
    <row r="145" spans="1:6" x14ac:dyDescent="0.25">
      <c r="A145" s="1">
        <v>40425</v>
      </c>
      <c r="B145">
        <v>6.1500000000000012</v>
      </c>
      <c r="C145">
        <v>92.25</v>
      </c>
      <c r="D145">
        <v>1</v>
      </c>
      <c r="E145">
        <v>0</v>
      </c>
      <c r="F145">
        <v>6</v>
      </c>
    </row>
    <row r="146" spans="1:6" x14ac:dyDescent="0.25">
      <c r="A146" s="1">
        <v>40426</v>
      </c>
      <c r="B146">
        <v>7.9124999999999996</v>
      </c>
      <c r="C146">
        <v>78.625</v>
      </c>
      <c r="D146">
        <v>1</v>
      </c>
      <c r="E146">
        <v>0</v>
      </c>
      <c r="F146">
        <v>6</v>
      </c>
    </row>
    <row r="147" spans="1:6" x14ac:dyDescent="0.25">
      <c r="A147" s="1">
        <v>40427</v>
      </c>
      <c r="B147">
        <v>11.262500000000001</v>
      </c>
      <c r="C147">
        <v>67.75</v>
      </c>
      <c r="D147">
        <v>0</v>
      </c>
      <c r="E147">
        <v>0</v>
      </c>
      <c r="F147">
        <v>7</v>
      </c>
    </row>
    <row r="148" spans="1:6" x14ac:dyDescent="0.25">
      <c r="A148" s="1">
        <v>40428</v>
      </c>
      <c r="B148">
        <v>16</v>
      </c>
      <c r="C148">
        <v>66.375</v>
      </c>
      <c r="D148">
        <v>0</v>
      </c>
      <c r="E148">
        <v>0</v>
      </c>
      <c r="F148">
        <v>3</v>
      </c>
    </row>
    <row r="149" spans="1:6" x14ac:dyDescent="0.25">
      <c r="A149" s="1">
        <v>40429</v>
      </c>
      <c r="B149">
        <v>16.587499999999999</v>
      </c>
      <c r="C149">
        <v>65.25</v>
      </c>
      <c r="D149">
        <v>0</v>
      </c>
      <c r="E149">
        <v>0</v>
      </c>
      <c r="F149">
        <v>4</v>
      </c>
    </row>
    <row r="150" spans="1:6" x14ac:dyDescent="0.25">
      <c r="A150" s="1">
        <v>40430</v>
      </c>
      <c r="B150">
        <v>19.012500000000003</v>
      </c>
      <c r="C150">
        <v>61.5</v>
      </c>
      <c r="D150">
        <v>0</v>
      </c>
      <c r="E150">
        <v>0</v>
      </c>
      <c r="F150">
        <v>4</v>
      </c>
    </row>
    <row r="151" spans="1:6" x14ac:dyDescent="0.25">
      <c r="A151" s="1">
        <v>40431</v>
      </c>
      <c r="B151">
        <v>14.8125</v>
      </c>
      <c r="C151">
        <v>67.875</v>
      </c>
      <c r="D151">
        <v>0</v>
      </c>
      <c r="E151">
        <v>0</v>
      </c>
      <c r="F151">
        <v>1</v>
      </c>
    </row>
    <row r="152" spans="1:6" x14ac:dyDescent="0.25">
      <c r="A152" s="1">
        <v>40432</v>
      </c>
      <c r="B152">
        <v>10.612500000000001</v>
      </c>
      <c r="C152">
        <v>81</v>
      </c>
      <c r="D152">
        <v>1</v>
      </c>
      <c r="E152">
        <v>0</v>
      </c>
      <c r="F152">
        <v>6</v>
      </c>
    </row>
    <row r="153" spans="1:6" x14ac:dyDescent="0.25">
      <c r="A153" s="1">
        <v>40433</v>
      </c>
      <c r="B153">
        <v>14.049999999999999</v>
      </c>
      <c r="C153">
        <v>71.75</v>
      </c>
      <c r="D153">
        <v>1</v>
      </c>
      <c r="E153">
        <v>0</v>
      </c>
      <c r="F153">
        <v>9</v>
      </c>
    </row>
    <row r="154" spans="1:6" x14ac:dyDescent="0.25">
      <c r="A154" s="1">
        <v>40434</v>
      </c>
      <c r="B154">
        <v>5.1375000000000002</v>
      </c>
      <c r="C154">
        <v>81.375</v>
      </c>
      <c r="D154">
        <v>0</v>
      </c>
      <c r="E154">
        <v>0</v>
      </c>
      <c r="F154">
        <v>2</v>
      </c>
    </row>
    <row r="155" spans="1:6" x14ac:dyDescent="0.25">
      <c r="A155" s="1">
        <v>40435</v>
      </c>
      <c r="B155">
        <v>7.55</v>
      </c>
      <c r="C155">
        <v>69.375</v>
      </c>
      <c r="D155">
        <v>0</v>
      </c>
      <c r="E155">
        <v>0</v>
      </c>
      <c r="F155">
        <v>4</v>
      </c>
    </row>
    <row r="156" spans="1:6" x14ac:dyDescent="0.25">
      <c r="A156" s="1">
        <v>40436</v>
      </c>
      <c r="B156">
        <v>9.4124999999999996</v>
      </c>
      <c r="C156">
        <v>67.75</v>
      </c>
      <c r="D156">
        <v>0</v>
      </c>
      <c r="E156">
        <v>0</v>
      </c>
      <c r="F156">
        <v>2</v>
      </c>
    </row>
    <row r="157" spans="1:6" x14ac:dyDescent="0.25">
      <c r="A157" s="1">
        <v>40437</v>
      </c>
      <c r="B157">
        <v>9.25</v>
      </c>
      <c r="C157">
        <v>67</v>
      </c>
      <c r="D157">
        <v>0</v>
      </c>
      <c r="E157">
        <v>0</v>
      </c>
      <c r="F157">
        <v>3</v>
      </c>
    </row>
    <row r="158" spans="1:6" x14ac:dyDescent="0.25">
      <c r="A158" s="1">
        <v>40438</v>
      </c>
      <c r="B158">
        <v>8.125</v>
      </c>
      <c r="C158">
        <v>72.125</v>
      </c>
      <c r="D158">
        <v>0</v>
      </c>
      <c r="E158">
        <v>0</v>
      </c>
      <c r="F158">
        <v>3</v>
      </c>
    </row>
    <row r="159" spans="1:6" x14ac:dyDescent="0.25">
      <c r="A159" s="1">
        <v>40439</v>
      </c>
      <c r="B159">
        <v>11.25</v>
      </c>
      <c r="C159">
        <v>61.75</v>
      </c>
      <c r="D159">
        <v>1</v>
      </c>
      <c r="E159">
        <v>0</v>
      </c>
      <c r="F159">
        <v>6</v>
      </c>
    </row>
    <row r="160" spans="1:6" x14ac:dyDescent="0.25">
      <c r="A160" s="1">
        <v>40440</v>
      </c>
      <c r="B160">
        <v>4.1125000000000007</v>
      </c>
      <c r="C160">
        <v>71.75</v>
      </c>
      <c r="D160">
        <v>1</v>
      </c>
      <c r="E160">
        <v>0</v>
      </c>
      <c r="F160">
        <v>2</v>
      </c>
    </row>
    <row r="161" spans="1:6" x14ac:dyDescent="0.25">
      <c r="A161" s="1">
        <v>40441</v>
      </c>
      <c r="B161">
        <v>4.4625000000000004</v>
      </c>
      <c r="C161">
        <v>67.75</v>
      </c>
      <c r="D161">
        <v>0</v>
      </c>
      <c r="E161">
        <v>0</v>
      </c>
      <c r="F161">
        <v>1</v>
      </c>
    </row>
    <row r="162" spans="1:6" x14ac:dyDescent="0.25">
      <c r="A162" s="1">
        <v>40442</v>
      </c>
      <c r="B162">
        <v>7.5714285714285712</v>
      </c>
      <c r="C162">
        <v>74.571428571428569</v>
      </c>
      <c r="D162">
        <v>0</v>
      </c>
      <c r="E162">
        <v>0</v>
      </c>
      <c r="F162">
        <v>1</v>
      </c>
    </row>
    <row r="163" spans="1:6" x14ac:dyDescent="0.25">
      <c r="A163" s="1">
        <v>40443</v>
      </c>
      <c r="B163">
        <v>8.5428571428571427</v>
      </c>
      <c r="C163">
        <v>91.714285714285708</v>
      </c>
      <c r="D163">
        <v>0</v>
      </c>
      <c r="E163">
        <v>0</v>
      </c>
      <c r="F163">
        <v>1</v>
      </c>
    </row>
    <row r="164" spans="1:6" x14ac:dyDescent="0.25">
      <c r="A164" s="1">
        <v>40444</v>
      </c>
      <c r="B164">
        <v>10.457142857142857</v>
      </c>
      <c r="C164">
        <v>72.857142857142861</v>
      </c>
      <c r="D164">
        <v>0</v>
      </c>
      <c r="E164">
        <v>0</v>
      </c>
      <c r="F164">
        <v>2</v>
      </c>
    </row>
    <row r="165" spans="1:6" x14ac:dyDescent="0.25">
      <c r="A165" s="1">
        <v>40445</v>
      </c>
      <c r="B165">
        <v>6.4624999999999995</v>
      </c>
      <c r="C165">
        <v>76.625</v>
      </c>
      <c r="D165">
        <v>0</v>
      </c>
      <c r="E165">
        <v>0</v>
      </c>
      <c r="F165">
        <v>1</v>
      </c>
    </row>
    <row r="166" spans="1:6" x14ac:dyDescent="0.25">
      <c r="A166" s="1">
        <v>40446</v>
      </c>
      <c r="B166">
        <v>2.375</v>
      </c>
      <c r="C166">
        <v>76.875</v>
      </c>
      <c r="D166">
        <v>1</v>
      </c>
      <c r="E166">
        <v>0</v>
      </c>
      <c r="F166">
        <v>3</v>
      </c>
    </row>
    <row r="167" spans="1:6" x14ac:dyDescent="0.25">
      <c r="A167" s="1">
        <v>40447</v>
      </c>
      <c r="B167">
        <v>0.47499999999999998</v>
      </c>
      <c r="C167">
        <v>74.25</v>
      </c>
      <c r="D167">
        <v>1</v>
      </c>
      <c r="E167">
        <v>0</v>
      </c>
      <c r="F167">
        <v>2</v>
      </c>
    </row>
    <row r="168" spans="1:6" x14ac:dyDescent="0.25">
      <c r="A168" s="1">
        <v>40450</v>
      </c>
      <c r="B168">
        <v>6.7</v>
      </c>
      <c r="C168">
        <v>72.5</v>
      </c>
      <c r="D168">
        <v>0</v>
      </c>
      <c r="E168">
        <v>0</v>
      </c>
      <c r="F168">
        <v>3</v>
      </c>
    </row>
    <row r="169" spans="1:6" x14ac:dyDescent="0.25">
      <c r="A169" s="1">
        <v>40451</v>
      </c>
      <c r="B169">
        <v>6.3374999999999995</v>
      </c>
      <c r="C169">
        <v>77.75</v>
      </c>
      <c r="D169">
        <v>0</v>
      </c>
      <c r="E169">
        <v>0</v>
      </c>
      <c r="F169">
        <v>6</v>
      </c>
    </row>
    <row r="170" spans="1:6" x14ac:dyDescent="0.25">
      <c r="A170" s="1">
        <v>40452</v>
      </c>
      <c r="B170">
        <v>10.737500000000001</v>
      </c>
      <c r="C170">
        <v>66.5</v>
      </c>
      <c r="D170">
        <v>0</v>
      </c>
      <c r="E170">
        <v>0</v>
      </c>
      <c r="F170">
        <v>1</v>
      </c>
    </row>
    <row r="171" spans="1:6" x14ac:dyDescent="0.25">
      <c r="A171" s="1">
        <v>40453</v>
      </c>
      <c r="B171">
        <v>13.637500000000001</v>
      </c>
      <c r="C171">
        <v>54.5</v>
      </c>
      <c r="D171">
        <v>1</v>
      </c>
      <c r="E171">
        <v>0</v>
      </c>
      <c r="F171">
        <v>8</v>
      </c>
    </row>
    <row r="172" spans="1:6" x14ac:dyDescent="0.25">
      <c r="A172" s="1">
        <v>40454</v>
      </c>
      <c r="B172">
        <v>11.5375</v>
      </c>
      <c r="C172">
        <v>66.75</v>
      </c>
      <c r="D172">
        <v>1</v>
      </c>
      <c r="E172">
        <v>0</v>
      </c>
      <c r="F172">
        <v>6</v>
      </c>
    </row>
    <row r="173" spans="1:6" x14ac:dyDescent="0.25">
      <c r="A173" s="1">
        <v>40455</v>
      </c>
      <c r="B173">
        <v>12.9125</v>
      </c>
      <c r="C173">
        <v>59.25</v>
      </c>
      <c r="D173">
        <v>0</v>
      </c>
      <c r="E173">
        <v>0</v>
      </c>
      <c r="F173">
        <v>2</v>
      </c>
    </row>
    <row r="174" spans="1:6" x14ac:dyDescent="0.25">
      <c r="A174" s="1">
        <v>40456</v>
      </c>
      <c r="B174">
        <v>1.9249999999999996</v>
      </c>
      <c r="C174">
        <v>76.875</v>
      </c>
      <c r="D174">
        <v>0</v>
      </c>
      <c r="E174">
        <v>0</v>
      </c>
      <c r="F174">
        <v>1</v>
      </c>
    </row>
    <row r="175" spans="1:6" x14ac:dyDescent="0.25">
      <c r="A175" s="1">
        <v>40458</v>
      </c>
      <c r="B175">
        <v>3.5125000000000006</v>
      </c>
      <c r="C175">
        <v>70.375</v>
      </c>
      <c r="D175">
        <v>0</v>
      </c>
      <c r="E175">
        <v>0</v>
      </c>
      <c r="F175">
        <v>1</v>
      </c>
    </row>
    <row r="176" spans="1:6" x14ac:dyDescent="0.25">
      <c r="A176" s="1">
        <v>40459</v>
      </c>
      <c r="B176">
        <v>2.8875000000000002</v>
      </c>
      <c r="C176">
        <v>69.875</v>
      </c>
      <c r="D176">
        <v>0</v>
      </c>
      <c r="E176">
        <v>0</v>
      </c>
      <c r="F176">
        <v>1</v>
      </c>
    </row>
    <row r="177" spans="1:6" x14ac:dyDescent="0.25">
      <c r="A177" s="1">
        <v>40460</v>
      </c>
      <c r="B177">
        <v>3.2875000000000001</v>
      </c>
      <c r="C177">
        <v>68.5</v>
      </c>
      <c r="D177">
        <v>1</v>
      </c>
      <c r="E177">
        <v>0</v>
      </c>
      <c r="F177">
        <v>2</v>
      </c>
    </row>
    <row r="178" spans="1:6" x14ac:dyDescent="0.25">
      <c r="A178" s="1">
        <v>40463</v>
      </c>
      <c r="B178">
        <v>4.0125000000000002</v>
      </c>
      <c r="C178">
        <v>77.375</v>
      </c>
      <c r="D178">
        <v>0</v>
      </c>
      <c r="E178">
        <v>0</v>
      </c>
      <c r="F178">
        <v>2</v>
      </c>
    </row>
    <row r="179" spans="1:6" x14ac:dyDescent="0.25">
      <c r="A179" s="1">
        <v>40464</v>
      </c>
      <c r="B179">
        <v>4.3375000000000004</v>
      </c>
      <c r="C179">
        <v>78.625</v>
      </c>
      <c r="D179">
        <v>0</v>
      </c>
      <c r="E179">
        <v>0</v>
      </c>
      <c r="F179">
        <v>2</v>
      </c>
    </row>
    <row r="180" spans="1:6" x14ac:dyDescent="0.25">
      <c r="A180" s="1">
        <v>40467</v>
      </c>
      <c r="B180">
        <v>0.24999999999999983</v>
      </c>
      <c r="C180">
        <v>58.125</v>
      </c>
      <c r="D180">
        <v>1</v>
      </c>
      <c r="E180">
        <v>0</v>
      </c>
      <c r="F180">
        <v>2</v>
      </c>
    </row>
    <row r="181" spans="1:6" x14ac:dyDescent="0.25">
      <c r="A181" s="1">
        <v>40476</v>
      </c>
      <c r="B181">
        <v>-2.2625000000000002</v>
      </c>
      <c r="C181">
        <v>71.5</v>
      </c>
      <c r="D181">
        <v>0</v>
      </c>
      <c r="E181">
        <v>0</v>
      </c>
      <c r="F181">
        <v>2</v>
      </c>
    </row>
    <row r="182" spans="1:6" x14ac:dyDescent="0.25">
      <c r="A182" s="1">
        <v>40481</v>
      </c>
      <c r="B182">
        <v>0.78749999999999976</v>
      </c>
      <c r="C182">
        <v>77.625</v>
      </c>
      <c r="D182">
        <v>1</v>
      </c>
      <c r="E182">
        <v>0</v>
      </c>
      <c r="F182">
        <v>1</v>
      </c>
    </row>
    <row r="183" spans="1:6" x14ac:dyDescent="0.25">
      <c r="A183" s="1">
        <v>40612</v>
      </c>
      <c r="B183">
        <v>-4.4749999999999996</v>
      </c>
      <c r="C183">
        <v>65.625</v>
      </c>
      <c r="D183">
        <v>0</v>
      </c>
      <c r="E183">
        <v>0</v>
      </c>
      <c r="F183">
        <v>1</v>
      </c>
    </row>
    <row r="184" spans="1:6" x14ac:dyDescent="0.25">
      <c r="A184" s="1">
        <v>40620</v>
      </c>
      <c r="B184">
        <v>-6.6875</v>
      </c>
      <c r="C184">
        <v>59.75</v>
      </c>
      <c r="D184">
        <v>0</v>
      </c>
      <c r="E184">
        <v>0</v>
      </c>
      <c r="F184">
        <v>1</v>
      </c>
    </row>
    <row r="185" spans="1:6" x14ac:dyDescent="0.25">
      <c r="A185" s="1">
        <v>40630</v>
      </c>
      <c r="B185">
        <v>4.4125000000000005</v>
      </c>
      <c r="C185">
        <v>47.75</v>
      </c>
      <c r="D185">
        <v>0</v>
      </c>
      <c r="E185">
        <v>0</v>
      </c>
      <c r="F185">
        <v>1</v>
      </c>
    </row>
    <row r="186" spans="1:6" x14ac:dyDescent="0.25">
      <c r="A186" s="1">
        <v>40631</v>
      </c>
      <c r="B186">
        <v>6.5124999999999993</v>
      </c>
      <c r="C186">
        <v>52.625</v>
      </c>
      <c r="D186">
        <v>0</v>
      </c>
      <c r="E186">
        <v>0</v>
      </c>
      <c r="F186">
        <v>2</v>
      </c>
    </row>
    <row r="187" spans="1:6" x14ac:dyDescent="0.25">
      <c r="A187" s="1">
        <v>40632</v>
      </c>
      <c r="B187">
        <v>-3.55</v>
      </c>
      <c r="C187">
        <v>52.875</v>
      </c>
      <c r="D187">
        <v>0</v>
      </c>
      <c r="E187">
        <v>0</v>
      </c>
      <c r="F187">
        <v>1</v>
      </c>
    </row>
    <row r="188" spans="1:6" x14ac:dyDescent="0.25">
      <c r="A188" s="1">
        <v>40634</v>
      </c>
      <c r="B188">
        <v>-0.43749999999999994</v>
      </c>
      <c r="C188">
        <v>48.75</v>
      </c>
      <c r="D188">
        <v>0</v>
      </c>
      <c r="E188">
        <v>0</v>
      </c>
      <c r="F188">
        <v>1</v>
      </c>
    </row>
    <row r="189" spans="1:6" x14ac:dyDescent="0.25">
      <c r="A189" s="1">
        <v>40635</v>
      </c>
      <c r="B189">
        <v>5.2</v>
      </c>
      <c r="C189">
        <v>38.625</v>
      </c>
      <c r="D189">
        <v>1</v>
      </c>
      <c r="E189">
        <v>0</v>
      </c>
      <c r="F189">
        <v>4</v>
      </c>
    </row>
    <row r="190" spans="1:6" x14ac:dyDescent="0.25">
      <c r="A190" s="1">
        <v>40636</v>
      </c>
      <c r="B190">
        <v>8.2624999999999993</v>
      </c>
      <c r="C190">
        <v>33.375</v>
      </c>
      <c r="D190">
        <v>1</v>
      </c>
      <c r="E190">
        <v>0</v>
      </c>
      <c r="F190">
        <v>12</v>
      </c>
    </row>
    <row r="191" spans="1:6" x14ac:dyDescent="0.25">
      <c r="A191" s="1">
        <v>40637</v>
      </c>
      <c r="B191">
        <v>3.7500000000000004</v>
      </c>
      <c r="C191">
        <v>58.75</v>
      </c>
      <c r="D191">
        <v>0</v>
      </c>
      <c r="E191">
        <v>0</v>
      </c>
      <c r="F191">
        <v>4</v>
      </c>
    </row>
    <row r="192" spans="1:6" x14ac:dyDescent="0.25">
      <c r="A192" s="1">
        <v>40638</v>
      </c>
      <c r="B192">
        <v>-0.43749999999999989</v>
      </c>
      <c r="C192">
        <v>41.875</v>
      </c>
      <c r="D192">
        <v>0</v>
      </c>
      <c r="E192">
        <v>0</v>
      </c>
      <c r="F192">
        <v>1</v>
      </c>
    </row>
    <row r="193" spans="1:6" x14ac:dyDescent="0.25">
      <c r="A193" s="1">
        <v>40639</v>
      </c>
      <c r="B193">
        <v>0.73750000000000004</v>
      </c>
      <c r="C193">
        <v>57.5</v>
      </c>
      <c r="D193">
        <v>0</v>
      </c>
      <c r="E193">
        <v>0</v>
      </c>
      <c r="F193">
        <v>3</v>
      </c>
    </row>
    <row r="194" spans="1:6" x14ac:dyDescent="0.25">
      <c r="A194" s="1">
        <v>40640</v>
      </c>
      <c r="B194">
        <v>5.8250000000000002</v>
      </c>
      <c r="C194">
        <v>43.5</v>
      </c>
      <c r="D194">
        <v>0</v>
      </c>
      <c r="E194">
        <v>0</v>
      </c>
      <c r="F194">
        <v>2</v>
      </c>
    </row>
    <row r="195" spans="1:6" x14ac:dyDescent="0.25">
      <c r="A195" s="1">
        <v>40642</v>
      </c>
      <c r="B195">
        <v>0.66249999999999987</v>
      </c>
      <c r="C195">
        <v>38.125</v>
      </c>
      <c r="D195">
        <v>1</v>
      </c>
      <c r="E195">
        <v>0</v>
      </c>
      <c r="F195">
        <v>3</v>
      </c>
    </row>
    <row r="196" spans="1:6" x14ac:dyDescent="0.25">
      <c r="A196" s="1">
        <v>40643</v>
      </c>
      <c r="B196">
        <v>4.55</v>
      </c>
      <c r="C196">
        <v>38.125</v>
      </c>
      <c r="D196">
        <v>1</v>
      </c>
      <c r="E196">
        <v>0</v>
      </c>
      <c r="F196">
        <v>6</v>
      </c>
    </row>
    <row r="197" spans="1:6" x14ac:dyDescent="0.25">
      <c r="A197" s="1">
        <v>40644</v>
      </c>
      <c r="B197">
        <v>8.2142857142857135</v>
      </c>
      <c r="C197">
        <v>38</v>
      </c>
      <c r="D197">
        <v>0</v>
      </c>
      <c r="E197">
        <v>0</v>
      </c>
      <c r="F197">
        <v>17</v>
      </c>
    </row>
    <row r="198" spans="1:6" x14ac:dyDescent="0.25">
      <c r="A198" s="1">
        <v>40645</v>
      </c>
      <c r="B198">
        <v>8.9250000000000025</v>
      </c>
      <c r="C198">
        <v>50</v>
      </c>
      <c r="D198">
        <v>0</v>
      </c>
      <c r="E198">
        <v>0</v>
      </c>
      <c r="F198">
        <v>12</v>
      </c>
    </row>
    <row r="199" spans="1:6" x14ac:dyDescent="0.25">
      <c r="A199" s="1">
        <v>40646</v>
      </c>
      <c r="B199">
        <v>12.774999999999999</v>
      </c>
      <c r="C199">
        <v>43.875</v>
      </c>
      <c r="D199">
        <v>0</v>
      </c>
      <c r="E199">
        <v>0</v>
      </c>
      <c r="F199">
        <v>15</v>
      </c>
    </row>
    <row r="200" spans="1:6" x14ac:dyDescent="0.25">
      <c r="A200" s="1">
        <v>40647</v>
      </c>
      <c r="B200">
        <v>6.9874999999999998</v>
      </c>
      <c r="C200">
        <v>55.25</v>
      </c>
      <c r="D200">
        <v>0</v>
      </c>
      <c r="E200">
        <v>0</v>
      </c>
      <c r="F200">
        <v>17</v>
      </c>
    </row>
    <row r="201" spans="1:6" x14ac:dyDescent="0.25">
      <c r="A201" s="1">
        <v>40648</v>
      </c>
      <c r="B201">
        <v>9.2714285714285705</v>
      </c>
      <c r="C201">
        <v>44.571428571428569</v>
      </c>
      <c r="D201">
        <v>0</v>
      </c>
      <c r="E201">
        <v>0</v>
      </c>
      <c r="F201">
        <v>18</v>
      </c>
    </row>
    <row r="202" spans="1:6" x14ac:dyDescent="0.25">
      <c r="A202" s="1">
        <v>40649</v>
      </c>
      <c r="B202">
        <v>8.0500000000000007</v>
      </c>
      <c r="C202">
        <v>39.25</v>
      </c>
      <c r="D202">
        <v>1</v>
      </c>
      <c r="E202">
        <v>0</v>
      </c>
      <c r="F202">
        <v>38</v>
      </c>
    </row>
    <row r="203" spans="1:6" x14ac:dyDescent="0.25">
      <c r="A203" s="1">
        <v>40650</v>
      </c>
      <c r="B203">
        <v>8.1999999999999993</v>
      </c>
      <c r="C203">
        <v>41</v>
      </c>
      <c r="D203">
        <v>1</v>
      </c>
      <c r="E203">
        <v>0</v>
      </c>
      <c r="F203">
        <v>58</v>
      </c>
    </row>
    <row r="204" spans="1:6" x14ac:dyDescent="0.25">
      <c r="A204" s="1">
        <v>40651</v>
      </c>
      <c r="B204">
        <v>7.4249999999999998</v>
      </c>
      <c r="C204">
        <v>76</v>
      </c>
      <c r="D204">
        <v>0</v>
      </c>
      <c r="E204">
        <v>0</v>
      </c>
      <c r="F204">
        <v>22</v>
      </c>
    </row>
    <row r="205" spans="1:6" x14ac:dyDescent="0.25">
      <c r="A205" s="1">
        <v>40652</v>
      </c>
      <c r="B205">
        <v>6.3624999999999998</v>
      </c>
      <c r="C205">
        <v>45</v>
      </c>
      <c r="D205">
        <v>0</v>
      </c>
      <c r="E205">
        <v>0</v>
      </c>
      <c r="F205">
        <v>16</v>
      </c>
    </row>
    <row r="206" spans="1:6" x14ac:dyDescent="0.25">
      <c r="A206" s="1">
        <v>40653</v>
      </c>
      <c r="B206">
        <v>5.6249999999999991</v>
      </c>
      <c r="C206">
        <v>44.375</v>
      </c>
      <c r="D206">
        <v>0</v>
      </c>
      <c r="E206">
        <v>0</v>
      </c>
      <c r="F206">
        <v>31</v>
      </c>
    </row>
    <row r="207" spans="1:6" x14ac:dyDescent="0.25">
      <c r="A207" s="1">
        <v>40654</v>
      </c>
      <c r="B207">
        <v>6.8249999999999993</v>
      </c>
      <c r="C207">
        <v>43.25</v>
      </c>
      <c r="D207">
        <v>0</v>
      </c>
      <c r="E207">
        <v>0</v>
      </c>
      <c r="F207">
        <v>19</v>
      </c>
    </row>
    <row r="208" spans="1:6" x14ac:dyDescent="0.25">
      <c r="A208" s="1">
        <v>40655</v>
      </c>
      <c r="B208">
        <v>7.7875000000000005</v>
      </c>
      <c r="C208">
        <v>41.125</v>
      </c>
      <c r="D208">
        <v>0</v>
      </c>
      <c r="E208">
        <v>0</v>
      </c>
      <c r="F208">
        <v>16</v>
      </c>
    </row>
    <row r="209" spans="1:6" x14ac:dyDescent="0.25">
      <c r="A209" s="1">
        <v>40656</v>
      </c>
      <c r="B209">
        <v>8.65</v>
      </c>
      <c r="C209">
        <v>39.625</v>
      </c>
      <c r="D209">
        <v>1</v>
      </c>
      <c r="E209">
        <v>0</v>
      </c>
      <c r="F209">
        <v>53</v>
      </c>
    </row>
    <row r="210" spans="1:6" x14ac:dyDescent="0.25">
      <c r="A210" s="1">
        <v>40657</v>
      </c>
      <c r="B210">
        <v>5.4124999999999988</v>
      </c>
      <c r="C210">
        <v>75</v>
      </c>
      <c r="D210">
        <v>1</v>
      </c>
      <c r="E210">
        <v>0</v>
      </c>
      <c r="F210">
        <v>56</v>
      </c>
    </row>
    <row r="211" spans="1:6" x14ac:dyDescent="0.25">
      <c r="A211" s="1">
        <v>40658</v>
      </c>
      <c r="B211">
        <v>4.3</v>
      </c>
      <c r="C211">
        <v>59.5</v>
      </c>
      <c r="D211">
        <v>0</v>
      </c>
      <c r="E211">
        <v>0</v>
      </c>
      <c r="F211">
        <v>27</v>
      </c>
    </row>
    <row r="212" spans="1:6" x14ac:dyDescent="0.25">
      <c r="A212" s="1">
        <v>40659</v>
      </c>
      <c r="B212">
        <v>7.2750000000000004</v>
      </c>
      <c r="C212">
        <v>45.375</v>
      </c>
      <c r="D212">
        <v>0</v>
      </c>
      <c r="E212">
        <v>0</v>
      </c>
      <c r="F212">
        <v>23</v>
      </c>
    </row>
    <row r="213" spans="1:6" x14ac:dyDescent="0.25">
      <c r="A213" s="1">
        <v>40660</v>
      </c>
      <c r="B213">
        <v>9.2250000000000014</v>
      </c>
      <c r="C213">
        <v>55.75</v>
      </c>
      <c r="D213">
        <v>0</v>
      </c>
      <c r="E213">
        <v>0</v>
      </c>
      <c r="F213">
        <v>48</v>
      </c>
    </row>
    <row r="214" spans="1:6" x14ac:dyDescent="0.25">
      <c r="A214" s="1">
        <v>40661</v>
      </c>
      <c r="B214">
        <v>8.5250000000000004</v>
      </c>
      <c r="C214">
        <v>64</v>
      </c>
      <c r="D214">
        <v>0</v>
      </c>
      <c r="E214">
        <v>0</v>
      </c>
      <c r="F214">
        <v>31</v>
      </c>
    </row>
    <row r="215" spans="1:6" x14ac:dyDescent="0.25">
      <c r="A215" s="1">
        <v>40662</v>
      </c>
      <c r="B215">
        <v>-0.48750000000000004</v>
      </c>
      <c r="C215">
        <v>99.25</v>
      </c>
      <c r="D215">
        <v>0</v>
      </c>
      <c r="E215">
        <v>0</v>
      </c>
      <c r="F215">
        <v>16</v>
      </c>
    </row>
    <row r="216" spans="1:6" x14ac:dyDescent="0.25">
      <c r="A216" s="1">
        <v>40663</v>
      </c>
      <c r="B216">
        <v>2.4500000000000002</v>
      </c>
      <c r="C216">
        <v>68.25</v>
      </c>
      <c r="D216">
        <v>1</v>
      </c>
      <c r="E216">
        <v>0</v>
      </c>
      <c r="F216">
        <v>7</v>
      </c>
    </row>
    <row r="217" spans="1:6" x14ac:dyDescent="0.25">
      <c r="A217" s="1">
        <v>40664</v>
      </c>
      <c r="B217">
        <v>3.7374999999999998</v>
      </c>
      <c r="C217">
        <v>56.25</v>
      </c>
      <c r="D217">
        <v>1</v>
      </c>
      <c r="E217">
        <v>1</v>
      </c>
      <c r="F217">
        <v>18</v>
      </c>
    </row>
    <row r="218" spans="1:6" x14ac:dyDescent="0.25">
      <c r="A218" s="1">
        <v>40665</v>
      </c>
      <c r="B218">
        <v>7.9499999999999984</v>
      </c>
      <c r="C218">
        <v>53.5</v>
      </c>
      <c r="D218">
        <v>0</v>
      </c>
      <c r="E218">
        <v>1</v>
      </c>
      <c r="F218">
        <v>48</v>
      </c>
    </row>
    <row r="219" spans="1:6" x14ac:dyDescent="0.25">
      <c r="A219" s="1">
        <v>40666</v>
      </c>
      <c r="B219">
        <v>4.0999999999999996</v>
      </c>
      <c r="C219">
        <v>84.125</v>
      </c>
      <c r="D219">
        <v>0</v>
      </c>
      <c r="E219">
        <v>1</v>
      </c>
      <c r="F219">
        <v>31</v>
      </c>
    </row>
    <row r="220" spans="1:6" x14ac:dyDescent="0.25">
      <c r="A220" s="1">
        <v>40667</v>
      </c>
      <c r="B220">
        <v>4.6499999999999995</v>
      </c>
      <c r="C220">
        <v>67.625</v>
      </c>
      <c r="D220">
        <v>0</v>
      </c>
      <c r="E220">
        <v>1</v>
      </c>
      <c r="F220">
        <v>25</v>
      </c>
    </row>
    <row r="221" spans="1:6" x14ac:dyDescent="0.25">
      <c r="A221" s="1">
        <v>40668</v>
      </c>
      <c r="B221">
        <v>5.5750000000000002</v>
      </c>
      <c r="C221">
        <v>68.25</v>
      </c>
      <c r="D221">
        <v>0</v>
      </c>
      <c r="E221">
        <v>1</v>
      </c>
      <c r="F221">
        <v>17</v>
      </c>
    </row>
    <row r="222" spans="1:6" x14ac:dyDescent="0.25">
      <c r="A222" s="1">
        <v>40669</v>
      </c>
      <c r="B222">
        <v>9.2624999999999993</v>
      </c>
      <c r="C222">
        <v>51.625</v>
      </c>
      <c r="D222">
        <v>0</v>
      </c>
      <c r="E222">
        <v>1</v>
      </c>
      <c r="F222">
        <v>37</v>
      </c>
    </row>
    <row r="223" spans="1:6" x14ac:dyDescent="0.25">
      <c r="A223" s="1">
        <v>40670</v>
      </c>
      <c r="B223">
        <v>8.65</v>
      </c>
      <c r="C223">
        <v>60.25</v>
      </c>
      <c r="D223">
        <v>1</v>
      </c>
      <c r="E223">
        <v>1</v>
      </c>
      <c r="F223">
        <v>107</v>
      </c>
    </row>
    <row r="224" spans="1:6" x14ac:dyDescent="0.25">
      <c r="A224" s="1">
        <v>40671</v>
      </c>
      <c r="B224">
        <v>8.7249999999999979</v>
      </c>
      <c r="C224">
        <v>42.375</v>
      </c>
      <c r="D224">
        <v>1</v>
      </c>
      <c r="E224">
        <v>1</v>
      </c>
      <c r="F224">
        <v>129</v>
      </c>
    </row>
    <row r="225" spans="1:6" x14ac:dyDescent="0.25">
      <c r="A225" s="1">
        <v>40672</v>
      </c>
      <c r="B225">
        <v>5.2142857142857153</v>
      </c>
      <c r="C225">
        <v>63.142857142857146</v>
      </c>
      <c r="D225">
        <v>0</v>
      </c>
      <c r="E225">
        <v>1</v>
      </c>
      <c r="F225">
        <v>134</v>
      </c>
    </row>
    <row r="226" spans="1:6" x14ac:dyDescent="0.25">
      <c r="A226" s="1">
        <v>40673</v>
      </c>
      <c r="B226">
        <v>2.1124999999999998</v>
      </c>
      <c r="C226">
        <v>52.25</v>
      </c>
      <c r="D226">
        <v>0</v>
      </c>
      <c r="E226">
        <v>1</v>
      </c>
      <c r="F226">
        <v>38</v>
      </c>
    </row>
    <row r="227" spans="1:6" x14ac:dyDescent="0.25">
      <c r="A227" s="1">
        <v>40674</v>
      </c>
      <c r="B227">
        <v>6.5375000000000005</v>
      </c>
      <c r="C227">
        <v>41.625</v>
      </c>
      <c r="D227">
        <v>0</v>
      </c>
      <c r="E227">
        <v>1</v>
      </c>
      <c r="F227">
        <v>40</v>
      </c>
    </row>
    <row r="228" spans="1:6" x14ac:dyDescent="0.25">
      <c r="A228" s="1">
        <v>40675</v>
      </c>
      <c r="B228">
        <v>11.362500000000001</v>
      </c>
      <c r="C228">
        <v>44.125</v>
      </c>
      <c r="D228">
        <v>0</v>
      </c>
      <c r="E228">
        <v>1</v>
      </c>
      <c r="F228">
        <v>37</v>
      </c>
    </row>
    <row r="229" spans="1:6" x14ac:dyDescent="0.25">
      <c r="A229" s="1">
        <v>40676</v>
      </c>
      <c r="B229">
        <v>14.6</v>
      </c>
      <c r="C229">
        <v>39.375</v>
      </c>
      <c r="D229">
        <v>0</v>
      </c>
      <c r="E229">
        <v>1</v>
      </c>
      <c r="F229">
        <v>53</v>
      </c>
    </row>
    <row r="230" spans="1:6" x14ac:dyDescent="0.25">
      <c r="A230" s="1">
        <v>40677</v>
      </c>
      <c r="B230">
        <v>11.737499999999999</v>
      </c>
      <c r="C230">
        <v>39.375</v>
      </c>
      <c r="D230">
        <v>1</v>
      </c>
      <c r="E230">
        <v>1</v>
      </c>
      <c r="F230">
        <v>148</v>
      </c>
    </row>
    <row r="231" spans="1:6" x14ac:dyDescent="0.25">
      <c r="A231" s="1">
        <v>40678</v>
      </c>
      <c r="B231">
        <v>13.6875</v>
      </c>
      <c r="C231">
        <v>34</v>
      </c>
      <c r="D231">
        <v>1</v>
      </c>
      <c r="E231">
        <v>1</v>
      </c>
      <c r="F231">
        <v>167</v>
      </c>
    </row>
    <row r="232" spans="1:6" x14ac:dyDescent="0.25">
      <c r="A232" s="1">
        <v>40679</v>
      </c>
      <c r="B232">
        <v>11.649999999999999</v>
      </c>
      <c r="C232">
        <v>60.625</v>
      </c>
      <c r="D232">
        <v>0</v>
      </c>
      <c r="E232">
        <v>1</v>
      </c>
      <c r="F232">
        <v>63</v>
      </c>
    </row>
    <row r="233" spans="1:6" x14ac:dyDescent="0.25">
      <c r="A233" s="1">
        <v>40680</v>
      </c>
      <c r="B233">
        <v>4.1625000000000005</v>
      </c>
      <c r="C233">
        <v>59.25</v>
      </c>
      <c r="D233">
        <v>0</v>
      </c>
      <c r="E233">
        <v>1</v>
      </c>
      <c r="F233">
        <v>31</v>
      </c>
    </row>
    <row r="234" spans="1:6" x14ac:dyDescent="0.25">
      <c r="A234" s="1">
        <v>40681</v>
      </c>
      <c r="B234">
        <v>3.25</v>
      </c>
      <c r="C234">
        <v>55</v>
      </c>
      <c r="D234">
        <v>0</v>
      </c>
      <c r="E234">
        <v>1</v>
      </c>
      <c r="F234">
        <v>28</v>
      </c>
    </row>
    <row r="235" spans="1:6" x14ac:dyDescent="0.25">
      <c r="A235" s="1">
        <v>40682</v>
      </c>
      <c r="B235">
        <v>5.7125000000000012</v>
      </c>
      <c r="C235">
        <v>61.125</v>
      </c>
      <c r="D235">
        <v>0</v>
      </c>
      <c r="E235">
        <v>1</v>
      </c>
      <c r="F235">
        <v>45</v>
      </c>
    </row>
    <row r="236" spans="1:6" x14ac:dyDescent="0.25">
      <c r="A236" s="1">
        <v>40683</v>
      </c>
      <c r="B236">
        <v>11.737500000000001</v>
      </c>
      <c r="C236">
        <v>43.25</v>
      </c>
      <c r="D236">
        <v>0</v>
      </c>
      <c r="E236">
        <v>1</v>
      </c>
      <c r="F236">
        <v>46</v>
      </c>
    </row>
    <row r="237" spans="1:6" x14ac:dyDescent="0.25">
      <c r="A237" s="1">
        <v>40684</v>
      </c>
      <c r="B237">
        <v>11.937500000000002</v>
      </c>
      <c r="C237">
        <v>63.75</v>
      </c>
      <c r="D237">
        <v>1</v>
      </c>
      <c r="E237">
        <v>1</v>
      </c>
      <c r="F237">
        <v>149</v>
      </c>
    </row>
    <row r="238" spans="1:6" x14ac:dyDescent="0.25">
      <c r="A238" s="1">
        <v>40685</v>
      </c>
      <c r="B238">
        <v>11.125</v>
      </c>
      <c r="C238">
        <v>48.75</v>
      </c>
      <c r="D238">
        <v>1</v>
      </c>
      <c r="E238">
        <v>1</v>
      </c>
      <c r="F238">
        <v>225</v>
      </c>
    </row>
    <row r="239" spans="1:6" x14ac:dyDescent="0.25">
      <c r="A239" s="1">
        <v>40686</v>
      </c>
      <c r="B239">
        <v>9.2625000000000011</v>
      </c>
      <c r="C239">
        <v>52.875</v>
      </c>
      <c r="D239">
        <v>0</v>
      </c>
      <c r="E239">
        <v>1</v>
      </c>
      <c r="F239">
        <v>64</v>
      </c>
    </row>
    <row r="240" spans="1:6" x14ac:dyDescent="0.25">
      <c r="A240" s="1">
        <v>40687</v>
      </c>
      <c r="B240">
        <v>11.262499999999999</v>
      </c>
      <c r="C240">
        <v>45.25</v>
      </c>
      <c r="D240">
        <v>0</v>
      </c>
      <c r="E240">
        <v>1</v>
      </c>
      <c r="F240">
        <v>63</v>
      </c>
    </row>
    <row r="241" spans="1:6" x14ac:dyDescent="0.25">
      <c r="A241" s="1">
        <v>40688</v>
      </c>
      <c r="B241">
        <v>14.1</v>
      </c>
      <c r="C241">
        <v>36.625</v>
      </c>
      <c r="D241">
        <v>0</v>
      </c>
      <c r="E241">
        <v>1</v>
      </c>
      <c r="F241">
        <v>80</v>
      </c>
    </row>
    <row r="242" spans="1:6" x14ac:dyDescent="0.25">
      <c r="A242" s="1">
        <v>40689</v>
      </c>
      <c r="B242">
        <v>13.9</v>
      </c>
      <c r="C242">
        <v>47.125</v>
      </c>
      <c r="D242">
        <v>0</v>
      </c>
      <c r="E242">
        <v>1</v>
      </c>
      <c r="F242">
        <v>75</v>
      </c>
    </row>
    <row r="243" spans="1:6" x14ac:dyDescent="0.25">
      <c r="A243" s="1">
        <v>40690</v>
      </c>
      <c r="B243">
        <v>15.137499999999999</v>
      </c>
      <c r="C243">
        <v>46.5</v>
      </c>
      <c r="D243">
        <v>0</v>
      </c>
      <c r="E243">
        <v>1</v>
      </c>
      <c r="F243">
        <v>61</v>
      </c>
    </row>
    <row r="244" spans="1:6" x14ac:dyDescent="0.25">
      <c r="A244" s="1">
        <v>40691</v>
      </c>
      <c r="B244">
        <v>15.537500000000001</v>
      </c>
      <c r="C244">
        <v>56.125</v>
      </c>
      <c r="D244">
        <v>1</v>
      </c>
      <c r="E244">
        <v>1</v>
      </c>
      <c r="F244">
        <v>198</v>
      </c>
    </row>
    <row r="245" spans="1:6" x14ac:dyDescent="0.25">
      <c r="A245" s="1">
        <v>40692</v>
      </c>
      <c r="B245">
        <v>13.7125</v>
      </c>
      <c r="C245">
        <v>72.625</v>
      </c>
      <c r="D245">
        <v>1</v>
      </c>
      <c r="E245">
        <v>1</v>
      </c>
      <c r="F245">
        <v>191</v>
      </c>
    </row>
    <row r="246" spans="1:6" x14ac:dyDescent="0.25">
      <c r="A246" s="1">
        <v>40693</v>
      </c>
      <c r="B246">
        <v>17.425000000000001</v>
      </c>
      <c r="C246">
        <v>47.875</v>
      </c>
      <c r="D246">
        <v>0</v>
      </c>
      <c r="E246">
        <v>1</v>
      </c>
      <c r="F246">
        <v>103</v>
      </c>
    </row>
    <row r="247" spans="1:6" x14ac:dyDescent="0.25">
      <c r="A247" s="1">
        <v>40694</v>
      </c>
      <c r="B247">
        <v>16.714285714285715</v>
      </c>
      <c r="C247">
        <v>56.857142857142854</v>
      </c>
      <c r="D247">
        <v>0</v>
      </c>
      <c r="E247">
        <v>1</v>
      </c>
      <c r="F247">
        <v>85</v>
      </c>
    </row>
    <row r="248" spans="1:6" x14ac:dyDescent="0.25">
      <c r="A248" s="1">
        <v>40695</v>
      </c>
      <c r="B248">
        <v>15.328571428571427</v>
      </c>
      <c r="C248">
        <v>49.142857142857146</v>
      </c>
      <c r="D248">
        <v>0</v>
      </c>
      <c r="E248">
        <v>1</v>
      </c>
      <c r="F248">
        <v>96</v>
      </c>
    </row>
    <row r="249" spans="1:6" x14ac:dyDescent="0.25">
      <c r="A249" s="1">
        <v>40696</v>
      </c>
      <c r="B249">
        <v>15.749999999999998</v>
      </c>
      <c r="C249">
        <v>48.375</v>
      </c>
      <c r="D249">
        <v>0</v>
      </c>
      <c r="E249">
        <v>1</v>
      </c>
      <c r="F249">
        <v>91</v>
      </c>
    </row>
    <row r="250" spans="1:6" x14ac:dyDescent="0.25">
      <c r="A250" s="1">
        <v>40697</v>
      </c>
      <c r="B250">
        <v>16.87142857142857</v>
      </c>
      <c r="C250">
        <v>46.142857142857146</v>
      </c>
      <c r="D250">
        <v>0</v>
      </c>
      <c r="E250">
        <v>1</v>
      </c>
      <c r="F250">
        <v>105</v>
      </c>
    </row>
    <row r="251" spans="1:6" x14ac:dyDescent="0.25">
      <c r="A251" s="1">
        <v>40698</v>
      </c>
      <c r="B251">
        <v>16.275000000000002</v>
      </c>
      <c r="C251">
        <v>65.375</v>
      </c>
      <c r="D251">
        <v>1</v>
      </c>
      <c r="E251">
        <v>1</v>
      </c>
      <c r="F251">
        <v>122</v>
      </c>
    </row>
    <row r="252" spans="1:6" x14ac:dyDescent="0.25">
      <c r="A252" s="1">
        <v>40699</v>
      </c>
      <c r="B252">
        <v>19.950000000000003</v>
      </c>
      <c r="C252">
        <v>54.75</v>
      </c>
      <c r="D252">
        <v>1</v>
      </c>
      <c r="E252">
        <v>1</v>
      </c>
      <c r="F252">
        <v>220</v>
      </c>
    </row>
    <row r="253" spans="1:6" x14ac:dyDescent="0.25">
      <c r="A253" s="1">
        <v>40700</v>
      </c>
      <c r="B253">
        <v>18.75</v>
      </c>
      <c r="C253">
        <v>57</v>
      </c>
      <c r="D253">
        <v>0</v>
      </c>
      <c r="E253">
        <v>1</v>
      </c>
      <c r="F253">
        <v>67</v>
      </c>
    </row>
    <row r="254" spans="1:6" x14ac:dyDescent="0.25">
      <c r="A254" s="1">
        <v>40701</v>
      </c>
      <c r="B254">
        <v>18.024999999999999</v>
      </c>
      <c r="C254">
        <v>56.25</v>
      </c>
      <c r="D254">
        <v>0</v>
      </c>
      <c r="E254">
        <v>1</v>
      </c>
      <c r="F254">
        <v>77</v>
      </c>
    </row>
    <row r="255" spans="1:6" x14ac:dyDescent="0.25">
      <c r="A255" s="1">
        <v>40702</v>
      </c>
      <c r="B255">
        <v>17.174999999999997</v>
      </c>
      <c r="C255">
        <v>48.75</v>
      </c>
      <c r="D255">
        <v>0</v>
      </c>
      <c r="E255">
        <v>1</v>
      </c>
      <c r="F255">
        <v>88</v>
      </c>
    </row>
    <row r="256" spans="1:6" x14ac:dyDescent="0.25">
      <c r="A256" s="1">
        <v>40703</v>
      </c>
      <c r="B256">
        <v>18.587500000000002</v>
      </c>
      <c r="C256">
        <v>48.5</v>
      </c>
      <c r="D256">
        <v>0</v>
      </c>
      <c r="E256">
        <v>1</v>
      </c>
      <c r="F256">
        <v>47</v>
      </c>
    </row>
    <row r="257" spans="1:6" x14ac:dyDescent="0.25">
      <c r="A257" s="1">
        <v>40704</v>
      </c>
      <c r="B257">
        <v>18.749999999999996</v>
      </c>
      <c r="C257">
        <v>46.5</v>
      </c>
      <c r="D257">
        <v>0</v>
      </c>
      <c r="E257">
        <v>1</v>
      </c>
      <c r="F257">
        <v>58</v>
      </c>
    </row>
    <row r="258" spans="1:6" x14ac:dyDescent="0.25">
      <c r="A258" s="1">
        <v>40705</v>
      </c>
      <c r="B258">
        <v>19.150000000000002</v>
      </c>
      <c r="C258">
        <v>56.125</v>
      </c>
      <c r="D258">
        <v>1</v>
      </c>
      <c r="E258">
        <v>1</v>
      </c>
      <c r="F258">
        <v>109</v>
      </c>
    </row>
    <row r="259" spans="1:6" x14ac:dyDescent="0.25">
      <c r="A259" s="1">
        <v>40706</v>
      </c>
      <c r="B259">
        <v>20.424999999999997</v>
      </c>
      <c r="C259">
        <v>52.25</v>
      </c>
      <c r="D259">
        <v>1</v>
      </c>
      <c r="E259">
        <v>1</v>
      </c>
      <c r="F259">
        <v>150</v>
      </c>
    </row>
    <row r="260" spans="1:6" x14ac:dyDescent="0.25">
      <c r="A260" s="1">
        <v>40707</v>
      </c>
      <c r="B260">
        <v>20.762499999999999</v>
      </c>
      <c r="C260">
        <v>51.625</v>
      </c>
      <c r="D260">
        <v>0</v>
      </c>
      <c r="E260">
        <v>1</v>
      </c>
      <c r="F260">
        <v>110</v>
      </c>
    </row>
    <row r="261" spans="1:6" x14ac:dyDescent="0.25">
      <c r="A261" s="1">
        <v>40708</v>
      </c>
      <c r="B261">
        <v>20.787500000000001</v>
      </c>
      <c r="C261">
        <v>67.5</v>
      </c>
      <c r="D261">
        <v>0</v>
      </c>
      <c r="E261">
        <v>1</v>
      </c>
      <c r="F261">
        <v>60</v>
      </c>
    </row>
    <row r="262" spans="1:6" x14ac:dyDescent="0.25">
      <c r="A262" s="1">
        <v>40709</v>
      </c>
      <c r="B262">
        <v>22.6</v>
      </c>
      <c r="C262">
        <v>61</v>
      </c>
      <c r="D262">
        <v>0</v>
      </c>
      <c r="E262">
        <v>1</v>
      </c>
      <c r="F262">
        <v>56</v>
      </c>
    </row>
    <row r="263" spans="1:6" x14ac:dyDescent="0.25">
      <c r="A263" s="1">
        <v>40710</v>
      </c>
      <c r="B263">
        <v>22.285714285714285</v>
      </c>
      <c r="C263">
        <v>57.714285714285715</v>
      </c>
      <c r="D263">
        <v>0</v>
      </c>
      <c r="E263">
        <v>1</v>
      </c>
      <c r="F263">
        <v>39</v>
      </c>
    </row>
    <row r="264" spans="1:6" x14ac:dyDescent="0.25">
      <c r="A264" s="1">
        <v>40711</v>
      </c>
      <c r="B264">
        <v>15.75</v>
      </c>
      <c r="C264">
        <v>87.75</v>
      </c>
      <c r="D264">
        <v>0</v>
      </c>
      <c r="E264">
        <v>1</v>
      </c>
      <c r="F264">
        <v>33</v>
      </c>
    </row>
    <row r="265" spans="1:6" x14ac:dyDescent="0.25">
      <c r="A265" s="1">
        <v>40712</v>
      </c>
      <c r="B265">
        <v>16.914285714285715</v>
      </c>
      <c r="C265">
        <v>86.857142857142861</v>
      </c>
      <c r="D265">
        <v>1</v>
      </c>
      <c r="E265">
        <v>1</v>
      </c>
      <c r="F265">
        <v>79</v>
      </c>
    </row>
    <row r="266" spans="1:6" x14ac:dyDescent="0.25">
      <c r="A266" s="1">
        <v>40713</v>
      </c>
      <c r="B266">
        <v>20.987500000000001</v>
      </c>
      <c r="C266">
        <v>64.875</v>
      </c>
      <c r="D266">
        <v>1</v>
      </c>
      <c r="E266">
        <v>1</v>
      </c>
      <c r="F266">
        <v>134</v>
      </c>
    </row>
    <row r="267" spans="1:6" x14ac:dyDescent="0.25">
      <c r="A267" s="1">
        <v>40714</v>
      </c>
      <c r="B267">
        <v>21.762499999999999</v>
      </c>
      <c r="C267">
        <v>56.5</v>
      </c>
      <c r="D267">
        <v>0</v>
      </c>
      <c r="E267">
        <v>1</v>
      </c>
      <c r="F267">
        <v>55</v>
      </c>
    </row>
    <row r="268" spans="1:6" x14ac:dyDescent="0.25">
      <c r="A268" s="1">
        <v>40715</v>
      </c>
      <c r="B268">
        <v>17.612500000000001</v>
      </c>
      <c r="C268">
        <v>56.75</v>
      </c>
      <c r="D268">
        <v>0</v>
      </c>
      <c r="E268">
        <v>1</v>
      </c>
      <c r="F268">
        <v>38</v>
      </c>
    </row>
    <row r="269" spans="1:6" x14ac:dyDescent="0.25">
      <c r="A269" s="1">
        <v>40716</v>
      </c>
      <c r="B269">
        <v>21.287499999999998</v>
      </c>
      <c r="C269">
        <v>59</v>
      </c>
      <c r="D269">
        <v>0</v>
      </c>
      <c r="E269">
        <v>1</v>
      </c>
      <c r="F269">
        <v>45</v>
      </c>
    </row>
    <row r="270" spans="1:6" x14ac:dyDescent="0.25">
      <c r="A270" s="1">
        <v>40717</v>
      </c>
      <c r="B270">
        <v>20.774999999999999</v>
      </c>
      <c r="C270">
        <v>64.375</v>
      </c>
      <c r="D270">
        <v>0</v>
      </c>
      <c r="E270">
        <v>1</v>
      </c>
      <c r="F270">
        <v>33</v>
      </c>
    </row>
    <row r="271" spans="1:6" x14ac:dyDescent="0.25">
      <c r="A271" s="1">
        <v>40718</v>
      </c>
      <c r="B271">
        <v>18.585714285714285</v>
      </c>
      <c r="C271">
        <v>76.285714285714292</v>
      </c>
      <c r="D271">
        <v>0</v>
      </c>
      <c r="E271">
        <v>1</v>
      </c>
      <c r="F271">
        <v>35</v>
      </c>
    </row>
    <row r="272" spans="1:6" x14ac:dyDescent="0.25">
      <c r="A272" s="1">
        <v>40719</v>
      </c>
      <c r="B272">
        <v>19.175000000000001</v>
      </c>
      <c r="C272">
        <v>62.875</v>
      </c>
      <c r="D272">
        <v>1</v>
      </c>
      <c r="E272">
        <v>1</v>
      </c>
      <c r="F272">
        <v>82</v>
      </c>
    </row>
    <row r="273" spans="1:6" x14ac:dyDescent="0.25">
      <c r="A273" s="1">
        <v>40720</v>
      </c>
      <c r="B273">
        <v>20.449999999999996</v>
      </c>
      <c r="C273">
        <v>64.125</v>
      </c>
      <c r="D273">
        <v>1</v>
      </c>
      <c r="E273">
        <v>1</v>
      </c>
      <c r="F273">
        <v>108</v>
      </c>
    </row>
    <row r="274" spans="1:6" x14ac:dyDescent="0.25">
      <c r="A274" s="1">
        <v>40721</v>
      </c>
      <c r="B274">
        <v>16.685714285714287</v>
      </c>
      <c r="C274">
        <v>85</v>
      </c>
      <c r="D274">
        <v>0</v>
      </c>
      <c r="E274">
        <v>1</v>
      </c>
      <c r="F274">
        <v>33</v>
      </c>
    </row>
    <row r="275" spans="1:6" x14ac:dyDescent="0.25">
      <c r="A275" s="1">
        <v>40722</v>
      </c>
      <c r="B275">
        <v>13.274999999999999</v>
      </c>
      <c r="C275">
        <v>79.75</v>
      </c>
      <c r="D275">
        <v>0</v>
      </c>
      <c r="E275">
        <v>1</v>
      </c>
      <c r="F275">
        <v>20</v>
      </c>
    </row>
    <row r="276" spans="1:6" x14ac:dyDescent="0.25">
      <c r="A276" s="1">
        <v>40723</v>
      </c>
      <c r="B276">
        <v>15.35</v>
      </c>
      <c r="C276">
        <v>75.666666666666671</v>
      </c>
      <c r="D276">
        <v>0</v>
      </c>
      <c r="E276">
        <v>1</v>
      </c>
      <c r="F276">
        <v>30</v>
      </c>
    </row>
    <row r="277" spans="1:6" x14ac:dyDescent="0.25">
      <c r="A277" s="1">
        <v>40724</v>
      </c>
      <c r="B277">
        <v>15.985714285714284</v>
      </c>
      <c r="C277">
        <v>64</v>
      </c>
      <c r="D277">
        <v>0</v>
      </c>
      <c r="E277">
        <v>1</v>
      </c>
      <c r="F277">
        <v>31</v>
      </c>
    </row>
    <row r="278" spans="1:6" x14ac:dyDescent="0.25">
      <c r="A278" s="1">
        <v>40725</v>
      </c>
      <c r="B278">
        <v>19.262499999999999</v>
      </c>
      <c r="C278">
        <v>48.75</v>
      </c>
      <c r="D278">
        <v>0</v>
      </c>
      <c r="E278">
        <v>0</v>
      </c>
      <c r="F278">
        <v>25</v>
      </c>
    </row>
    <row r="279" spans="1:6" x14ac:dyDescent="0.25">
      <c r="A279" s="1">
        <v>40726</v>
      </c>
      <c r="B279">
        <v>21.275000000000002</v>
      </c>
      <c r="C279">
        <v>46.125</v>
      </c>
      <c r="D279">
        <v>1</v>
      </c>
      <c r="E279">
        <v>0</v>
      </c>
      <c r="F279">
        <v>38</v>
      </c>
    </row>
    <row r="280" spans="1:6" x14ac:dyDescent="0.25">
      <c r="A280" s="1">
        <v>40727</v>
      </c>
      <c r="B280">
        <v>19.7</v>
      </c>
      <c r="C280">
        <v>62.75</v>
      </c>
      <c r="D280">
        <v>1</v>
      </c>
      <c r="E280">
        <v>0</v>
      </c>
      <c r="F280">
        <v>40</v>
      </c>
    </row>
    <row r="281" spans="1:6" x14ac:dyDescent="0.25">
      <c r="A281" s="1">
        <v>40728</v>
      </c>
      <c r="B281">
        <v>17.471428571428572</v>
      </c>
      <c r="C281">
        <v>59.571428571428569</v>
      </c>
      <c r="D281">
        <v>0</v>
      </c>
      <c r="E281">
        <v>0</v>
      </c>
      <c r="F281">
        <v>14</v>
      </c>
    </row>
    <row r="282" spans="1:6" x14ac:dyDescent="0.25">
      <c r="A282" s="1">
        <v>40729</v>
      </c>
      <c r="B282">
        <v>14.714285714285717</v>
      </c>
      <c r="C282">
        <v>74.857142857142861</v>
      </c>
      <c r="D282">
        <v>0</v>
      </c>
      <c r="E282">
        <v>0</v>
      </c>
      <c r="F282">
        <v>15</v>
      </c>
    </row>
    <row r="283" spans="1:6" x14ac:dyDescent="0.25">
      <c r="A283" s="1">
        <v>40730</v>
      </c>
      <c r="B283">
        <v>12.85</v>
      </c>
      <c r="C283">
        <v>90.625</v>
      </c>
      <c r="D283">
        <v>0</v>
      </c>
      <c r="E283">
        <v>0</v>
      </c>
      <c r="F283">
        <v>8</v>
      </c>
    </row>
    <row r="284" spans="1:6" x14ac:dyDescent="0.25">
      <c r="A284" s="1">
        <v>40731</v>
      </c>
      <c r="B284">
        <v>17.574999999999999</v>
      </c>
      <c r="C284">
        <v>62.875</v>
      </c>
      <c r="D284">
        <v>0</v>
      </c>
      <c r="E284">
        <v>0</v>
      </c>
      <c r="F284">
        <v>17</v>
      </c>
    </row>
    <row r="285" spans="1:6" x14ac:dyDescent="0.25">
      <c r="A285" s="1">
        <v>40732</v>
      </c>
      <c r="B285">
        <v>11.862499999999997</v>
      </c>
      <c r="C285">
        <v>79.875</v>
      </c>
      <c r="D285">
        <v>0</v>
      </c>
      <c r="E285">
        <v>0</v>
      </c>
      <c r="F285">
        <v>21</v>
      </c>
    </row>
    <row r="286" spans="1:6" x14ac:dyDescent="0.25">
      <c r="A286" s="1">
        <v>40733</v>
      </c>
      <c r="B286">
        <v>10.1625</v>
      </c>
      <c r="C286">
        <v>82</v>
      </c>
      <c r="D286">
        <v>1</v>
      </c>
      <c r="E286">
        <v>0</v>
      </c>
      <c r="F286">
        <v>12</v>
      </c>
    </row>
    <row r="287" spans="1:6" x14ac:dyDescent="0.25">
      <c r="A287" s="1">
        <v>40734</v>
      </c>
      <c r="B287">
        <v>15.299999999999999</v>
      </c>
      <c r="C287">
        <v>62.875</v>
      </c>
      <c r="D287">
        <v>1</v>
      </c>
      <c r="E287">
        <v>0</v>
      </c>
      <c r="F287">
        <v>43</v>
      </c>
    </row>
    <row r="288" spans="1:6" x14ac:dyDescent="0.25">
      <c r="A288" s="1">
        <v>40735</v>
      </c>
      <c r="B288">
        <v>13.774999999999999</v>
      </c>
      <c r="C288">
        <v>89.25</v>
      </c>
      <c r="D288">
        <v>0</v>
      </c>
      <c r="E288">
        <v>0</v>
      </c>
      <c r="F288">
        <v>16</v>
      </c>
    </row>
    <row r="289" spans="1:6" x14ac:dyDescent="0.25">
      <c r="A289" s="1">
        <v>40736</v>
      </c>
      <c r="B289">
        <v>18.1875</v>
      </c>
      <c r="C289">
        <v>61.25</v>
      </c>
      <c r="D289">
        <v>0</v>
      </c>
      <c r="E289">
        <v>0</v>
      </c>
      <c r="F289">
        <v>18</v>
      </c>
    </row>
    <row r="290" spans="1:6" x14ac:dyDescent="0.25">
      <c r="A290" s="1">
        <v>40737</v>
      </c>
      <c r="B290">
        <v>19.862499999999997</v>
      </c>
      <c r="C290">
        <v>55.25</v>
      </c>
      <c r="D290">
        <v>0</v>
      </c>
      <c r="E290">
        <v>0</v>
      </c>
      <c r="F290">
        <v>16</v>
      </c>
    </row>
    <row r="291" spans="1:6" x14ac:dyDescent="0.25">
      <c r="A291" s="1">
        <v>40738</v>
      </c>
      <c r="B291">
        <v>21.337499999999999</v>
      </c>
      <c r="C291">
        <v>63.125</v>
      </c>
      <c r="D291">
        <v>0</v>
      </c>
      <c r="E291">
        <v>0</v>
      </c>
      <c r="F291">
        <v>11</v>
      </c>
    </row>
    <row r="292" spans="1:6" x14ac:dyDescent="0.25">
      <c r="A292" s="1">
        <v>40739</v>
      </c>
      <c r="B292">
        <v>23.324999999999999</v>
      </c>
      <c r="C292">
        <v>62.625</v>
      </c>
      <c r="D292">
        <v>0</v>
      </c>
      <c r="E292">
        <v>0</v>
      </c>
      <c r="F292">
        <v>16</v>
      </c>
    </row>
    <row r="293" spans="1:6" x14ac:dyDescent="0.25">
      <c r="A293" s="1">
        <v>40740</v>
      </c>
      <c r="B293">
        <v>25.200000000000003</v>
      </c>
      <c r="C293">
        <v>65.75</v>
      </c>
      <c r="D293">
        <v>1</v>
      </c>
      <c r="E293">
        <v>0</v>
      </c>
      <c r="F293">
        <v>36</v>
      </c>
    </row>
    <row r="294" spans="1:6" x14ac:dyDescent="0.25">
      <c r="A294" s="1">
        <v>40741</v>
      </c>
      <c r="B294">
        <v>19.012499999999999</v>
      </c>
      <c r="C294">
        <v>90.5</v>
      </c>
      <c r="D294">
        <v>1</v>
      </c>
      <c r="E294">
        <v>0</v>
      </c>
      <c r="F294">
        <v>41</v>
      </c>
    </row>
    <row r="295" spans="1:6" x14ac:dyDescent="0.25">
      <c r="A295" s="1">
        <v>40742</v>
      </c>
      <c r="B295">
        <v>18.55</v>
      </c>
      <c r="C295">
        <v>84.5</v>
      </c>
      <c r="D295">
        <v>0</v>
      </c>
      <c r="E295">
        <v>0</v>
      </c>
      <c r="F295">
        <v>23</v>
      </c>
    </row>
    <row r="296" spans="1:6" x14ac:dyDescent="0.25">
      <c r="A296" s="1">
        <v>40743</v>
      </c>
      <c r="B296">
        <v>21.071428571428566</v>
      </c>
      <c r="C296">
        <v>70.285714285714292</v>
      </c>
      <c r="D296">
        <v>0</v>
      </c>
      <c r="E296">
        <v>0</v>
      </c>
      <c r="F296">
        <v>17</v>
      </c>
    </row>
    <row r="297" spans="1:6" x14ac:dyDescent="0.25">
      <c r="A297" s="1">
        <v>40744</v>
      </c>
      <c r="B297">
        <v>18.383333333333333</v>
      </c>
      <c r="C297">
        <v>85.666666666666671</v>
      </c>
      <c r="D297">
        <v>0</v>
      </c>
      <c r="E297">
        <v>0</v>
      </c>
      <c r="F297">
        <v>26</v>
      </c>
    </row>
    <row r="298" spans="1:6" x14ac:dyDescent="0.25">
      <c r="A298" s="1">
        <v>40745</v>
      </c>
      <c r="B298">
        <v>20.587500000000002</v>
      </c>
      <c r="C298">
        <v>72.875</v>
      </c>
      <c r="D298">
        <v>0</v>
      </c>
      <c r="E298">
        <v>0</v>
      </c>
      <c r="F298">
        <v>24</v>
      </c>
    </row>
    <row r="299" spans="1:6" x14ac:dyDescent="0.25">
      <c r="A299" s="1">
        <v>40746</v>
      </c>
      <c r="B299">
        <v>20.675000000000001</v>
      </c>
      <c r="C299">
        <v>78.375</v>
      </c>
      <c r="D299">
        <v>0</v>
      </c>
      <c r="E299">
        <v>0</v>
      </c>
      <c r="F299">
        <v>26</v>
      </c>
    </row>
    <row r="300" spans="1:6" x14ac:dyDescent="0.25">
      <c r="A300" s="1">
        <v>40747</v>
      </c>
      <c r="B300">
        <v>14.142857142857141</v>
      </c>
      <c r="C300">
        <v>77.428571428571431</v>
      </c>
      <c r="D300">
        <v>1</v>
      </c>
      <c r="E300">
        <v>0</v>
      </c>
      <c r="F300">
        <v>21</v>
      </c>
    </row>
    <row r="301" spans="1:6" x14ac:dyDescent="0.25">
      <c r="A301" s="1">
        <v>40748</v>
      </c>
      <c r="B301">
        <v>17.125</v>
      </c>
      <c r="C301">
        <v>71.625</v>
      </c>
      <c r="D301">
        <v>1</v>
      </c>
      <c r="E301">
        <v>0</v>
      </c>
      <c r="F301">
        <v>48</v>
      </c>
    </row>
    <row r="302" spans="1:6" x14ac:dyDescent="0.25">
      <c r="A302" s="1">
        <v>40749</v>
      </c>
      <c r="B302">
        <v>14.375</v>
      </c>
      <c r="C302">
        <v>88.375</v>
      </c>
      <c r="D302">
        <v>0</v>
      </c>
      <c r="E302">
        <v>0</v>
      </c>
      <c r="F302">
        <v>22</v>
      </c>
    </row>
    <row r="303" spans="1:6" x14ac:dyDescent="0.25">
      <c r="A303" s="1">
        <v>40750</v>
      </c>
      <c r="B303">
        <v>17.774999999999999</v>
      </c>
      <c r="C303">
        <v>67.5</v>
      </c>
      <c r="D303">
        <v>0</v>
      </c>
      <c r="E303">
        <v>0</v>
      </c>
      <c r="F303">
        <v>26</v>
      </c>
    </row>
    <row r="304" spans="1:6" x14ac:dyDescent="0.25">
      <c r="A304" s="1">
        <v>40751</v>
      </c>
      <c r="B304">
        <v>12.974999999999998</v>
      </c>
      <c r="C304">
        <v>71.75</v>
      </c>
      <c r="D304">
        <v>0</v>
      </c>
      <c r="E304">
        <v>0</v>
      </c>
      <c r="F304">
        <v>20</v>
      </c>
    </row>
    <row r="305" spans="1:6" x14ac:dyDescent="0.25">
      <c r="A305" s="1">
        <v>40752</v>
      </c>
      <c r="B305">
        <v>16.262500000000003</v>
      </c>
      <c r="C305">
        <v>62</v>
      </c>
      <c r="D305">
        <v>0</v>
      </c>
      <c r="E305">
        <v>0</v>
      </c>
      <c r="F305">
        <v>14</v>
      </c>
    </row>
    <row r="306" spans="1:6" x14ac:dyDescent="0.25">
      <c r="A306" s="1">
        <v>40753</v>
      </c>
      <c r="B306">
        <v>16.924999999999997</v>
      </c>
      <c r="C306">
        <v>70</v>
      </c>
      <c r="D306">
        <v>0</v>
      </c>
      <c r="E306">
        <v>0</v>
      </c>
      <c r="F306">
        <v>31</v>
      </c>
    </row>
    <row r="307" spans="1:6" x14ac:dyDescent="0.25">
      <c r="A307" s="1">
        <v>40754</v>
      </c>
      <c r="B307">
        <v>11.312500000000002</v>
      </c>
      <c r="C307">
        <v>97.125</v>
      </c>
      <c r="D307">
        <v>1</v>
      </c>
      <c r="E307">
        <v>0</v>
      </c>
      <c r="F307">
        <v>24</v>
      </c>
    </row>
    <row r="308" spans="1:6" x14ac:dyDescent="0.25">
      <c r="A308" s="1">
        <v>40755</v>
      </c>
      <c r="B308">
        <v>16.7</v>
      </c>
      <c r="C308">
        <v>74.25</v>
      </c>
      <c r="D308">
        <v>1</v>
      </c>
      <c r="E308">
        <v>0</v>
      </c>
      <c r="F308">
        <v>22</v>
      </c>
    </row>
    <row r="309" spans="1:6" x14ac:dyDescent="0.25">
      <c r="A309" s="1">
        <v>40756</v>
      </c>
      <c r="B309">
        <v>17.787500000000001</v>
      </c>
      <c r="C309">
        <v>69.625</v>
      </c>
      <c r="D309">
        <v>0</v>
      </c>
      <c r="E309">
        <v>0</v>
      </c>
      <c r="F309">
        <v>16</v>
      </c>
    </row>
    <row r="310" spans="1:6" x14ac:dyDescent="0.25">
      <c r="A310" s="1">
        <v>40757</v>
      </c>
      <c r="B310">
        <v>19.175000000000001</v>
      </c>
      <c r="C310">
        <v>64.125</v>
      </c>
      <c r="D310">
        <v>0</v>
      </c>
      <c r="E310">
        <v>0</v>
      </c>
      <c r="F310">
        <v>15</v>
      </c>
    </row>
    <row r="311" spans="1:6" x14ac:dyDescent="0.25">
      <c r="A311" s="1">
        <v>40758</v>
      </c>
      <c r="B311">
        <v>20.328571428571426</v>
      </c>
      <c r="C311">
        <v>56.857142857142854</v>
      </c>
      <c r="D311">
        <v>0</v>
      </c>
      <c r="E311">
        <v>0</v>
      </c>
      <c r="F311">
        <v>23</v>
      </c>
    </row>
    <row r="312" spans="1:6" x14ac:dyDescent="0.25">
      <c r="A312" s="1">
        <v>40759</v>
      </c>
      <c r="B312">
        <v>20.242857142857144</v>
      </c>
      <c r="C312">
        <v>67</v>
      </c>
      <c r="D312">
        <v>0</v>
      </c>
      <c r="E312">
        <v>0</v>
      </c>
      <c r="F312">
        <v>19</v>
      </c>
    </row>
    <row r="313" spans="1:6" x14ac:dyDescent="0.25">
      <c r="A313" s="1">
        <v>40760</v>
      </c>
      <c r="B313">
        <v>18.45</v>
      </c>
      <c r="C313">
        <v>82.375</v>
      </c>
      <c r="D313">
        <v>0</v>
      </c>
      <c r="E313">
        <v>0</v>
      </c>
      <c r="F313">
        <v>21</v>
      </c>
    </row>
    <row r="314" spans="1:6" x14ac:dyDescent="0.25">
      <c r="A314" s="1">
        <v>40761</v>
      </c>
      <c r="B314">
        <v>16.112500000000001</v>
      </c>
      <c r="C314">
        <v>81</v>
      </c>
      <c r="D314">
        <v>1</v>
      </c>
      <c r="E314">
        <v>0</v>
      </c>
      <c r="F314">
        <v>9</v>
      </c>
    </row>
    <row r="315" spans="1:6" x14ac:dyDescent="0.25">
      <c r="A315" s="1">
        <v>40762</v>
      </c>
      <c r="B315">
        <v>11.675000000000001</v>
      </c>
      <c r="C315">
        <v>90.75</v>
      </c>
      <c r="D315">
        <v>1</v>
      </c>
      <c r="E315">
        <v>0</v>
      </c>
      <c r="F315">
        <v>14</v>
      </c>
    </row>
    <row r="316" spans="1:6" x14ac:dyDescent="0.25">
      <c r="A316" s="1">
        <v>40763</v>
      </c>
      <c r="B316">
        <v>16.162499999999998</v>
      </c>
      <c r="C316">
        <v>68</v>
      </c>
      <c r="D316">
        <v>0</v>
      </c>
      <c r="E316">
        <v>0</v>
      </c>
      <c r="F316">
        <v>11</v>
      </c>
    </row>
    <row r="317" spans="1:6" x14ac:dyDescent="0.25">
      <c r="A317" s="1">
        <v>40764</v>
      </c>
      <c r="B317">
        <v>17.200000000000003</v>
      </c>
      <c r="C317">
        <v>71.25</v>
      </c>
      <c r="D317">
        <v>0</v>
      </c>
      <c r="E317">
        <v>0</v>
      </c>
      <c r="F317">
        <v>13</v>
      </c>
    </row>
    <row r="318" spans="1:6" x14ac:dyDescent="0.25">
      <c r="A318" s="1">
        <v>40765</v>
      </c>
      <c r="B318">
        <v>17.587500000000002</v>
      </c>
      <c r="C318">
        <v>80.25</v>
      </c>
      <c r="D318">
        <v>0</v>
      </c>
      <c r="E318">
        <v>0</v>
      </c>
      <c r="F318">
        <v>10</v>
      </c>
    </row>
    <row r="319" spans="1:6" x14ac:dyDescent="0.25">
      <c r="A319" s="1">
        <v>40766</v>
      </c>
      <c r="B319">
        <v>15.675000000000001</v>
      </c>
      <c r="C319">
        <v>82.25</v>
      </c>
      <c r="D319">
        <v>0</v>
      </c>
      <c r="E319">
        <v>0</v>
      </c>
      <c r="F319">
        <v>9</v>
      </c>
    </row>
    <row r="320" spans="1:6" x14ac:dyDescent="0.25">
      <c r="A320" s="1">
        <v>40767</v>
      </c>
      <c r="B320">
        <v>17.885714285714283</v>
      </c>
      <c r="C320">
        <v>68.285714285714292</v>
      </c>
      <c r="D320">
        <v>0</v>
      </c>
      <c r="E320">
        <v>0</v>
      </c>
      <c r="F320">
        <v>13</v>
      </c>
    </row>
    <row r="321" spans="1:6" x14ac:dyDescent="0.25">
      <c r="A321" s="1">
        <v>40768</v>
      </c>
      <c r="B321">
        <v>15.062499999999998</v>
      </c>
      <c r="C321">
        <v>83.5</v>
      </c>
      <c r="D321">
        <v>1</v>
      </c>
      <c r="E321">
        <v>0</v>
      </c>
      <c r="F321">
        <v>6</v>
      </c>
    </row>
    <row r="322" spans="1:6" x14ac:dyDescent="0.25">
      <c r="A322" s="1">
        <v>40769</v>
      </c>
      <c r="B322">
        <v>15.225</v>
      </c>
      <c r="C322">
        <v>83</v>
      </c>
      <c r="D322">
        <v>1</v>
      </c>
      <c r="E322">
        <v>0</v>
      </c>
      <c r="F322">
        <v>21</v>
      </c>
    </row>
    <row r="323" spans="1:6" x14ac:dyDescent="0.25">
      <c r="A323" s="1">
        <v>40770</v>
      </c>
      <c r="B323">
        <v>15.412500000000001</v>
      </c>
      <c r="C323">
        <v>87.5</v>
      </c>
      <c r="D323">
        <v>0</v>
      </c>
      <c r="E323">
        <v>0</v>
      </c>
      <c r="F323">
        <v>9</v>
      </c>
    </row>
    <row r="324" spans="1:6" x14ac:dyDescent="0.25">
      <c r="A324" s="1">
        <v>40771</v>
      </c>
      <c r="B324">
        <v>17.05</v>
      </c>
      <c r="C324">
        <v>75.875</v>
      </c>
      <c r="D324">
        <v>0</v>
      </c>
      <c r="E324">
        <v>0</v>
      </c>
      <c r="F324">
        <v>8</v>
      </c>
    </row>
    <row r="325" spans="1:6" x14ac:dyDescent="0.25">
      <c r="A325" s="1">
        <v>40772</v>
      </c>
      <c r="B325">
        <v>18.5</v>
      </c>
      <c r="C325">
        <v>66.375</v>
      </c>
      <c r="D325">
        <v>0</v>
      </c>
      <c r="E325">
        <v>0</v>
      </c>
      <c r="F325">
        <v>17</v>
      </c>
    </row>
    <row r="326" spans="1:6" x14ac:dyDescent="0.25">
      <c r="A326" s="1">
        <v>40773</v>
      </c>
      <c r="B326">
        <v>18.8125</v>
      </c>
      <c r="C326">
        <v>68.25</v>
      </c>
      <c r="D326">
        <v>0</v>
      </c>
      <c r="E326">
        <v>0</v>
      </c>
      <c r="F326">
        <v>15</v>
      </c>
    </row>
    <row r="327" spans="1:6" x14ac:dyDescent="0.25">
      <c r="A327" s="1">
        <v>40774</v>
      </c>
      <c r="B327">
        <v>18.225000000000001</v>
      </c>
      <c r="C327">
        <v>61.25</v>
      </c>
      <c r="D327">
        <v>0</v>
      </c>
      <c r="E327">
        <v>0</v>
      </c>
      <c r="F327">
        <v>4</v>
      </c>
    </row>
    <row r="328" spans="1:6" x14ac:dyDescent="0.25">
      <c r="A328" s="1">
        <v>40775</v>
      </c>
      <c r="B328">
        <v>20.612500000000001</v>
      </c>
      <c r="C328">
        <v>64.125</v>
      </c>
      <c r="D328">
        <v>1</v>
      </c>
      <c r="E328">
        <v>0</v>
      </c>
      <c r="F328">
        <v>8</v>
      </c>
    </row>
    <row r="329" spans="1:6" x14ac:dyDescent="0.25">
      <c r="A329" s="1">
        <v>40776</v>
      </c>
      <c r="B329">
        <v>18.137499999999999</v>
      </c>
      <c r="C329">
        <v>79.25</v>
      </c>
      <c r="D329">
        <v>1</v>
      </c>
      <c r="E329">
        <v>0</v>
      </c>
      <c r="F329">
        <v>14</v>
      </c>
    </row>
    <row r="330" spans="1:6" x14ac:dyDescent="0.25">
      <c r="A330" s="1">
        <v>40777</v>
      </c>
      <c r="B330">
        <v>13.375</v>
      </c>
      <c r="C330">
        <v>93.5</v>
      </c>
      <c r="D330">
        <v>0</v>
      </c>
      <c r="E330">
        <v>0</v>
      </c>
      <c r="F330">
        <v>6</v>
      </c>
    </row>
    <row r="331" spans="1:6" x14ac:dyDescent="0.25">
      <c r="A331" s="1">
        <v>40778</v>
      </c>
      <c r="B331">
        <v>12.999999999999998</v>
      </c>
      <c r="C331">
        <v>98.375</v>
      </c>
      <c r="D331">
        <v>0</v>
      </c>
      <c r="E331">
        <v>0</v>
      </c>
      <c r="F331">
        <v>2</v>
      </c>
    </row>
    <row r="332" spans="1:6" x14ac:dyDescent="0.25">
      <c r="A332" s="1">
        <v>40779</v>
      </c>
      <c r="B332">
        <v>14.174999999999999</v>
      </c>
      <c r="C332">
        <v>82.375</v>
      </c>
      <c r="D332">
        <v>0</v>
      </c>
      <c r="E332">
        <v>0</v>
      </c>
      <c r="F332">
        <v>4</v>
      </c>
    </row>
    <row r="333" spans="1:6" x14ac:dyDescent="0.25">
      <c r="A333" s="1">
        <v>40780</v>
      </c>
      <c r="B333">
        <v>17.912500000000001</v>
      </c>
      <c r="C333">
        <v>67.75</v>
      </c>
      <c r="D333">
        <v>0</v>
      </c>
      <c r="E333">
        <v>0</v>
      </c>
      <c r="F333">
        <v>4</v>
      </c>
    </row>
    <row r="334" spans="1:6" x14ac:dyDescent="0.25">
      <c r="A334" s="1">
        <v>40781</v>
      </c>
      <c r="B334">
        <v>19.512499999999999</v>
      </c>
      <c r="C334">
        <v>70.875</v>
      </c>
      <c r="D334">
        <v>0</v>
      </c>
      <c r="E334">
        <v>0</v>
      </c>
      <c r="F334">
        <v>6</v>
      </c>
    </row>
    <row r="335" spans="1:6" x14ac:dyDescent="0.25">
      <c r="A335" s="1">
        <v>40782</v>
      </c>
      <c r="B335">
        <v>16.899999999999999</v>
      </c>
      <c r="C335">
        <v>85.285714285714292</v>
      </c>
      <c r="D335">
        <v>1</v>
      </c>
      <c r="E335">
        <v>0</v>
      </c>
      <c r="F335">
        <v>20</v>
      </c>
    </row>
    <row r="336" spans="1:6" x14ac:dyDescent="0.25">
      <c r="A336" s="1">
        <v>40783</v>
      </c>
      <c r="B336">
        <v>9.4142857142857128</v>
      </c>
      <c r="C336">
        <v>88.285714285714292</v>
      </c>
      <c r="D336">
        <v>1</v>
      </c>
      <c r="E336">
        <v>0</v>
      </c>
      <c r="F336">
        <v>16</v>
      </c>
    </row>
    <row r="337" spans="1:6" x14ac:dyDescent="0.25">
      <c r="A337" s="1">
        <v>40784</v>
      </c>
      <c r="B337">
        <v>11.787500000000001</v>
      </c>
      <c r="C337">
        <v>77.75</v>
      </c>
      <c r="D337">
        <v>0</v>
      </c>
      <c r="E337">
        <v>0</v>
      </c>
      <c r="F337">
        <v>5</v>
      </c>
    </row>
    <row r="338" spans="1:6" x14ac:dyDescent="0.25">
      <c r="A338" s="1">
        <v>40785</v>
      </c>
      <c r="B338">
        <v>11.116666666666665</v>
      </c>
      <c r="C338">
        <v>82.666666666666671</v>
      </c>
      <c r="D338">
        <v>0</v>
      </c>
      <c r="E338">
        <v>0</v>
      </c>
      <c r="F338">
        <v>4</v>
      </c>
    </row>
    <row r="339" spans="1:6" x14ac:dyDescent="0.25">
      <c r="A339" s="1">
        <v>40786</v>
      </c>
      <c r="B339">
        <v>14.5625</v>
      </c>
      <c r="C339">
        <v>66.375</v>
      </c>
      <c r="D339">
        <v>0</v>
      </c>
      <c r="E339">
        <v>0</v>
      </c>
      <c r="F339">
        <v>1</v>
      </c>
    </row>
    <row r="340" spans="1:6" x14ac:dyDescent="0.25">
      <c r="A340" s="1">
        <v>40788</v>
      </c>
      <c r="B340">
        <v>13.712499999999999</v>
      </c>
      <c r="C340">
        <v>78.875</v>
      </c>
      <c r="D340">
        <v>0</v>
      </c>
      <c r="E340">
        <v>0</v>
      </c>
      <c r="F340">
        <v>3</v>
      </c>
    </row>
    <row r="341" spans="1:6" x14ac:dyDescent="0.25">
      <c r="A341" s="1">
        <v>40789</v>
      </c>
      <c r="B341">
        <v>8.6374999999999993</v>
      </c>
      <c r="C341">
        <v>80.5</v>
      </c>
      <c r="D341">
        <v>1</v>
      </c>
      <c r="E341">
        <v>0</v>
      </c>
      <c r="F341">
        <v>3</v>
      </c>
    </row>
    <row r="342" spans="1:6" x14ac:dyDescent="0.25">
      <c r="A342" s="1">
        <v>40790</v>
      </c>
      <c r="B342">
        <v>12.225</v>
      </c>
      <c r="C342">
        <v>71.875</v>
      </c>
      <c r="D342">
        <v>1</v>
      </c>
      <c r="E342">
        <v>0</v>
      </c>
      <c r="F342">
        <v>7</v>
      </c>
    </row>
    <row r="343" spans="1:6" x14ac:dyDescent="0.25">
      <c r="A343" s="1">
        <v>40791</v>
      </c>
      <c r="B343">
        <v>7.0250000000000004</v>
      </c>
      <c r="C343">
        <v>73.5</v>
      </c>
      <c r="D343">
        <v>0</v>
      </c>
      <c r="E343">
        <v>0</v>
      </c>
      <c r="F343">
        <v>2</v>
      </c>
    </row>
    <row r="344" spans="1:6" x14ac:dyDescent="0.25">
      <c r="A344" s="1">
        <v>40792</v>
      </c>
      <c r="B344">
        <v>6.65</v>
      </c>
      <c r="C344">
        <v>79.125</v>
      </c>
      <c r="D344">
        <v>0</v>
      </c>
      <c r="E344">
        <v>0</v>
      </c>
      <c r="F344">
        <v>1</v>
      </c>
    </row>
    <row r="345" spans="1:6" x14ac:dyDescent="0.25">
      <c r="A345" s="1">
        <v>40793</v>
      </c>
      <c r="B345">
        <v>5.9375</v>
      </c>
      <c r="C345">
        <v>75.125</v>
      </c>
      <c r="D345">
        <v>0</v>
      </c>
      <c r="E345">
        <v>0</v>
      </c>
      <c r="F345">
        <v>2</v>
      </c>
    </row>
    <row r="346" spans="1:6" x14ac:dyDescent="0.25">
      <c r="A346" s="1">
        <v>40794</v>
      </c>
      <c r="B346">
        <v>9.0500000000000007</v>
      </c>
      <c r="C346">
        <v>65.75</v>
      </c>
      <c r="D346">
        <v>0</v>
      </c>
      <c r="E346">
        <v>0</v>
      </c>
      <c r="F346">
        <v>6</v>
      </c>
    </row>
    <row r="347" spans="1:6" x14ac:dyDescent="0.25">
      <c r="A347" s="1">
        <v>40795</v>
      </c>
      <c r="B347">
        <v>13.35</v>
      </c>
      <c r="C347">
        <v>57.875</v>
      </c>
      <c r="D347">
        <v>0</v>
      </c>
      <c r="E347">
        <v>0</v>
      </c>
      <c r="F347">
        <v>4</v>
      </c>
    </row>
    <row r="348" spans="1:6" x14ac:dyDescent="0.25">
      <c r="A348" s="1">
        <v>40796</v>
      </c>
      <c r="B348">
        <v>16.5625</v>
      </c>
      <c r="C348">
        <v>55.875</v>
      </c>
      <c r="D348">
        <v>1</v>
      </c>
      <c r="E348">
        <v>0</v>
      </c>
      <c r="F348">
        <v>4</v>
      </c>
    </row>
    <row r="349" spans="1:6" x14ac:dyDescent="0.25">
      <c r="A349" s="1">
        <v>40797</v>
      </c>
      <c r="B349">
        <v>11.824999999999998</v>
      </c>
      <c r="C349">
        <v>77.875</v>
      </c>
      <c r="D349">
        <v>1</v>
      </c>
      <c r="E349">
        <v>0</v>
      </c>
      <c r="F349">
        <v>3</v>
      </c>
    </row>
    <row r="350" spans="1:6" x14ac:dyDescent="0.25">
      <c r="A350" s="1">
        <v>40798</v>
      </c>
      <c r="B350">
        <v>7.6124999999999989</v>
      </c>
      <c r="C350">
        <v>60.625</v>
      </c>
      <c r="D350">
        <v>0</v>
      </c>
      <c r="E350">
        <v>0</v>
      </c>
      <c r="F350">
        <v>6</v>
      </c>
    </row>
    <row r="351" spans="1:6" x14ac:dyDescent="0.25">
      <c r="A351" s="1">
        <v>40799</v>
      </c>
      <c r="B351">
        <v>5.0125000000000002</v>
      </c>
      <c r="C351">
        <v>75.5</v>
      </c>
      <c r="D351">
        <v>0</v>
      </c>
      <c r="E351">
        <v>0</v>
      </c>
      <c r="F351">
        <v>3</v>
      </c>
    </row>
    <row r="352" spans="1:6" x14ac:dyDescent="0.25">
      <c r="A352" s="1">
        <v>40800</v>
      </c>
      <c r="B352">
        <v>2.8875000000000002</v>
      </c>
      <c r="C352">
        <v>63.125</v>
      </c>
      <c r="D352">
        <v>0</v>
      </c>
      <c r="E352">
        <v>0</v>
      </c>
      <c r="F352">
        <v>5</v>
      </c>
    </row>
    <row r="353" spans="1:6" x14ac:dyDescent="0.25">
      <c r="A353" s="1">
        <v>40801</v>
      </c>
      <c r="B353">
        <v>3.55</v>
      </c>
      <c r="C353">
        <v>70</v>
      </c>
      <c r="D353">
        <v>0</v>
      </c>
      <c r="E353">
        <v>0</v>
      </c>
      <c r="F353">
        <v>4</v>
      </c>
    </row>
    <row r="354" spans="1:6" x14ac:dyDescent="0.25">
      <c r="A354" s="1">
        <v>40802</v>
      </c>
      <c r="B354">
        <v>7.2749999999999995</v>
      </c>
      <c r="C354">
        <v>67.375</v>
      </c>
      <c r="D354">
        <v>0</v>
      </c>
      <c r="E354">
        <v>0</v>
      </c>
      <c r="F354">
        <v>2</v>
      </c>
    </row>
    <row r="355" spans="1:6" x14ac:dyDescent="0.25">
      <c r="A355" s="1">
        <v>40803</v>
      </c>
      <c r="B355">
        <v>8.4625000000000004</v>
      </c>
      <c r="C355">
        <v>72.375</v>
      </c>
      <c r="D355">
        <v>1</v>
      </c>
      <c r="E355">
        <v>0</v>
      </c>
      <c r="F355">
        <v>6</v>
      </c>
    </row>
    <row r="356" spans="1:6" x14ac:dyDescent="0.25">
      <c r="A356" s="1">
        <v>40804</v>
      </c>
      <c r="B356">
        <v>8.5</v>
      </c>
      <c r="C356">
        <v>69.5</v>
      </c>
      <c r="D356">
        <v>1</v>
      </c>
      <c r="E356">
        <v>0</v>
      </c>
      <c r="F356">
        <v>5</v>
      </c>
    </row>
    <row r="357" spans="1:6" x14ac:dyDescent="0.25">
      <c r="A357" s="1">
        <v>40805</v>
      </c>
      <c r="B357">
        <v>9.2285714285714278</v>
      </c>
      <c r="C357">
        <v>72</v>
      </c>
      <c r="D357">
        <v>0</v>
      </c>
      <c r="E357">
        <v>0</v>
      </c>
      <c r="F357">
        <v>2</v>
      </c>
    </row>
    <row r="358" spans="1:6" x14ac:dyDescent="0.25">
      <c r="A358" s="1">
        <v>40806</v>
      </c>
      <c r="B358">
        <v>10.9</v>
      </c>
      <c r="C358">
        <v>63</v>
      </c>
      <c r="D358">
        <v>0</v>
      </c>
      <c r="E358">
        <v>0</v>
      </c>
      <c r="F358">
        <v>8</v>
      </c>
    </row>
    <row r="359" spans="1:6" x14ac:dyDescent="0.25">
      <c r="A359" s="1">
        <v>40807</v>
      </c>
      <c r="B359">
        <v>10.875</v>
      </c>
      <c r="C359">
        <v>61.25</v>
      </c>
      <c r="D359">
        <v>0</v>
      </c>
      <c r="E359">
        <v>0</v>
      </c>
      <c r="F359">
        <v>3</v>
      </c>
    </row>
    <row r="360" spans="1:6" x14ac:dyDescent="0.25">
      <c r="A360" s="1">
        <v>40808</v>
      </c>
      <c r="B360">
        <v>13.799999999999999</v>
      </c>
      <c r="C360">
        <v>59</v>
      </c>
      <c r="D360">
        <v>0</v>
      </c>
      <c r="E360">
        <v>0</v>
      </c>
      <c r="F360">
        <v>4</v>
      </c>
    </row>
    <row r="361" spans="1:6" x14ac:dyDescent="0.25">
      <c r="A361" s="1">
        <v>40809</v>
      </c>
      <c r="B361">
        <v>12.171428571428573</v>
      </c>
      <c r="C361">
        <v>57.857142857142854</v>
      </c>
      <c r="D361">
        <v>0</v>
      </c>
      <c r="E361">
        <v>0</v>
      </c>
      <c r="F361">
        <v>1</v>
      </c>
    </row>
    <row r="362" spans="1:6" x14ac:dyDescent="0.25">
      <c r="A362" s="1">
        <v>40810</v>
      </c>
      <c r="B362">
        <v>11.737499999999999</v>
      </c>
      <c r="C362">
        <v>63.875</v>
      </c>
      <c r="D362">
        <v>1</v>
      </c>
      <c r="E362">
        <v>0</v>
      </c>
      <c r="F362">
        <v>8</v>
      </c>
    </row>
    <row r="363" spans="1:6" x14ac:dyDescent="0.25">
      <c r="A363" s="1">
        <v>40811</v>
      </c>
      <c r="B363">
        <v>10.1625</v>
      </c>
      <c r="C363">
        <v>71.125</v>
      </c>
      <c r="D363">
        <v>1</v>
      </c>
      <c r="E363">
        <v>0</v>
      </c>
      <c r="F363">
        <v>9</v>
      </c>
    </row>
    <row r="364" spans="1:6" x14ac:dyDescent="0.25">
      <c r="A364" s="1">
        <v>40812</v>
      </c>
      <c r="B364">
        <v>5.4250000000000007</v>
      </c>
      <c r="C364">
        <v>83.5</v>
      </c>
      <c r="D364">
        <v>0</v>
      </c>
      <c r="E364">
        <v>0</v>
      </c>
      <c r="F364">
        <v>3</v>
      </c>
    </row>
    <row r="365" spans="1:6" x14ac:dyDescent="0.25">
      <c r="A365" s="1">
        <v>40813</v>
      </c>
      <c r="B365">
        <v>4.6500000000000004</v>
      </c>
      <c r="C365">
        <v>50.25</v>
      </c>
      <c r="D365">
        <v>0</v>
      </c>
      <c r="E365">
        <v>0</v>
      </c>
      <c r="F365">
        <v>3</v>
      </c>
    </row>
    <row r="366" spans="1:6" x14ac:dyDescent="0.25">
      <c r="A366" s="1">
        <v>40815</v>
      </c>
      <c r="B366">
        <v>5.375</v>
      </c>
      <c r="C366">
        <v>51.125</v>
      </c>
      <c r="D366">
        <v>0</v>
      </c>
      <c r="E366">
        <v>0</v>
      </c>
      <c r="F366">
        <v>3</v>
      </c>
    </row>
    <row r="367" spans="1:6" x14ac:dyDescent="0.25">
      <c r="A367" s="1">
        <v>40817</v>
      </c>
      <c r="B367">
        <v>5.1571428571428566</v>
      </c>
      <c r="C367">
        <v>63.428571428571431</v>
      </c>
      <c r="D367">
        <v>1</v>
      </c>
      <c r="E367">
        <v>0</v>
      </c>
      <c r="F367">
        <v>1</v>
      </c>
    </row>
    <row r="368" spans="1:6" x14ac:dyDescent="0.25">
      <c r="A368" s="1">
        <v>40818</v>
      </c>
      <c r="B368">
        <v>7.4</v>
      </c>
      <c r="C368">
        <v>57.75</v>
      </c>
      <c r="D368">
        <v>1</v>
      </c>
      <c r="E368">
        <v>0</v>
      </c>
      <c r="F368">
        <v>8</v>
      </c>
    </row>
    <row r="369" spans="1:6" x14ac:dyDescent="0.25">
      <c r="A369" s="1">
        <v>40819</v>
      </c>
      <c r="B369">
        <v>10.612500000000001</v>
      </c>
      <c r="C369">
        <v>48.875</v>
      </c>
      <c r="D369">
        <v>0</v>
      </c>
      <c r="E369">
        <v>0</v>
      </c>
      <c r="F369">
        <v>1</v>
      </c>
    </row>
    <row r="370" spans="1:6" x14ac:dyDescent="0.25">
      <c r="A370" s="1">
        <v>40820</v>
      </c>
      <c r="B370">
        <v>8.1875</v>
      </c>
      <c r="C370">
        <v>60.375</v>
      </c>
      <c r="D370">
        <v>0</v>
      </c>
      <c r="E370">
        <v>0</v>
      </c>
      <c r="F370">
        <v>4</v>
      </c>
    </row>
    <row r="371" spans="1:6" x14ac:dyDescent="0.25">
      <c r="A371" s="1">
        <v>40821</v>
      </c>
      <c r="B371">
        <v>8.3999999999999986</v>
      </c>
      <c r="C371">
        <v>66.125</v>
      </c>
      <c r="D371">
        <v>0</v>
      </c>
      <c r="E371">
        <v>0</v>
      </c>
      <c r="F371">
        <v>2</v>
      </c>
    </row>
    <row r="372" spans="1:6" x14ac:dyDescent="0.25">
      <c r="A372" s="1">
        <v>40822</v>
      </c>
      <c r="B372">
        <v>9.3625000000000007</v>
      </c>
      <c r="C372">
        <v>69.5</v>
      </c>
      <c r="D372">
        <v>0</v>
      </c>
      <c r="E372">
        <v>0</v>
      </c>
      <c r="F372">
        <v>1</v>
      </c>
    </row>
    <row r="373" spans="1:6" x14ac:dyDescent="0.25">
      <c r="A373" s="1">
        <v>40824</v>
      </c>
      <c r="B373">
        <v>5.5625</v>
      </c>
      <c r="C373">
        <v>76.875</v>
      </c>
      <c r="D373">
        <v>1</v>
      </c>
      <c r="E373">
        <v>0</v>
      </c>
      <c r="F373">
        <v>1</v>
      </c>
    </row>
    <row r="374" spans="1:6" x14ac:dyDescent="0.25">
      <c r="A374" s="1">
        <v>40832</v>
      </c>
      <c r="B374">
        <v>6.05</v>
      </c>
      <c r="C374">
        <v>78.375</v>
      </c>
      <c r="D374">
        <v>1</v>
      </c>
      <c r="E374">
        <v>0</v>
      </c>
      <c r="F374">
        <v>1</v>
      </c>
    </row>
    <row r="375" spans="1:6" x14ac:dyDescent="0.25">
      <c r="A375" s="1">
        <v>40833</v>
      </c>
      <c r="B375">
        <v>6.6749999999999989</v>
      </c>
      <c r="C375">
        <v>73.5</v>
      </c>
      <c r="D375">
        <v>0</v>
      </c>
      <c r="E375">
        <v>0</v>
      </c>
      <c r="F375">
        <v>2</v>
      </c>
    </row>
    <row r="376" spans="1:6" x14ac:dyDescent="0.25">
      <c r="A376" s="1">
        <v>40834</v>
      </c>
      <c r="B376">
        <v>8.7249999999999996</v>
      </c>
      <c r="C376">
        <v>63.375</v>
      </c>
      <c r="D376">
        <v>0</v>
      </c>
      <c r="E376">
        <v>0</v>
      </c>
      <c r="F376">
        <v>1</v>
      </c>
    </row>
    <row r="377" spans="1:6" x14ac:dyDescent="0.25">
      <c r="A377" s="1">
        <v>40835</v>
      </c>
      <c r="B377">
        <v>2.6750000000000003</v>
      </c>
      <c r="C377">
        <v>66.75</v>
      </c>
      <c r="D377">
        <v>0</v>
      </c>
      <c r="E377">
        <v>0</v>
      </c>
      <c r="F377">
        <v>1</v>
      </c>
    </row>
    <row r="378" spans="1:6" x14ac:dyDescent="0.25">
      <c r="A378" s="1">
        <v>40838</v>
      </c>
      <c r="B378">
        <v>-0.64999999999999991</v>
      </c>
      <c r="C378">
        <v>66.125</v>
      </c>
      <c r="D378">
        <v>1</v>
      </c>
      <c r="E378">
        <v>0</v>
      </c>
      <c r="F378">
        <v>2</v>
      </c>
    </row>
    <row r="379" spans="1:6" x14ac:dyDescent="0.25">
      <c r="A379" s="1">
        <v>40841</v>
      </c>
      <c r="B379">
        <v>3.7500000000000089E-2</v>
      </c>
      <c r="C379">
        <v>74.125</v>
      </c>
      <c r="D379">
        <v>0</v>
      </c>
      <c r="E379">
        <v>0</v>
      </c>
      <c r="F379">
        <v>1</v>
      </c>
    </row>
    <row r="380" spans="1:6" x14ac:dyDescent="0.25">
      <c r="A380" s="1">
        <v>40993</v>
      </c>
      <c r="B380">
        <v>3.0625</v>
      </c>
      <c r="C380">
        <v>57.375</v>
      </c>
      <c r="D380">
        <v>1</v>
      </c>
      <c r="E380">
        <v>0</v>
      </c>
      <c r="F380">
        <v>1</v>
      </c>
    </row>
    <row r="381" spans="1:6" x14ac:dyDescent="0.25">
      <c r="A381" s="1">
        <v>40999</v>
      </c>
      <c r="B381">
        <v>-0.60000000000000009</v>
      </c>
      <c r="C381">
        <v>70.375</v>
      </c>
      <c r="D381">
        <v>1</v>
      </c>
      <c r="E381">
        <v>0</v>
      </c>
      <c r="F381">
        <v>1</v>
      </c>
    </row>
    <row r="382" spans="1:6" x14ac:dyDescent="0.25">
      <c r="A382" s="1">
        <v>41000</v>
      </c>
      <c r="B382">
        <v>-1</v>
      </c>
      <c r="C382">
        <v>62.5</v>
      </c>
      <c r="D382">
        <v>1</v>
      </c>
      <c r="E382">
        <v>0</v>
      </c>
      <c r="F382">
        <v>2</v>
      </c>
    </row>
    <row r="383" spans="1:6" x14ac:dyDescent="0.25">
      <c r="A383" s="1">
        <v>41001</v>
      </c>
      <c r="B383">
        <v>0.86250000000000004</v>
      </c>
      <c r="C383">
        <v>52.125</v>
      </c>
      <c r="D383">
        <v>0</v>
      </c>
      <c r="E383">
        <v>0</v>
      </c>
      <c r="F383">
        <v>1</v>
      </c>
    </row>
    <row r="384" spans="1:6" x14ac:dyDescent="0.25">
      <c r="A384" s="1">
        <v>41002</v>
      </c>
      <c r="B384">
        <v>2.9624999999999999</v>
      </c>
      <c r="C384">
        <v>59.75</v>
      </c>
      <c r="D384">
        <v>0</v>
      </c>
      <c r="E384">
        <v>0</v>
      </c>
      <c r="F384">
        <v>2</v>
      </c>
    </row>
    <row r="385" spans="1:6" x14ac:dyDescent="0.25">
      <c r="A385" s="1">
        <v>41003</v>
      </c>
      <c r="B385">
        <v>2.1875</v>
      </c>
      <c r="C385">
        <v>77.75</v>
      </c>
      <c r="D385">
        <v>0</v>
      </c>
      <c r="E385">
        <v>0</v>
      </c>
      <c r="F385">
        <v>1</v>
      </c>
    </row>
    <row r="386" spans="1:6" x14ac:dyDescent="0.25">
      <c r="A386" s="1">
        <v>41004</v>
      </c>
      <c r="B386">
        <v>5.7500000000000009</v>
      </c>
      <c r="C386">
        <v>58.75</v>
      </c>
      <c r="D386">
        <v>0</v>
      </c>
      <c r="E386">
        <v>0</v>
      </c>
      <c r="F386">
        <v>1</v>
      </c>
    </row>
    <row r="387" spans="1:6" x14ac:dyDescent="0.25">
      <c r="A387" s="1">
        <v>41005</v>
      </c>
      <c r="B387">
        <v>5.4624999999999995</v>
      </c>
      <c r="C387">
        <v>55.875</v>
      </c>
      <c r="D387">
        <v>0</v>
      </c>
      <c r="E387">
        <v>0</v>
      </c>
      <c r="F387">
        <v>3</v>
      </c>
    </row>
    <row r="388" spans="1:6" x14ac:dyDescent="0.25">
      <c r="A388" s="1">
        <v>41006</v>
      </c>
      <c r="B388">
        <v>1.8</v>
      </c>
      <c r="C388">
        <v>46.75</v>
      </c>
      <c r="D388">
        <v>1</v>
      </c>
      <c r="E388">
        <v>0</v>
      </c>
      <c r="F388">
        <v>3</v>
      </c>
    </row>
    <row r="389" spans="1:6" x14ac:dyDescent="0.25">
      <c r="A389" s="1">
        <v>41007</v>
      </c>
      <c r="B389">
        <v>7.5125000000000002</v>
      </c>
      <c r="C389">
        <v>43.5</v>
      </c>
      <c r="D389">
        <v>1</v>
      </c>
      <c r="E389">
        <v>0</v>
      </c>
      <c r="F389">
        <v>9</v>
      </c>
    </row>
    <row r="390" spans="1:6" x14ac:dyDescent="0.25">
      <c r="A390" s="1">
        <v>41008</v>
      </c>
      <c r="B390">
        <v>-0.50000000000000011</v>
      </c>
      <c r="C390">
        <v>49.25</v>
      </c>
      <c r="D390">
        <v>0</v>
      </c>
      <c r="E390">
        <v>0</v>
      </c>
      <c r="F390">
        <v>4</v>
      </c>
    </row>
    <row r="391" spans="1:6" x14ac:dyDescent="0.25">
      <c r="A391" s="1">
        <v>41009</v>
      </c>
      <c r="B391">
        <v>4.5125000000000002</v>
      </c>
      <c r="C391">
        <v>48.75</v>
      </c>
      <c r="D391">
        <v>0</v>
      </c>
      <c r="E391">
        <v>0</v>
      </c>
      <c r="F391">
        <v>5</v>
      </c>
    </row>
    <row r="392" spans="1:6" x14ac:dyDescent="0.25">
      <c r="A392" s="1">
        <v>41010</v>
      </c>
      <c r="B392">
        <v>6.5125000000000011</v>
      </c>
      <c r="C392">
        <v>69.125</v>
      </c>
      <c r="D392">
        <v>0</v>
      </c>
      <c r="E392">
        <v>0</v>
      </c>
      <c r="F392">
        <v>5</v>
      </c>
    </row>
    <row r="393" spans="1:6" x14ac:dyDescent="0.25">
      <c r="A393" s="1">
        <v>41011</v>
      </c>
      <c r="B393">
        <v>5.2625000000000002</v>
      </c>
      <c r="C393">
        <v>56.5</v>
      </c>
      <c r="D393">
        <v>0</v>
      </c>
      <c r="E393">
        <v>0</v>
      </c>
      <c r="F393">
        <v>8</v>
      </c>
    </row>
    <row r="394" spans="1:6" x14ac:dyDescent="0.25">
      <c r="A394" s="1">
        <v>41012</v>
      </c>
      <c r="B394">
        <v>3.1625000000000001</v>
      </c>
      <c r="C394">
        <v>41.25</v>
      </c>
      <c r="D394">
        <v>0</v>
      </c>
      <c r="E394">
        <v>0</v>
      </c>
      <c r="F394">
        <v>5</v>
      </c>
    </row>
    <row r="395" spans="1:6" x14ac:dyDescent="0.25">
      <c r="A395" s="1">
        <v>41013</v>
      </c>
      <c r="B395">
        <v>1.8374999999999999</v>
      </c>
      <c r="C395">
        <v>53.375</v>
      </c>
      <c r="D395">
        <v>1</v>
      </c>
      <c r="E395">
        <v>0</v>
      </c>
      <c r="F395">
        <v>5</v>
      </c>
    </row>
    <row r="396" spans="1:6" x14ac:dyDescent="0.25">
      <c r="A396" s="1">
        <v>41014</v>
      </c>
      <c r="B396">
        <v>7.5428571428571436</v>
      </c>
      <c r="C396">
        <v>40.857142857142854</v>
      </c>
      <c r="D396">
        <v>1</v>
      </c>
      <c r="E396">
        <v>0</v>
      </c>
      <c r="F396">
        <v>10</v>
      </c>
    </row>
    <row r="397" spans="1:6" x14ac:dyDescent="0.25">
      <c r="A397" s="1">
        <v>41015</v>
      </c>
      <c r="B397">
        <v>9.0500000000000007</v>
      </c>
      <c r="C397">
        <v>61.25</v>
      </c>
      <c r="D397">
        <v>0</v>
      </c>
      <c r="E397">
        <v>0</v>
      </c>
      <c r="F397">
        <v>12</v>
      </c>
    </row>
    <row r="398" spans="1:6" x14ac:dyDescent="0.25">
      <c r="A398" s="1">
        <v>41016</v>
      </c>
      <c r="B398">
        <v>8.25</v>
      </c>
      <c r="C398">
        <v>68.375</v>
      </c>
      <c r="D398">
        <v>0</v>
      </c>
      <c r="E398">
        <v>0</v>
      </c>
      <c r="F398">
        <v>14</v>
      </c>
    </row>
    <row r="399" spans="1:6" x14ac:dyDescent="0.25">
      <c r="A399" s="1">
        <v>41017</v>
      </c>
      <c r="B399">
        <v>3.8750000000000004</v>
      </c>
      <c r="C399">
        <v>65.25</v>
      </c>
      <c r="D399">
        <v>0</v>
      </c>
      <c r="E399">
        <v>0</v>
      </c>
      <c r="F399">
        <v>12</v>
      </c>
    </row>
    <row r="400" spans="1:6" x14ac:dyDescent="0.25">
      <c r="A400" s="1">
        <v>41018</v>
      </c>
      <c r="B400">
        <v>0.38749999999999984</v>
      </c>
      <c r="C400">
        <v>40.625</v>
      </c>
      <c r="D400">
        <v>0</v>
      </c>
      <c r="E400">
        <v>0</v>
      </c>
      <c r="F400">
        <v>6</v>
      </c>
    </row>
    <row r="401" spans="1:6" x14ac:dyDescent="0.25">
      <c r="A401" s="1">
        <v>41019</v>
      </c>
      <c r="B401">
        <v>0.88749999999999996</v>
      </c>
      <c r="C401">
        <v>46</v>
      </c>
      <c r="D401">
        <v>0</v>
      </c>
      <c r="E401">
        <v>0</v>
      </c>
      <c r="F401">
        <v>10</v>
      </c>
    </row>
    <row r="402" spans="1:6" x14ac:dyDescent="0.25">
      <c r="A402" s="1">
        <v>41020</v>
      </c>
      <c r="B402">
        <v>4.0250000000000012</v>
      </c>
      <c r="C402">
        <v>53.25</v>
      </c>
      <c r="D402">
        <v>1</v>
      </c>
      <c r="E402">
        <v>0</v>
      </c>
      <c r="F402">
        <v>16</v>
      </c>
    </row>
    <row r="403" spans="1:6" x14ac:dyDescent="0.25">
      <c r="A403" s="1">
        <v>41021</v>
      </c>
      <c r="B403">
        <v>4.9999999999999989E-2</v>
      </c>
      <c r="C403">
        <v>98.25</v>
      </c>
      <c r="D403">
        <v>1</v>
      </c>
      <c r="E403">
        <v>0</v>
      </c>
      <c r="F403">
        <v>19</v>
      </c>
    </row>
    <row r="404" spans="1:6" x14ac:dyDescent="0.25">
      <c r="A404" s="1">
        <v>41022</v>
      </c>
      <c r="B404">
        <v>-0.23749999999999999</v>
      </c>
      <c r="C404">
        <v>77</v>
      </c>
      <c r="D404">
        <v>0</v>
      </c>
      <c r="E404">
        <v>0</v>
      </c>
      <c r="F404">
        <v>12</v>
      </c>
    </row>
    <row r="405" spans="1:6" x14ac:dyDescent="0.25">
      <c r="A405" s="1">
        <v>41023</v>
      </c>
      <c r="B405">
        <v>1.3875000000000002</v>
      </c>
      <c r="C405">
        <v>51.125</v>
      </c>
      <c r="D405">
        <v>0</v>
      </c>
      <c r="E405">
        <v>0</v>
      </c>
      <c r="F405">
        <v>4</v>
      </c>
    </row>
    <row r="406" spans="1:6" x14ac:dyDescent="0.25">
      <c r="A406" s="1">
        <v>41024</v>
      </c>
      <c r="B406">
        <v>4.1875</v>
      </c>
      <c r="C406">
        <v>55</v>
      </c>
      <c r="D406">
        <v>0</v>
      </c>
      <c r="E406">
        <v>0</v>
      </c>
      <c r="F406">
        <v>3</v>
      </c>
    </row>
    <row r="407" spans="1:6" x14ac:dyDescent="0.25">
      <c r="A407" s="1">
        <v>41025</v>
      </c>
      <c r="B407">
        <v>-1.1499999999999999</v>
      </c>
      <c r="C407">
        <v>47.5</v>
      </c>
      <c r="D407">
        <v>0</v>
      </c>
      <c r="E407">
        <v>0</v>
      </c>
      <c r="F407">
        <v>3</v>
      </c>
    </row>
    <row r="408" spans="1:6" x14ac:dyDescent="0.25">
      <c r="A408" s="1">
        <v>41026</v>
      </c>
      <c r="B408">
        <v>-1.1875</v>
      </c>
      <c r="C408">
        <v>51.125</v>
      </c>
      <c r="D408">
        <v>0</v>
      </c>
      <c r="E408">
        <v>0</v>
      </c>
      <c r="F408">
        <v>5</v>
      </c>
    </row>
    <row r="409" spans="1:6" x14ac:dyDescent="0.25">
      <c r="A409" s="1">
        <v>41027</v>
      </c>
      <c r="B409">
        <v>2.6750000000000003</v>
      </c>
      <c r="C409">
        <v>38.125</v>
      </c>
      <c r="D409">
        <v>1</v>
      </c>
      <c r="E409">
        <v>0</v>
      </c>
      <c r="F409">
        <v>1</v>
      </c>
    </row>
    <row r="410" spans="1:6" x14ac:dyDescent="0.25">
      <c r="A410" s="1">
        <v>41028</v>
      </c>
      <c r="B410">
        <v>1.5249999999999999</v>
      </c>
      <c r="C410">
        <v>71.375</v>
      </c>
      <c r="D410">
        <v>1</v>
      </c>
      <c r="E410">
        <v>0</v>
      </c>
      <c r="F410">
        <v>2</v>
      </c>
    </row>
    <row r="411" spans="1:6" x14ac:dyDescent="0.25">
      <c r="A411" s="1">
        <v>41029</v>
      </c>
      <c r="B411">
        <v>4.8874999999999993</v>
      </c>
      <c r="C411">
        <v>55.625</v>
      </c>
      <c r="D411">
        <v>0</v>
      </c>
      <c r="E411">
        <v>0</v>
      </c>
      <c r="F411">
        <v>24</v>
      </c>
    </row>
    <row r="412" spans="1:6" x14ac:dyDescent="0.25">
      <c r="A412" s="1">
        <v>41030</v>
      </c>
      <c r="B412">
        <v>5.8375000000000012</v>
      </c>
      <c r="C412">
        <v>49.125</v>
      </c>
      <c r="D412">
        <v>0</v>
      </c>
      <c r="E412">
        <v>1</v>
      </c>
      <c r="F412">
        <v>43</v>
      </c>
    </row>
    <row r="413" spans="1:6" x14ac:dyDescent="0.25">
      <c r="A413" s="1">
        <v>41031</v>
      </c>
      <c r="B413">
        <v>7.4375</v>
      </c>
      <c r="C413">
        <v>70.5</v>
      </c>
      <c r="D413">
        <v>0</v>
      </c>
      <c r="E413">
        <v>1</v>
      </c>
      <c r="F413">
        <v>42</v>
      </c>
    </row>
    <row r="414" spans="1:6" x14ac:dyDescent="0.25">
      <c r="A414" s="1">
        <v>41032</v>
      </c>
      <c r="B414">
        <v>12.062500000000002</v>
      </c>
      <c r="C414">
        <v>52.25</v>
      </c>
      <c r="D414">
        <v>0</v>
      </c>
      <c r="E414">
        <v>1</v>
      </c>
      <c r="F414">
        <v>31</v>
      </c>
    </row>
    <row r="415" spans="1:6" x14ac:dyDescent="0.25">
      <c r="A415" s="1">
        <v>41033</v>
      </c>
      <c r="B415">
        <v>12.157142857142858</v>
      </c>
      <c r="C415">
        <v>47.571428571428569</v>
      </c>
      <c r="D415">
        <v>0</v>
      </c>
      <c r="E415">
        <v>1</v>
      </c>
      <c r="F415">
        <v>33</v>
      </c>
    </row>
    <row r="416" spans="1:6" x14ac:dyDescent="0.25">
      <c r="A416" s="1">
        <v>41034</v>
      </c>
      <c r="B416">
        <v>15.066666666666665</v>
      </c>
      <c r="C416">
        <v>53.166666666666664</v>
      </c>
      <c r="D416">
        <v>1</v>
      </c>
      <c r="E416">
        <v>1</v>
      </c>
      <c r="F416">
        <v>58</v>
      </c>
    </row>
    <row r="417" spans="1:6" x14ac:dyDescent="0.25">
      <c r="A417" s="1">
        <v>41035</v>
      </c>
      <c r="B417">
        <v>15.7875</v>
      </c>
      <c r="C417">
        <v>37.875</v>
      </c>
      <c r="D417">
        <v>1</v>
      </c>
      <c r="E417">
        <v>1</v>
      </c>
      <c r="F417">
        <v>109</v>
      </c>
    </row>
    <row r="418" spans="1:6" x14ac:dyDescent="0.25">
      <c r="A418" s="1">
        <v>41036</v>
      </c>
      <c r="B418">
        <v>11.6875</v>
      </c>
      <c r="C418">
        <v>55</v>
      </c>
      <c r="D418">
        <v>0</v>
      </c>
      <c r="E418">
        <v>1</v>
      </c>
      <c r="F418">
        <v>153</v>
      </c>
    </row>
    <row r="419" spans="1:6" x14ac:dyDescent="0.25">
      <c r="A419" s="1">
        <v>41037</v>
      </c>
      <c r="B419">
        <v>9.2874999999999979</v>
      </c>
      <c r="C419">
        <v>47.25</v>
      </c>
      <c r="D419">
        <v>0</v>
      </c>
      <c r="E419">
        <v>1</v>
      </c>
      <c r="F419">
        <v>149</v>
      </c>
    </row>
    <row r="420" spans="1:6" x14ac:dyDescent="0.25">
      <c r="A420" s="1">
        <v>41038</v>
      </c>
      <c r="B420">
        <v>10.462499999999999</v>
      </c>
      <c r="C420">
        <v>39.875</v>
      </c>
      <c r="D420">
        <v>0</v>
      </c>
      <c r="E420">
        <v>1</v>
      </c>
      <c r="F420">
        <v>134</v>
      </c>
    </row>
    <row r="421" spans="1:6" x14ac:dyDescent="0.25">
      <c r="A421" s="1">
        <v>41039</v>
      </c>
      <c r="B421">
        <v>7.2124999999999995</v>
      </c>
      <c r="C421">
        <v>62</v>
      </c>
      <c r="D421">
        <v>0</v>
      </c>
      <c r="E421">
        <v>1</v>
      </c>
      <c r="F421">
        <v>70</v>
      </c>
    </row>
    <row r="422" spans="1:6" x14ac:dyDescent="0.25">
      <c r="A422" s="1">
        <v>41040</v>
      </c>
      <c r="B422">
        <v>6.0875000000000004</v>
      </c>
      <c r="C422">
        <v>54.5</v>
      </c>
      <c r="D422">
        <v>0</v>
      </c>
      <c r="E422">
        <v>1</v>
      </c>
      <c r="F422">
        <v>32</v>
      </c>
    </row>
    <row r="423" spans="1:6" x14ac:dyDescent="0.25">
      <c r="A423" s="1">
        <v>41041</v>
      </c>
      <c r="B423">
        <v>5.7999999999999989</v>
      </c>
      <c r="C423">
        <v>55.25</v>
      </c>
      <c r="D423">
        <v>1</v>
      </c>
      <c r="E423">
        <v>1</v>
      </c>
      <c r="F423">
        <v>32</v>
      </c>
    </row>
    <row r="424" spans="1:6" x14ac:dyDescent="0.25">
      <c r="A424" s="1">
        <v>41042</v>
      </c>
      <c r="B424">
        <v>8.9999999999999982</v>
      </c>
      <c r="C424">
        <v>37.5</v>
      </c>
      <c r="D424">
        <v>1</v>
      </c>
      <c r="E424">
        <v>1</v>
      </c>
      <c r="F424">
        <v>44</v>
      </c>
    </row>
    <row r="425" spans="1:6" x14ac:dyDescent="0.25">
      <c r="A425" s="1">
        <v>41043</v>
      </c>
      <c r="B425">
        <v>13.187499999999998</v>
      </c>
      <c r="C425">
        <v>37.25</v>
      </c>
      <c r="D425">
        <v>0</v>
      </c>
      <c r="E425">
        <v>1</v>
      </c>
      <c r="F425">
        <v>34</v>
      </c>
    </row>
    <row r="426" spans="1:6" x14ac:dyDescent="0.25">
      <c r="A426" s="1">
        <v>41044</v>
      </c>
      <c r="B426">
        <v>17.087500000000002</v>
      </c>
      <c r="C426">
        <v>35.375</v>
      </c>
      <c r="D426">
        <v>0</v>
      </c>
      <c r="E426">
        <v>1</v>
      </c>
      <c r="F426">
        <v>61</v>
      </c>
    </row>
    <row r="427" spans="1:6" x14ac:dyDescent="0.25">
      <c r="A427" s="1">
        <v>41045</v>
      </c>
      <c r="B427">
        <v>19.987500000000001</v>
      </c>
      <c r="C427">
        <v>33.125</v>
      </c>
      <c r="D427">
        <v>0</v>
      </c>
      <c r="E427">
        <v>1</v>
      </c>
      <c r="F427">
        <v>85</v>
      </c>
    </row>
    <row r="428" spans="1:6" x14ac:dyDescent="0.25">
      <c r="A428" s="1">
        <v>41046</v>
      </c>
      <c r="B428">
        <v>4.7374999999999998</v>
      </c>
      <c r="C428">
        <v>67.875</v>
      </c>
      <c r="D428">
        <v>0</v>
      </c>
      <c r="E428">
        <v>1</v>
      </c>
      <c r="F428">
        <v>46</v>
      </c>
    </row>
    <row r="429" spans="1:6" x14ac:dyDescent="0.25">
      <c r="A429" s="1">
        <v>41047</v>
      </c>
      <c r="B429">
        <v>5.4249999999999998</v>
      </c>
      <c r="C429">
        <v>42.875</v>
      </c>
      <c r="D429">
        <v>0</v>
      </c>
      <c r="E429">
        <v>1</v>
      </c>
      <c r="F429">
        <v>41</v>
      </c>
    </row>
    <row r="430" spans="1:6" x14ac:dyDescent="0.25">
      <c r="A430" s="1">
        <v>41048</v>
      </c>
      <c r="B430">
        <v>9.8375000000000004</v>
      </c>
      <c r="C430">
        <v>46</v>
      </c>
      <c r="D430">
        <v>1</v>
      </c>
      <c r="E430">
        <v>1</v>
      </c>
      <c r="F430">
        <v>131</v>
      </c>
    </row>
    <row r="431" spans="1:6" x14ac:dyDescent="0.25">
      <c r="A431" s="1">
        <v>41049</v>
      </c>
      <c r="B431">
        <v>5.7</v>
      </c>
      <c r="C431">
        <v>95.25</v>
      </c>
      <c r="D431">
        <v>1</v>
      </c>
      <c r="E431">
        <v>1</v>
      </c>
      <c r="F431">
        <v>83</v>
      </c>
    </row>
    <row r="432" spans="1:6" x14ac:dyDescent="0.25">
      <c r="A432" s="1">
        <v>41050</v>
      </c>
      <c r="B432">
        <v>5.5249999999999995</v>
      </c>
      <c r="C432">
        <v>57.375</v>
      </c>
      <c r="D432">
        <v>0</v>
      </c>
      <c r="E432">
        <v>1</v>
      </c>
      <c r="F432">
        <v>23</v>
      </c>
    </row>
    <row r="433" spans="1:6" x14ac:dyDescent="0.25">
      <c r="A433" s="1">
        <v>41051</v>
      </c>
      <c r="B433">
        <v>7.9499999999999993</v>
      </c>
      <c r="C433">
        <v>37</v>
      </c>
      <c r="D433">
        <v>0</v>
      </c>
      <c r="E433">
        <v>1</v>
      </c>
      <c r="F433">
        <v>25</v>
      </c>
    </row>
    <row r="434" spans="1:6" x14ac:dyDescent="0.25">
      <c r="A434" s="1">
        <v>41052</v>
      </c>
      <c r="B434">
        <v>11.450000000000001</v>
      </c>
      <c r="C434">
        <v>38.875</v>
      </c>
      <c r="D434">
        <v>0</v>
      </c>
      <c r="E434">
        <v>1</v>
      </c>
      <c r="F434">
        <v>50</v>
      </c>
    </row>
    <row r="435" spans="1:6" x14ac:dyDescent="0.25">
      <c r="A435" s="1">
        <v>41053</v>
      </c>
      <c r="B435">
        <v>15.825000000000001</v>
      </c>
      <c r="C435">
        <v>35</v>
      </c>
      <c r="D435">
        <v>0</v>
      </c>
      <c r="E435">
        <v>1</v>
      </c>
      <c r="F435">
        <v>83</v>
      </c>
    </row>
    <row r="436" spans="1:6" x14ac:dyDescent="0.25">
      <c r="A436" s="1">
        <v>41054</v>
      </c>
      <c r="B436">
        <v>19.95</v>
      </c>
      <c r="C436">
        <v>36.125</v>
      </c>
      <c r="D436">
        <v>0</v>
      </c>
      <c r="E436">
        <v>1</v>
      </c>
      <c r="F436">
        <v>93</v>
      </c>
    </row>
    <row r="437" spans="1:6" x14ac:dyDescent="0.25">
      <c r="A437" s="1">
        <v>41055</v>
      </c>
      <c r="B437">
        <v>6.6624999999999996</v>
      </c>
      <c r="C437">
        <v>78.125</v>
      </c>
      <c r="D437">
        <v>1</v>
      </c>
      <c r="E437">
        <v>1</v>
      </c>
      <c r="F437">
        <v>99</v>
      </c>
    </row>
    <row r="438" spans="1:6" x14ac:dyDescent="0.25">
      <c r="A438" s="1">
        <v>41056</v>
      </c>
      <c r="B438">
        <v>2.4750000000000005</v>
      </c>
      <c r="C438">
        <v>93</v>
      </c>
      <c r="D438">
        <v>1</v>
      </c>
      <c r="E438">
        <v>1</v>
      </c>
      <c r="F438">
        <v>48</v>
      </c>
    </row>
    <row r="439" spans="1:6" x14ac:dyDescent="0.25">
      <c r="A439" s="1">
        <v>41057</v>
      </c>
      <c r="B439">
        <v>6.8624999999999998</v>
      </c>
      <c r="C439">
        <v>58.625</v>
      </c>
      <c r="D439">
        <v>0</v>
      </c>
      <c r="E439">
        <v>1</v>
      </c>
      <c r="F439">
        <v>39</v>
      </c>
    </row>
    <row r="440" spans="1:6" x14ac:dyDescent="0.25">
      <c r="A440" s="1">
        <v>41058</v>
      </c>
      <c r="B440">
        <v>8.8874999999999993</v>
      </c>
      <c r="C440">
        <v>82.875</v>
      </c>
      <c r="D440">
        <v>0</v>
      </c>
      <c r="E440">
        <v>1</v>
      </c>
      <c r="F440">
        <v>32</v>
      </c>
    </row>
    <row r="441" spans="1:6" x14ac:dyDescent="0.25">
      <c r="A441" s="1">
        <v>41059</v>
      </c>
      <c r="B441">
        <v>12.137499999999999</v>
      </c>
      <c r="C441">
        <v>62.75</v>
      </c>
      <c r="D441">
        <v>0</v>
      </c>
      <c r="E441">
        <v>1</v>
      </c>
      <c r="F441">
        <v>88</v>
      </c>
    </row>
    <row r="442" spans="1:6" x14ac:dyDescent="0.25">
      <c r="A442" s="1">
        <v>41060</v>
      </c>
      <c r="B442">
        <v>12.0625</v>
      </c>
      <c r="C442">
        <v>69.25</v>
      </c>
      <c r="D442">
        <v>0</v>
      </c>
      <c r="E442">
        <v>1</v>
      </c>
      <c r="F442">
        <v>102</v>
      </c>
    </row>
    <row r="443" spans="1:6" x14ac:dyDescent="0.25">
      <c r="A443" s="1">
        <v>41061</v>
      </c>
      <c r="B443">
        <v>12.65</v>
      </c>
      <c r="C443">
        <v>71.125</v>
      </c>
      <c r="D443">
        <v>0</v>
      </c>
      <c r="E443">
        <v>1</v>
      </c>
      <c r="F443">
        <v>110</v>
      </c>
    </row>
    <row r="444" spans="1:6" x14ac:dyDescent="0.25">
      <c r="A444" s="1">
        <v>41062</v>
      </c>
      <c r="B444">
        <v>13.262500000000001</v>
      </c>
      <c r="C444">
        <v>75.75</v>
      </c>
      <c r="D444">
        <v>1</v>
      </c>
      <c r="E444">
        <v>1</v>
      </c>
      <c r="F444">
        <v>246</v>
      </c>
    </row>
    <row r="445" spans="1:6" x14ac:dyDescent="0.25">
      <c r="A445" s="1">
        <v>41063</v>
      </c>
      <c r="B445">
        <v>13.674999999999999</v>
      </c>
      <c r="C445">
        <v>76.5</v>
      </c>
      <c r="D445">
        <v>1</v>
      </c>
      <c r="E445">
        <v>1</v>
      </c>
      <c r="F445">
        <v>289</v>
      </c>
    </row>
    <row r="446" spans="1:6" x14ac:dyDescent="0.25">
      <c r="A446" s="1">
        <v>41064</v>
      </c>
      <c r="B446">
        <v>14.8</v>
      </c>
      <c r="C446">
        <v>75.125</v>
      </c>
      <c r="D446">
        <v>0</v>
      </c>
      <c r="E446">
        <v>1</v>
      </c>
      <c r="F446">
        <v>127</v>
      </c>
    </row>
    <row r="447" spans="1:6" x14ac:dyDescent="0.25">
      <c r="A447" s="1">
        <v>41065</v>
      </c>
      <c r="B447">
        <v>15.625</v>
      </c>
      <c r="C447">
        <v>77.125</v>
      </c>
      <c r="D447">
        <v>0</v>
      </c>
      <c r="E447">
        <v>1</v>
      </c>
      <c r="F447">
        <v>93</v>
      </c>
    </row>
    <row r="448" spans="1:6" x14ac:dyDescent="0.25">
      <c r="A448" s="1">
        <v>41066</v>
      </c>
      <c r="B448">
        <v>19.5625</v>
      </c>
      <c r="C448">
        <v>57</v>
      </c>
      <c r="D448">
        <v>0</v>
      </c>
      <c r="E448">
        <v>1</v>
      </c>
      <c r="F448">
        <v>131</v>
      </c>
    </row>
    <row r="449" spans="1:6" x14ac:dyDescent="0.25">
      <c r="A449" s="1">
        <v>41067</v>
      </c>
      <c r="B449">
        <v>15.937500000000002</v>
      </c>
      <c r="C449">
        <v>47.75</v>
      </c>
      <c r="D449">
        <v>0</v>
      </c>
      <c r="E449">
        <v>1</v>
      </c>
      <c r="F449">
        <v>120</v>
      </c>
    </row>
    <row r="450" spans="1:6" x14ac:dyDescent="0.25">
      <c r="A450" s="1">
        <v>41068</v>
      </c>
      <c r="B450">
        <v>12.9625</v>
      </c>
      <c r="C450">
        <v>44.5</v>
      </c>
      <c r="D450">
        <v>0</v>
      </c>
      <c r="E450">
        <v>1</v>
      </c>
      <c r="F450">
        <v>84</v>
      </c>
    </row>
    <row r="451" spans="1:6" x14ac:dyDescent="0.25">
      <c r="A451" s="1">
        <v>41069</v>
      </c>
      <c r="B451">
        <v>13.612500000000001</v>
      </c>
      <c r="C451">
        <v>50.25</v>
      </c>
      <c r="D451">
        <v>1</v>
      </c>
      <c r="E451">
        <v>1</v>
      </c>
      <c r="F451">
        <v>91</v>
      </c>
    </row>
    <row r="452" spans="1:6" x14ac:dyDescent="0.25">
      <c r="A452" s="1">
        <v>41070</v>
      </c>
      <c r="B452">
        <v>17.087499999999999</v>
      </c>
      <c r="C452">
        <v>51.75</v>
      </c>
      <c r="D452">
        <v>1</v>
      </c>
      <c r="E452">
        <v>1</v>
      </c>
      <c r="F452">
        <v>166</v>
      </c>
    </row>
    <row r="453" spans="1:6" x14ac:dyDescent="0.25">
      <c r="A453" s="1">
        <v>41071</v>
      </c>
      <c r="B453">
        <v>18.550000000000004</v>
      </c>
      <c r="C453">
        <v>58.5</v>
      </c>
      <c r="D453">
        <v>0</v>
      </c>
      <c r="E453">
        <v>1</v>
      </c>
      <c r="F453">
        <v>220</v>
      </c>
    </row>
    <row r="454" spans="1:6" x14ac:dyDescent="0.25">
      <c r="A454" s="1">
        <v>41072</v>
      </c>
      <c r="B454">
        <v>16.937500000000004</v>
      </c>
      <c r="C454">
        <v>55.375</v>
      </c>
      <c r="D454">
        <v>0</v>
      </c>
      <c r="E454">
        <v>1</v>
      </c>
      <c r="F454">
        <v>205</v>
      </c>
    </row>
    <row r="455" spans="1:6" x14ac:dyDescent="0.25">
      <c r="A455" s="1">
        <v>41073</v>
      </c>
      <c r="B455">
        <v>19.187500000000004</v>
      </c>
      <c r="C455">
        <v>55.125</v>
      </c>
      <c r="D455">
        <v>0</v>
      </c>
      <c r="E455">
        <v>1</v>
      </c>
      <c r="F455">
        <v>86</v>
      </c>
    </row>
    <row r="456" spans="1:6" x14ac:dyDescent="0.25">
      <c r="A456" s="1">
        <v>41074</v>
      </c>
      <c r="B456">
        <v>20.125</v>
      </c>
      <c r="C456">
        <v>54.125</v>
      </c>
      <c r="D456">
        <v>0</v>
      </c>
      <c r="E456">
        <v>1</v>
      </c>
      <c r="F456">
        <v>55</v>
      </c>
    </row>
    <row r="457" spans="1:6" x14ac:dyDescent="0.25">
      <c r="A457" s="1">
        <v>41075</v>
      </c>
      <c r="B457">
        <v>21.7</v>
      </c>
      <c r="C457">
        <v>53.875</v>
      </c>
      <c r="D457">
        <v>0</v>
      </c>
      <c r="E457">
        <v>1</v>
      </c>
      <c r="F457">
        <v>69</v>
      </c>
    </row>
    <row r="458" spans="1:6" x14ac:dyDescent="0.25">
      <c r="A458" s="1">
        <v>41076</v>
      </c>
      <c r="B458">
        <v>20.100000000000001</v>
      </c>
      <c r="C458">
        <v>65.625</v>
      </c>
      <c r="D458">
        <v>1</v>
      </c>
      <c r="E458">
        <v>1</v>
      </c>
      <c r="F458">
        <v>104</v>
      </c>
    </row>
    <row r="459" spans="1:6" x14ac:dyDescent="0.25">
      <c r="A459" s="1">
        <v>41077</v>
      </c>
      <c r="B459">
        <v>20.574999999999999</v>
      </c>
      <c r="C459">
        <v>72.125</v>
      </c>
      <c r="D459">
        <v>1</v>
      </c>
      <c r="E459">
        <v>1</v>
      </c>
      <c r="F459">
        <v>184</v>
      </c>
    </row>
    <row r="460" spans="1:6" x14ac:dyDescent="0.25">
      <c r="A460" s="1">
        <v>41078</v>
      </c>
      <c r="B460">
        <v>20.974999999999998</v>
      </c>
      <c r="C460">
        <v>73.375</v>
      </c>
      <c r="D460">
        <v>0</v>
      </c>
      <c r="E460">
        <v>1</v>
      </c>
      <c r="F460">
        <v>70</v>
      </c>
    </row>
    <row r="461" spans="1:6" x14ac:dyDescent="0.25">
      <c r="A461" s="1">
        <v>41079</v>
      </c>
      <c r="B461">
        <v>19.024999999999999</v>
      </c>
      <c r="C461">
        <v>83.25</v>
      </c>
      <c r="D461">
        <v>0</v>
      </c>
      <c r="E461">
        <v>1</v>
      </c>
      <c r="F461">
        <v>68</v>
      </c>
    </row>
    <row r="462" spans="1:6" x14ac:dyDescent="0.25">
      <c r="A462" s="1">
        <v>41080</v>
      </c>
      <c r="B462">
        <v>20.712499999999999</v>
      </c>
      <c r="C462">
        <v>66.875</v>
      </c>
      <c r="D462">
        <v>0</v>
      </c>
      <c r="E462">
        <v>1</v>
      </c>
      <c r="F462">
        <v>53</v>
      </c>
    </row>
    <row r="463" spans="1:6" x14ac:dyDescent="0.25">
      <c r="A463" s="1">
        <v>41081</v>
      </c>
      <c r="B463">
        <v>19.412500000000001</v>
      </c>
      <c r="C463">
        <v>76.375</v>
      </c>
      <c r="D463">
        <v>0</v>
      </c>
      <c r="E463">
        <v>1</v>
      </c>
      <c r="F463">
        <v>64</v>
      </c>
    </row>
    <row r="464" spans="1:6" x14ac:dyDescent="0.25">
      <c r="A464" s="1">
        <v>41082</v>
      </c>
      <c r="B464">
        <v>18.650000000000002</v>
      </c>
      <c r="C464">
        <v>52.25</v>
      </c>
      <c r="D464">
        <v>0</v>
      </c>
      <c r="E464">
        <v>1</v>
      </c>
      <c r="F464">
        <v>66</v>
      </c>
    </row>
    <row r="465" spans="1:6" x14ac:dyDescent="0.25">
      <c r="A465" s="1">
        <v>41083</v>
      </c>
      <c r="B465">
        <v>14.762499999999999</v>
      </c>
      <c r="C465">
        <v>73.5</v>
      </c>
      <c r="D465">
        <v>1</v>
      </c>
      <c r="E465">
        <v>1</v>
      </c>
      <c r="F465">
        <v>95</v>
      </c>
    </row>
    <row r="466" spans="1:6" x14ac:dyDescent="0.25">
      <c r="A466" s="1">
        <v>41084</v>
      </c>
      <c r="B466">
        <v>11.4625</v>
      </c>
      <c r="C466">
        <v>88.125</v>
      </c>
      <c r="D466">
        <v>1</v>
      </c>
      <c r="E466">
        <v>1</v>
      </c>
      <c r="F466">
        <v>51</v>
      </c>
    </row>
    <row r="467" spans="1:6" x14ac:dyDescent="0.25">
      <c r="A467" s="1">
        <v>41085</v>
      </c>
      <c r="B467">
        <v>16.362500000000001</v>
      </c>
      <c r="C467">
        <v>52.125</v>
      </c>
      <c r="D467">
        <v>0</v>
      </c>
      <c r="E467">
        <v>1</v>
      </c>
      <c r="F467">
        <v>35</v>
      </c>
    </row>
    <row r="468" spans="1:6" x14ac:dyDescent="0.25">
      <c r="A468" s="1">
        <v>41086</v>
      </c>
      <c r="B468">
        <v>17.275000000000002</v>
      </c>
      <c r="C468">
        <v>56.25</v>
      </c>
      <c r="D468">
        <v>0</v>
      </c>
      <c r="E468">
        <v>1</v>
      </c>
      <c r="F468">
        <v>26</v>
      </c>
    </row>
    <row r="469" spans="1:6" x14ac:dyDescent="0.25">
      <c r="A469" s="1">
        <v>41087</v>
      </c>
      <c r="B469">
        <v>19.175000000000001</v>
      </c>
      <c r="C469">
        <v>53</v>
      </c>
      <c r="D469">
        <v>0</v>
      </c>
      <c r="E469">
        <v>1</v>
      </c>
      <c r="F469">
        <v>29</v>
      </c>
    </row>
    <row r="470" spans="1:6" x14ac:dyDescent="0.25">
      <c r="A470" s="1">
        <v>41088</v>
      </c>
      <c r="B470">
        <v>21.737500000000001</v>
      </c>
      <c r="C470">
        <v>48.625</v>
      </c>
      <c r="D470">
        <v>0</v>
      </c>
      <c r="E470">
        <v>1</v>
      </c>
      <c r="F470">
        <v>41</v>
      </c>
    </row>
    <row r="471" spans="1:6" x14ac:dyDescent="0.25">
      <c r="A471" s="1">
        <v>41089</v>
      </c>
      <c r="B471">
        <v>17.487500000000001</v>
      </c>
      <c r="C471">
        <v>63.125</v>
      </c>
      <c r="D471">
        <v>0</v>
      </c>
      <c r="E471">
        <v>1</v>
      </c>
      <c r="F471">
        <v>27</v>
      </c>
    </row>
    <row r="472" spans="1:6" x14ac:dyDescent="0.25">
      <c r="A472" s="1">
        <v>41090</v>
      </c>
      <c r="B472">
        <v>17.887499999999999</v>
      </c>
      <c r="C472">
        <v>59.875</v>
      </c>
      <c r="D472">
        <v>1</v>
      </c>
      <c r="E472">
        <v>1</v>
      </c>
      <c r="F472">
        <v>79</v>
      </c>
    </row>
    <row r="473" spans="1:6" x14ac:dyDescent="0.25">
      <c r="A473" s="1">
        <v>41091</v>
      </c>
      <c r="B473">
        <v>20.462500000000002</v>
      </c>
      <c r="C473">
        <v>55.5</v>
      </c>
      <c r="D473">
        <v>1</v>
      </c>
      <c r="E473">
        <v>0</v>
      </c>
      <c r="F473">
        <v>76</v>
      </c>
    </row>
    <row r="474" spans="1:6" x14ac:dyDescent="0.25">
      <c r="A474" s="1">
        <v>41092</v>
      </c>
      <c r="B474">
        <v>20.324999999999999</v>
      </c>
      <c r="C474">
        <v>63.5</v>
      </c>
      <c r="D474">
        <v>0</v>
      </c>
      <c r="E474">
        <v>0</v>
      </c>
      <c r="F474">
        <v>13</v>
      </c>
    </row>
    <row r="475" spans="1:6" x14ac:dyDescent="0.25">
      <c r="A475" s="1">
        <v>41093</v>
      </c>
      <c r="B475">
        <v>20.487500000000001</v>
      </c>
      <c r="C475">
        <v>73.875</v>
      </c>
      <c r="D475">
        <v>0</v>
      </c>
      <c r="E475">
        <v>0</v>
      </c>
      <c r="F475">
        <v>45</v>
      </c>
    </row>
    <row r="476" spans="1:6" x14ac:dyDescent="0.25">
      <c r="A476" s="1">
        <v>41094</v>
      </c>
      <c r="B476">
        <v>20.862500000000001</v>
      </c>
      <c r="C476">
        <v>78.75</v>
      </c>
      <c r="D476">
        <v>0</v>
      </c>
      <c r="E476">
        <v>0</v>
      </c>
      <c r="F476">
        <v>32</v>
      </c>
    </row>
    <row r="477" spans="1:6" x14ac:dyDescent="0.25">
      <c r="A477" s="1">
        <v>41095</v>
      </c>
      <c r="B477">
        <v>18.200000000000003</v>
      </c>
      <c r="C477">
        <v>90.875</v>
      </c>
      <c r="D477">
        <v>0</v>
      </c>
      <c r="E477">
        <v>0</v>
      </c>
      <c r="F477">
        <v>22</v>
      </c>
    </row>
    <row r="478" spans="1:6" x14ac:dyDescent="0.25">
      <c r="A478" s="1">
        <v>41096</v>
      </c>
      <c r="B478">
        <v>19.162500000000001</v>
      </c>
      <c r="C478">
        <v>84.5</v>
      </c>
      <c r="D478">
        <v>0</v>
      </c>
      <c r="E478">
        <v>0</v>
      </c>
      <c r="F478">
        <v>24</v>
      </c>
    </row>
    <row r="479" spans="1:6" x14ac:dyDescent="0.25">
      <c r="A479" s="1">
        <v>41097</v>
      </c>
      <c r="B479">
        <v>18.787500000000001</v>
      </c>
      <c r="C479">
        <v>91.75</v>
      </c>
      <c r="D479">
        <v>1</v>
      </c>
      <c r="E479">
        <v>0</v>
      </c>
      <c r="F479">
        <v>32</v>
      </c>
    </row>
    <row r="480" spans="1:6" x14ac:dyDescent="0.25">
      <c r="A480" s="1">
        <v>41098</v>
      </c>
      <c r="B480">
        <v>20.200000000000003</v>
      </c>
      <c r="C480">
        <v>82</v>
      </c>
      <c r="D480">
        <v>1</v>
      </c>
      <c r="E480">
        <v>0</v>
      </c>
      <c r="F480">
        <v>42</v>
      </c>
    </row>
    <row r="481" spans="1:6" x14ac:dyDescent="0.25">
      <c r="A481" s="1">
        <v>41099</v>
      </c>
      <c r="B481">
        <v>21.137499999999996</v>
      </c>
      <c r="C481">
        <v>82.75</v>
      </c>
      <c r="D481">
        <v>0</v>
      </c>
      <c r="E481">
        <v>0</v>
      </c>
      <c r="F481">
        <v>24</v>
      </c>
    </row>
    <row r="482" spans="1:6" x14ac:dyDescent="0.25">
      <c r="A482" s="1">
        <v>41100</v>
      </c>
      <c r="B482">
        <v>18.824999999999999</v>
      </c>
      <c r="C482">
        <v>78.875</v>
      </c>
      <c r="D482">
        <v>0</v>
      </c>
      <c r="E482">
        <v>0</v>
      </c>
      <c r="F482">
        <v>29</v>
      </c>
    </row>
    <row r="483" spans="1:6" x14ac:dyDescent="0.25">
      <c r="A483" s="1">
        <v>41101</v>
      </c>
      <c r="B483">
        <v>19.162499999999998</v>
      </c>
      <c r="C483">
        <v>82.125</v>
      </c>
      <c r="D483">
        <v>0</v>
      </c>
      <c r="E483">
        <v>0</v>
      </c>
      <c r="F483">
        <v>28</v>
      </c>
    </row>
    <row r="484" spans="1:6" x14ac:dyDescent="0.25">
      <c r="A484" s="1">
        <v>41102</v>
      </c>
      <c r="B484">
        <v>19.674999999999997</v>
      </c>
      <c r="C484">
        <v>73.5</v>
      </c>
      <c r="D484">
        <v>0</v>
      </c>
      <c r="E484">
        <v>0</v>
      </c>
      <c r="F484">
        <v>24</v>
      </c>
    </row>
    <row r="485" spans="1:6" x14ac:dyDescent="0.25">
      <c r="A485" s="1">
        <v>41103</v>
      </c>
      <c r="B485">
        <v>15.887499999999999</v>
      </c>
      <c r="C485">
        <v>76.25</v>
      </c>
      <c r="D485">
        <v>0</v>
      </c>
      <c r="E485">
        <v>0</v>
      </c>
      <c r="F485">
        <v>23</v>
      </c>
    </row>
    <row r="486" spans="1:6" x14ac:dyDescent="0.25">
      <c r="A486" s="1">
        <v>41104</v>
      </c>
      <c r="B486">
        <v>18.362500000000001</v>
      </c>
      <c r="C486">
        <v>66.375</v>
      </c>
      <c r="D486">
        <v>1</v>
      </c>
      <c r="E486">
        <v>0</v>
      </c>
      <c r="F486">
        <v>40</v>
      </c>
    </row>
    <row r="487" spans="1:6" x14ac:dyDescent="0.25">
      <c r="A487" s="1">
        <v>41105</v>
      </c>
      <c r="B487">
        <v>16.0625</v>
      </c>
      <c r="C487">
        <v>87.875</v>
      </c>
      <c r="D487">
        <v>1</v>
      </c>
      <c r="E487">
        <v>0</v>
      </c>
      <c r="F487">
        <v>33</v>
      </c>
    </row>
    <row r="488" spans="1:6" x14ac:dyDescent="0.25">
      <c r="A488" s="1">
        <v>41106</v>
      </c>
      <c r="B488">
        <v>16.112499999999997</v>
      </c>
      <c r="C488">
        <v>86.75</v>
      </c>
      <c r="D488">
        <v>0</v>
      </c>
      <c r="E488">
        <v>0</v>
      </c>
      <c r="F488">
        <v>12</v>
      </c>
    </row>
    <row r="489" spans="1:6" x14ac:dyDescent="0.25">
      <c r="A489" s="1">
        <v>41107</v>
      </c>
      <c r="B489">
        <v>16.074999999999999</v>
      </c>
      <c r="C489">
        <v>84.625</v>
      </c>
      <c r="D489">
        <v>0</v>
      </c>
      <c r="E489">
        <v>0</v>
      </c>
      <c r="F489">
        <v>15</v>
      </c>
    </row>
    <row r="490" spans="1:6" x14ac:dyDescent="0.25">
      <c r="A490" s="1">
        <v>41108</v>
      </c>
      <c r="B490">
        <v>16.712499999999999</v>
      </c>
      <c r="C490">
        <v>68.5</v>
      </c>
      <c r="D490">
        <v>0</v>
      </c>
      <c r="E490">
        <v>0</v>
      </c>
      <c r="F490">
        <v>19</v>
      </c>
    </row>
    <row r="491" spans="1:6" x14ac:dyDescent="0.25">
      <c r="A491" s="1">
        <v>41109</v>
      </c>
      <c r="B491">
        <v>15.237499999999999</v>
      </c>
      <c r="C491">
        <v>79.25</v>
      </c>
      <c r="D491">
        <v>0</v>
      </c>
      <c r="E491">
        <v>0</v>
      </c>
      <c r="F491">
        <v>17</v>
      </c>
    </row>
    <row r="492" spans="1:6" x14ac:dyDescent="0.25">
      <c r="A492" s="1">
        <v>41110</v>
      </c>
      <c r="B492">
        <v>17.4375</v>
      </c>
      <c r="C492">
        <v>66.5</v>
      </c>
      <c r="D492">
        <v>0</v>
      </c>
      <c r="E492">
        <v>0</v>
      </c>
      <c r="F492">
        <v>33</v>
      </c>
    </row>
    <row r="493" spans="1:6" x14ac:dyDescent="0.25">
      <c r="A493" s="1">
        <v>41111</v>
      </c>
      <c r="B493">
        <v>16.024999999999999</v>
      </c>
      <c r="C493">
        <v>84.75</v>
      </c>
      <c r="D493">
        <v>1</v>
      </c>
      <c r="E493">
        <v>0</v>
      </c>
      <c r="F493">
        <v>24</v>
      </c>
    </row>
    <row r="494" spans="1:6" x14ac:dyDescent="0.25">
      <c r="A494" s="1">
        <v>41112</v>
      </c>
      <c r="B494">
        <v>15.062500000000002</v>
      </c>
      <c r="C494">
        <v>95.25</v>
      </c>
      <c r="D494">
        <v>1</v>
      </c>
      <c r="E494">
        <v>0</v>
      </c>
      <c r="F494">
        <v>26</v>
      </c>
    </row>
    <row r="495" spans="1:6" x14ac:dyDescent="0.25">
      <c r="A495" s="1">
        <v>41113</v>
      </c>
      <c r="B495">
        <v>16.7</v>
      </c>
      <c r="C495">
        <v>76.25</v>
      </c>
      <c r="D495">
        <v>0</v>
      </c>
      <c r="E495">
        <v>0</v>
      </c>
      <c r="F495">
        <v>15</v>
      </c>
    </row>
    <row r="496" spans="1:6" x14ac:dyDescent="0.25">
      <c r="A496" s="1">
        <v>41114</v>
      </c>
      <c r="B496">
        <v>15.887500000000001</v>
      </c>
      <c r="C496">
        <v>80.375</v>
      </c>
      <c r="D496">
        <v>0</v>
      </c>
      <c r="E496">
        <v>0</v>
      </c>
      <c r="F496">
        <v>13</v>
      </c>
    </row>
    <row r="497" spans="1:6" x14ac:dyDescent="0.25">
      <c r="A497" s="1">
        <v>41115</v>
      </c>
      <c r="B497">
        <v>18.412500000000001</v>
      </c>
      <c r="C497">
        <v>72.5</v>
      </c>
      <c r="D497">
        <v>0</v>
      </c>
      <c r="E497">
        <v>0</v>
      </c>
      <c r="F497">
        <v>28</v>
      </c>
    </row>
    <row r="498" spans="1:6" x14ac:dyDescent="0.25">
      <c r="A498" s="1">
        <v>41116</v>
      </c>
      <c r="B498">
        <v>18.112499999999997</v>
      </c>
      <c r="C498">
        <v>74.5</v>
      </c>
      <c r="D498">
        <v>0</v>
      </c>
      <c r="E498">
        <v>0</v>
      </c>
      <c r="F498">
        <v>23</v>
      </c>
    </row>
    <row r="499" spans="1:6" x14ac:dyDescent="0.25">
      <c r="A499" s="1">
        <v>41117</v>
      </c>
      <c r="B499">
        <v>19.875</v>
      </c>
      <c r="C499">
        <v>66.375</v>
      </c>
      <c r="D499">
        <v>0</v>
      </c>
      <c r="E499">
        <v>0</v>
      </c>
      <c r="F499">
        <v>27</v>
      </c>
    </row>
    <row r="500" spans="1:6" x14ac:dyDescent="0.25">
      <c r="A500" s="1">
        <v>41118</v>
      </c>
      <c r="B500">
        <v>19.674999999999997</v>
      </c>
      <c r="C500">
        <v>71.375</v>
      </c>
      <c r="D500">
        <v>1</v>
      </c>
      <c r="E500">
        <v>0</v>
      </c>
      <c r="F500">
        <v>44</v>
      </c>
    </row>
    <row r="501" spans="1:6" x14ac:dyDescent="0.25">
      <c r="A501" s="1">
        <v>41119</v>
      </c>
      <c r="B501">
        <v>20.387500000000003</v>
      </c>
      <c r="C501">
        <v>72.75</v>
      </c>
      <c r="D501">
        <v>1</v>
      </c>
      <c r="E501">
        <v>0</v>
      </c>
      <c r="F501">
        <v>40</v>
      </c>
    </row>
    <row r="502" spans="1:6" x14ac:dyDescent="0.25">
      <c r="A502" s="1">
        <v>41120</v>
      </c>
      <c r="B502">
        <v>20.05</v>
      </c>
      <c r="C502">
        <v>73.75</v>
      </c>
      <c r="D502">
        <v>0</v>
      </c>
      <c r="E502">
        <v>0</v>
      </c>
      <c r="F502">
        <v>23</v>
      </c>
    </row>
    <row r="503" spans="1:6" x14ac:dyDescent="0.25">
      <c r="A503" s="1">
        <v>41121</v>
      </c>
      <c r="B503">
        <v>18.837500000000002</v>
      </c>
      <c r="C503">
        <v>80.625</v>
      </c>
      <c r="D503">
        <v>0</v>
      </c>
      <c r="E503">
        <v>0</v>
      </c>
      <c r="F503">
        <v>21</v>
      </c>
    </row>
    <row r="504" spans="1:6" x14ac:dyDescent="0.25">
      <c r="A504" s="1">
        <v>41122</v>
      </c>
      <c r="B504">
        <v>19.012500000000003</v>
      </c>
      <c r="C504">
        <v>79.875</v>
      </c>
      <c r="D504">
        <v>0</v>
      </c>
      <c r="E504">
        <v>0</v>
      </c>
      <c r="F504">
        <v>19</v>
      </c>
    </row>
    <row r="505" spans="1:6" x14ac:dyDescent="0.25">
      <c r="A505" s="1">
        <v>41123</v>
      </c>
      <c r="B505">
        <v>18.399999999999999</v>
      </c>
      <c r="C505">
        <v>83.5</v>
      </c>
      <c r="D505">
        <v>0</v>
      </c>
      <c r="E505">
        <v>0</v>
      </c>
      <c r="F505">
        <v>19</v>
      </c>
    </row>
    <row r="506" spans="1:6" x14ac:dyDescent="0.25">
      <c r="A506" s="1">
        <v>41124</v>
      </c>
      <c r="B506">
        <v>20.712500000000002</v>
      </c>
      <c r="C506">
        <v>77.125</v>
      </c>
      <c r="D506">
        <v>0</v>
      </c>
      <c r="E506">
        <v>0</v>
      </c>
      <c r="F506">
        <v>21</v>
      </c>
    </row>
    <row r="507" spans="1:6" x14ac:dyDescent="0.25">
      <c r="A507" s="1">
        <v>41125</v>
      </c>
      <c r="B507">
        <v>18.525000000000002</v>
      </c>
      <c r="C507">
        <v>90.75</v>
      </c>
      <c r="D507">
        <v>1</v>
      </c>
      <c r="E507">
        <v>0</v>
      </c>
      <c r="F507">
        <v>24</v>
      </c>
    </row>
    <row r="508" spans="1:6" x14ac:dyDescent="0.25">
      <c r="A508" s="1">
        <v>41126</v>
      </c>
      <c r="B508">
        <v>18.675000000000001</v>
      </c>
      <c r="C508">
        <v>88</v>
      </c>
      <c r="D508">
        <v>1</v>
      </c>
      <c r="E508">
        <v>0</v>
      </c>
      <c r="F508">
        <v>26</v>
      </c>
    </row>
    <row r="509" spans="1:6" x14ac:dyDescent="0.25">
      <c r="A509" s="1">
        <v>41127</v>
      </c>
      <c r="B509">
        <v>17.850000000000001</v>
      </c>
      <c r="C509">
        <v>83.75</v>
      </c>
      <c r="D509">
        <v>0</v>
      </c>
      <c r="E509">
        <v>0</v>
      </c>
      <c r="F509">
        <v>22</v>
      </c>
    </row>
    <row r="510" spans="1:6" x14ac:dyDescent="0.25">
      <c r="A510" s="1">
        <v>41128</v>
      </c>
      <c r="B510">
        <v>13.775</v>
      </c>
      <c r="C510">
        <v>92.75</v>
      </c>
      <c r="D510">
        <v>0</v>
      </c>
      <c r="E510">
        <v>0</v>
      </c>
      <c r="F510">
        <v>9</v>
      </c>
    </row>
    <row r="511" spans="1:6" x14ac:dyDescent="0.25">
      <c r="A511" s="1">
        <v>41129</v>
      </c>
      <c r="B511">
        <v>16.45</v>
      </c>
      <c r="C511">
        <v>65.125</v>
      </c>
      <c r="D511">
        <v>0</v>
      </c>
      <c r="E511">
        <v>0</v>
      </c>
      <c r="F511">
        <v>20</v>
      </c>
    </row>
    <row r="512" spans="1:6" x14ac:dyDescent="0.25">
      <c r="A512" s="1">
        <v>41130</v>
      </c>
      <c r="B512">
        <v>15.774999999999999</v>
      </c>
      <c r="C512">
        <v>73.25</v>
      </c>
      <c r="D512">
        <v>0</v>
      </c>
      <c r="E512">
        <v>0</v>
      </c>
      <c r="F512">
        <v>19</v>
      </c>
    </row>
    <row r="513" spans="1:6" x14ac:dyDescent="0.25">
      <c r="A513" s="1">
        <v>41131</v>
      </c>
      <c r="B513">
        <v>16.75</v>
      </c>
      <c r="C513">
        <v>72.25</v>
      </c>
      <c r="D513">
        <v>0</v>
      </c>
      <c r="E513">
        <v>0</v>
      </c>
      <c r="F513">
        <v>12</v>
      </c>
    </row>
    <row r="514" spans="1:6" x14ac:dyDescent="0.25">
      <c r="A514" s="1">
        <v>41132</v>
      </c>
      <c r="B514">
        <v>17.45</v>
      </c>
      <c r="C514">
        <v>66.5</v>
      </c>
      <c r="D514">
        <v>1</v>
      </c>
      <c r="E514">
        <v>0</v>
      </c>
      <c r="F514">
        <v>23</v>
      </c>
    </row>
    <row r="515" spans="1:6" x14ac:dyDescent="0.25">
      <c r="A515" s="1">
        <v>41133</v>
      </c>
      <c r="B515">
        <v>18.574999999999999</v>
      </c>
      <c r="C515">
        <v>63.375</v>
      </c>
      <c r="D515">
        <v>1</v>
      </c>
      <c r="E515">
        <v>0</v>
      </c>
      <c r="F515">
        <v>22</v>
      </c>
    </row>
    <row r="516" spans="1:6" x14ac:dyDescent="0.25">
      <c r="A516" s="1">
        <v>41134</v>
      </c>
      <c r="B516">
        <v>15.4</v>
      </c>
      <c r="C516">
        <v>85.25</v>
      </c>
      <c r="D516">
        <v>0</v>
      </c>
      <c r="E516">
        <v>0</v>
      </c>
      <c r="F516">
        <v>9</v>
      </c>
    </row>
    <row r="517" spans="1:6" x14ac:dyDescent="0.25">
      <c r="A517" s="1">
        <v>41135</v>
      </c>
      <c r="B517">
        <v>16.675000000000001</v>
      </c>
      <c r="C517">
        <v>77.875</v>
      </c>
      <c r="D517">
        <v>0</v>
      </c>
      <c r="E517">
        <v>0</v>
      </c>
      <c r="F517">
        <v>10</v>
      </c>
    </row>
    <row r="518" spans="1:6" x14ac:dyDescent="0.25">
      <c r="A518" s="1">
        <v>41136</v>
      </c>
      <c r="B518">
        <v>17.3</v>
      </c>
      <c r="C518">
        <v>77.75</v>
      </c>
      <c r="D518">
        <v>0</v>
      </c>
      <c r="E518">
        <v>0</v>
      </c>
      <c r="F518">
        <v>10</v>
      </c>
    </row>
    <row r="519" spans="1:6" x14ac:dyDescent="0.25">
      <c r="A519" s="1">
        <v>41137</v>
      </c>
      <c r="B519">
        <v>13.287499999999998</v>
      </c>
      <c r="C519">
        <v>87.25</v>
      </c>
      <c r="D519">
        <v>0</v>
      </c>
      <c r="E519">
        <v>0</v>
      </c>
      <c r="F519">
        <v>5</v>
      </c>
    </row>
    <row r="520" spans="1:6" x14ac:dyDescent="0.25">
      <c r="A520" s="1">
        <v>41138</v>
      </c>
      <c r="B520">
        <v>13.05</v>
      </c>
      <c r="C520">
        <v>72.375</v>
      </c>
      <c r="D520">
        <v>0</v>
      </c>
      <c r="E520">
        <v>0</v>
      </c>
      <c r="F520">
        <v>10</v>
      </c>
    </row>
    <row r="521" spans="1:6" x14ac:dyDescent="0.25">
      <c r="A521" s="1">
        <v>41139</v>
      </c>
      <c r="B521">
        <v>8.9749999999999996</v>
      </c>
      <c r="C521">
        <v>94</v>
      </c>
      <c r="D521">
        <v>1</v>
      </c>
      <c r="E521">
        <v>0</v>
      </c>
      <c r="F521">
        <v>4</v>
      </c>
    </row>
    <row r="522" spans="1:6" x14ac:dyDescent="0.25">
      <c r="A522" s="1">
        <v>41140</v>
      </c>
      <c r="B522">
        <v>9.7750000000000004</v>
      </c>
      <c r="C522">
        <v>81.75</v>
      </c>
      <c r="D522">
        <v>1</v>
      </c>
      <c r="E522">
        <v>0</v>
      </c>
      <c r="F522">
        <v>5</v>
      </c>
    </row>
    <row r="523" spans="1:6" x14ac:dyDescent="0.25">
      <c r="A523" s="1">
        <v>41141</v>
      </c>
      <c r="B523">
        <v>7.625</v>
      </c>
      <c r="C523">
        <v>88.875</v>
      </c>
      <c r="D523">
        <v>0</v>
      </c>
      <c r="E523">
        <v>0</v>
      </c>
      <c r="F523">
        <v>4</v>
      </c>
    </row>
    <row r="524" spans="1:6" x14ac:dyDescent="0.25">
      <c r="A524" s="1">
        <v>41142</v>
      </c>
      <c r="B524">
        <v>14.137500000000001</v>
      </c>
      <c r="C524">
        <v>66.25</v>
      </c>
      <c r="D524">
        <v>0</v>
      </c>
      <c r="E524">
        <v>0</v>
      </c>
      <c r="F524">
        <v>5</v>
      </c>
    </row>
    <row r="525" spans="1:6" x14ac:dyDescent="0.25">
      <c r="A525" s="1">
        <v>41143</v>
      </c>
      <c r="B525">
        <v>13.850000000000001</v>
      </c>
      <c r="C525">
        <v>87.25</v>
      </c>
      <c r="D525">
        <v>0</v>
      </c>
      <c r="E525">
        <v>0</v>
      </c>
      <c r="F525">
        <v>3</v>
      </c>
    </row>
    <row r="526" spans="1:6" x14ac:dyDescent="0.25">
      <c r="A526" s="1">
        <v>41144</v>
      </c>
      <c r="B526">
        <v>11.700000000000001</v>
      </c>
      <c r="C526">
        <v>94.142857142857139</v>
      </c>
      <c r="D526">
        <v>0</v>
      </c>
      <c r="E526">
        <v>0</v>
      </c>
      <c r="F526">
        <v>3</v>
      </c>
    </row>
    <row r="527" spans="1:6" x14ac:dyDescent="0.25">
      <c r="A527" s="1">
        <v>41145</v>
      </c>
      <c r="B527">
        <v>12.4</v>
      </c>
      <c r="C527">
        <v>85.375</v>
      </c>
      <c r="D527">
        <v>0</v>
      </c>
      <c r="E527">
        <v>0</v>
      </c>
      <c r="F527">
        <v>3</v>
      </c>
    </row>
    <row r="528" spans="1:6" x14ac:dyDescent="0.25">
      <c r="A528" s="1">
        <v>41146</v>
      </c>
      <c r="B528">
        <v>15.237500000000001</v>
      </c>
      <c r="C528">
        <v>79.25</v>
      </c>
      <c r="D528">
        <v>1</v>
      </c>
      <c r="E528">
        <v>0</v>
      </c>
      <c r="F528">
        <v>12</v>
      </c>
    </row>
    <row r="529" spans="1:6" x14ac:dyDescent="0.25">
      <c r="A529" s="1">
        <v>41147</v>
      </c>
      <c r="B529">
        <v>13.137499999999999</v>
      </c>
      <c r="C529">
        <v>90.5</v>
      </c>
      <c r="D529">
        <v>1</v>
      </c>
      <c r="E529">
        <v>0</v>
      </c>
      <c r="F529">
        <v>6</v>
      </c>
    </row>
    <row r="530" spans="1:6" x14ac:dyDescent="0.25">
      <c r="A530" s="1">
        <v>41148</v>
      </c>
      <c r="B530">
        <v>15.45</v>
      </c>
      <c r="C530">
        <v>75.5</v>
      </c>
      <c r="D530">
        <v>0</v>
      </c>
      <c r="E530">
        <v>0</v>
      </c>
      <c r="F530">
        <v>7</v>
      </c>
    </row>
    <row r="531" spans="1:6" x14ac:dyDescent="0.25">
      <c r="A531" s="1">
        <v>41149</v>
      </c>
      <c r="B531">
        <v>14.475000000000001</v>
      </c>
      <c r="C531">
        <v>84.375</v>
      </c>
      <c r="D531">
        <v>0</v>
      </c>
      <c r="E531">
        <v>0</v>
      </c>
      <c r="F531">
        <v>7</v>
      </c>
    </row>
    <row r="532" spans="1:6" x14ac:dyDescent="0.25">
      <c r="A532" s="1">
        <v>41150</v>
      </c>
      <c r="B532">
        <v>16.399999999999999</v>
      </c>
      <c r="C532">
        <v>80.5</v>
      </c>
      <c r="D532">
        <v>0</v>
      </c>
      <c r="E532">
        <v>0</v>
      </c>
      <c r="F532">
        <v>4</v>
      </c>
    </row>
    <row r="533" spans="1:6" x14ac:dyDescent="0.25">
      <c r="A533" s="1">
        <v>41151</v>
      </c>
      <c r="B533">
        <v>11.112500000000001</v>
      </c>
      <c r="C533">
        <v>90.75</v>
      </c>
      <c r="D533">
        <v>0</v>
      </c>
      <c r="E533">
        <v>0</v>
      </c>
      <c r="F533">
        <v>2</v>
      </c>
    </row>
    <row r="534" spans="1:6" x14ac:dyDescent="0.25">
      <c r="A534" s="1">
        <v>41152</v>
      </c>
      <c r="B534">
        <v>10.162500000000001</v>
      </c>
      <c r="C534">
        <v>71</v>
      </c>
      <c r="D534">
        <v>0</v>
      </c>
      <c r="E534">
        <v>0</v>
      </c>
      <c r="F534">
        <v>1</v>
      </c>
    </row>
    <row r="535" spans="1:6" x14ac:dyDescent="0.25">
      <c r="A535" s="1">
        <v>41153</v>
      </c>
      <c r="B535">
        <v>10.624999999999998</v>
      </c>
      <c r="C535">
        <v>71.75</v>
      </c>
      <c r="D535">
        <v>1</v>
      </c>
      <c r="E535">
        <v>0</v>
      </c>
      <c r="F535">
        <v>4</v>
      </c>
    </row>
    <row r="536" spans="1:6" x14ac:dyDescent="0.25">
      <c r="A536" s="1">
        <v>41154</v>
      </c>
      <c r="B536">
        <v>12.737500000000001</v>
      </c>
      <c r="C536">
        <v>73.875</v>
      </c>
      <c r="D536">
        <v>1</v>
      </c>
      <c r="E536">
        <v>0</v>
      </c>
      <c r="F536">
        <v>8</v>
      </c>
    </row>
    <row r="537" spans="1:6" x14ac:dyDescent="0.25">
      <c r="A537" s="1">
        <v>41155</v>
      </c>
      <c r="B537">
        <v>15.485714285714284</v>
      </c>
      <c r="C537">
        <v>68.142857142857139</v>
      </c>
      <c r="D537">
        <v>0</v>
      </c>
      <c r="E537">
        <v>0</v>
      </c>
      <c r="F537">
        <v>7</v>
      </c>
    </row>
    <row r="538" spans="1:6" x14ac:dyDescent="0.25">
      <c r="A538" s="1">
        <v>41156</v>
      </c>
      <c r="B538">
        <v>14.862499999999999</v>
      </c>
      <c r="C538">
        <v>69.25</v>
      </c>
      <c r="D538">
        <v>0</v>
      </c>
      <c r="E538">
        <v>0</v>
      </c>
      <c r="F538">
        <v>4</v>
      </c>
    </row>
    <row r="539" spans="1:6" x14ac:dyDescent="0.25">
      <c r="A539" s="1">
        <v>41157</v>
      </c>
      <c r="B539">
        <v>15.400000000000002</v>
      </c>
      <c r="C539">
        <v>67.25</v>
      </c>
      <c r="D539">
        <v>0</v>
      </c>
      <c r="E539">
        <v>0</v>
      </c>
      <c r="F539">
        <v>14</v>
      </c>
    </row>
    <row r="540" spans="1:6" x14ac:dyDescent="0.25">
      <c r="A540" s="1">
        <v>41158</v>
      </c>
      <c r="B540">
        <v>12.825000000000001</v>
      </c>
      <c r="C540">
        <v>78.5</v>
      </c>
      <c r="D540">
        <v>0</v>
      </c>
      <c r="E540">
        <v>0</v>
      </c>
      <c r="F540">
        <v>10</v>
      </c>
    </row>
    <row r="541" spans="1:6" x14ac:dyDescent="0.25">
      <c r="A541" s="1">
        <v>41159</v>
      </c>
      <c r="B541">
        <v>9.8875000000000011</v>
      </c>
      <c r="C541">
        <v>88</v>
      </c>
      <c r="D541">
        <v>0</v>
      </c>
      <c r="E541">
        <v>0</v>
      </c>
      <c r="F541">
        <v>6</v>
      </c>
    </row>
    <row r="542" spans="1:6" x14ac:dyDescent="0.25">
      <c r="A542" s="1">
        <v>41160</v>
      </c>
      <c r="B542">
        <v>11.237499999999999</v>
      </c>
      <c r="C542">
        <v>75.375</v>
      </c>
      <c r="D542">
        <v>1</v>
      </c>
      <c r="E542">
        <v>0</v>
      </c>
      <c r="F542">
        <v>8</v>
      </c>
    </row>
    <row r="543" spans="1:6" x14ac:dyDescent="0.25">
      <c r="A543" s="1">
        <v>41161</v>
      </c>
      <c r="B543">
        <v>11.087499999999999</v>
      </c>
      <c r="C543">
        <v>71.625</v>
      </c>
      <c r="D543">
        <v>1</v>
      </c>
      <c r="E543">
        <v>0</v>
      </c>
      <c r="F543">
        <v>27</v>
      </c>
    </row>
    <row r="544" spans="1:6" x14ac:dyDescent="0.25">
      <c r="A544" s="1">
        <v>41162</v>
      </c>
      <c r="B544">
        <v>9.9250000000000007</v>
      </c>
      <c r="C544">
        <v>74.125</v>
      </c>
      <c r="D544">
        <v>0</v>
      </c>
      <c r="E544">
        <v>0</v>
      </c>
      <c r="F544">
        <v>7</v>
      </c>
    </row>
    <row r="545" spans="1:6" x14ac:dyDescent="0.25">
      <c r="A545" s="1">
        <v>41163</v>
      </c>
      <c r="B545">
        <v>10.824999999999999</v>
      </c>
      <c r="C545">
        <v>70.5</v>
      </c>
      <c r="D545">
        <v>0</v>
      </c>
      <c r="E545">
        <v>0</v>
      </c>
      <c r="F545">
        <v>5</v>
      </c>
    </row>
    <row r="546" spans="1:6" x14ac:dyDescent="0.25">
      <c r="A546" s="1">
        <v>41164</v>
      </c>
      <c r="B546">
        <v>13.55</v>
      </c>
      <c r="C546">
        <v>65.25</v>
      </c>
      <c r="D546">
        <v>0</v>
      </c>
      <c r="E546">
        <v>0</v>
      </c>
      <c r="F546">
        <v>7</v>
      </c>
    </row>
    <row r="547" spans="1:6" x14ac:dyDescent="0.25">
      <c r="A547" s="1">
        <v>41165</v>
      </c>
      <c r="B547">
        <v>13.649999999999999</v>
      </c>
      <c r="C547">
        <v>71.125</v>
      </c>
      <c r="D547">
        <v>0</v>
      </c>
      <c r="E547">
        <v>0</v>
      </c>
      <c r="F547">
        <v>10</v>
      </c>
    </row>
    <row r="548" spans="1:6" x14ac:dyDescent="0.25">
      <c r="A548" s="1">
        <v>41166</v>
      </c>
      <c r="B548">
        <v>13.200000000000001</v>
      </c>
      <c r="C548">
        <v>75.75</v>
      </c>
      <c r="D548">
        <v>0</v>
      </c>
      <c r="E548">
        <v>0</v>
      </c>
      <c r="F548">
        <v>8</v>
      </c>
    </row>
    <row r="549" spans="1:6" x14ac:dyDescent="0.25">
      <c r="A549" s="1">
        <v>41167</v>
      </c>
      <c r="B549">
        <v>15.124999999999998</v>
      </c>
      <c r="C549">
        <v>71.75</v>
      </c>
      <c r="D549">
        <v>1</v>
      </c>
      <c r="E549">
        <v>0</v>
      </c>
      <c r="F549">
        <v>12</v>
      </c>
    </row>
    <row r="550" spans="1:6" x14ac:dyDescent="0.25">
      <c r="A550" s="1">
        <v>41168</v>
      </c>
      <c r="B550">
        <v>15.125</v>
      </c>
      <c r="C550">
        <v>63.25</v>
      </c>
      <c r="D550">
        <v>1</v>
      </c>
      <c r="E550">
        <v>0</v>
      </c>
      <c r="F550">
        <v>13</v>
      </c>
    </row>
    <row r="551" spans="1:6" x14ac:dyDescent="0.25">
      <c r="A551" s="1">
        <v>41169</v>
      </c>
      <c r="B551">
        <v>9.0874999999999986</v>
      </c>
      <c r="C551">
        <v>72</v>
      </c>
      <c r="D551">
        <v>0</v>
      </c>
      <c r="E551">
        <v>0</v>
      </c>
      <c r="F551">
        <v>7</v>
      </c>
    </row>
    <row r="552" spans="1:6" x14ac:dyDescent="0.25">
      <c r="A552" s="1">
        <v>41170</v>
      </c>
      <c r="B552">
        <v>9.4500000000000011</v>
      </c>
      <c r="C552">
        <v>75.125</v>
      </c>
      <c r="D552">
        <v>0</v>
      </c>
      <c r="E552">
        <v>0</v>
      </c>
      <c r="F552">
        <v>5</v>
      </c>
    </row>
    <row r="553" spans="1:6" x14ac:dyDescent="0.25">
      <c r="A553" s="1">
        <v>41171</v>
      </c>
      <c r="B553">
        <v>13.225</v>
      </c>
      <c r="C553">
        <v>68</v>
      </c>
      <c r="D553">
        <v>0</v>
      </c>
      <c r="E553">
        <v>0</v>
      </c>
      <c r="F553">
        <v>1</v>
      </c>
    </row>
    <row r="554" spans="1:6" x14ac:dyDescent="0.25">
      <c r="A554" s="1">
        <v>41172</v>
      </c>
      <c r="B554">
        <v>12.3</v>
      </c>
      <c r="C554">
        <v>72.125</v>
      </c>
      <c r="D554">
        <v>0</v>
      </c>
      <c r="E554">
        <v>0</v>
      </c>
      <c r="F554">
        <v>4</v>
      </c>
    </row>
    <row r="555" spans="1:6" x14ac:dyDescent="0.25">
      <c r="A555" s="1">
        <v>41173</v>
      </c>
      <c r="B555">
        <v>10.987500000000001</v>
      </c>
      <c r="C555">
        <v>73.75</v>
      </c>
      <c r="D555">
        <v>0</v>
      </c>
      <c r="E555">
        <v>0</v>
      </c>
      <c r="F555">
        <v>1</v>
      </c>
    </row>
    <row r="556" spans="1:6" x14ac:dyDescent="0.25">
      <c r="A556" s="1">
        <v>41174</v>
      </c>
      <c r="B556">
        <v>10.762500000000001</v>
      </c>
      <c r="C556">
        <v>79.125</v>
      </c>
      <c r="D556">
        <v>1</v>
      </c>
      <c r="E556">
        <v>0</v>
      </c>
      <c r="F556">
        <v>13</v>
      </c>
    </row>
    <row r="557" spans="1:6" x14ac:dyDescent="0.25">
      <c r="A557" s="1">
        <v>41175</v>
      </c>
      <c r="B557">
        <v>7.3874999999999993</v>
      </c>
      <c r="C557">
        <v>93.75</v>
      </c>
      <c r="D557">
        <v>1</v>
      </c>
      <c r="E557">
        <v>0</v>
      </c>
      <c r="F557">
        <v>6</v>
      </c>
    </row>
    <row r="558" spans="1:6" x14ac:dyDescent="0.25">
      <c r="A558" s="1">
        <v>41176</v>
      </c>
      <c r="B558">
        <v>7.2250000000000014</v>
      </c>
      <c r="C558">
        <v>74.875</v>
      </c>
      <c r="D558">
        <v>0</v>
      </c>
      <c r="E558">
        <v>0</v>
      </c>
      <c r="F558">
        <v>5</v>
      </c>
    </row>
    <row r="559" spans="1:6" x14ac:dyDescent="0.25">
      <c r="A559" s="1">
        <v>41177</v>
      </c>
      <c r="B559">
        <v>8.7874999999999979</v>
      </c>
      <c r="C559">
        <v>67.5</v>
      </c>
      <c r="D559">
        <v>0</v>
      </c>
      <c r="E559">
        <v>0</v>
      </c>
      <c r="F559">
        <v>1</v>
      </c>
    </row>
    <row r="560" spans="1:6" x14ac:dyDescent="0.25">
      <c r="A560" s="1">
        <v>41178</v>
      </c>
      <c r="B560">
        <v>4.1874999999999991</v>
      </c>
      <c r="C560">
        <v>76.125</v>
      </c>
      <c r="D560">
        <v>0</v>
      </c>
      <c r="E560">
        <v>0</v>
      </c>
      <c r="F560">
        <v>2</v>
      </c>
    </row>
    <row r="561" spans="1:6" x14ac:dyDescent="0.25">
      <c r="A561" s="1">
        <v>41179</v>
      </c>
      <c r="B561">
        <v>7.9374999999999991</v>
      </c>
      <c r="C561">
        <v>59.25</v>
      </c>
      <c r="D561">
        <v>0</v>
      </c>
      <c r="E561">
        <v>0</v>
      </c>
      <c r="F561">
        <v>4</v>
      </c>
    </row>
    <row r="562" spans="1:6" x14ac:dyDescent="0.25">
      <c r="A562" s="1">
        <v>41180</v>
      </c>
      <c r="B562">
        <v>12.05</v>
      </c>
      <c r="C562">
        <v>60.125</v>
      </c>
      <c r="D562">
        <v>0</v>
      </c>
      <c r="E562">
        <v>0</v>
      </c>
      <c r="F562">
        <v>2</v>
      </c>
    </row>
    <row r="563" spans="1:6" x14ac:dyDescent="0.25">
      <c r="A563" s="1">
        <v>41181</v>
      </c>
      <c r="B563">
        <v>12.7875</v>
      </c>
      <c r="C563">
        <v>60</v>
      </c>
      <c r="D563">
        <v>1</v>
      </c>
      <c r="E563">
        <v>0</v>
      </c>
      <c r="F563">
        <v>2</v>
      </c>
    </row>
    <row r="564" spans="1:6" x14ac:dyDescent="0.25">
      <c r="A564" s="1">
        <v>41182</v>
      </c>
      <c r="B564">
        <v>6.5124999999999993</v>
      </c>
      <c r="C564">
        <v>92.625</v>
      </c>
      <c r="D564">
        <v>1</v>
      </c>
      <c r="E564">
        <v>0</v>
      </c>
      <c r="F564">
        <v>4</v>
      </c>
    </row>
    <row r="565" spans="1:6" x14ac:dyDescent="0.25">
      <c r="A565" s="1">
        <v>41183</v>
      </c>
      <c r="B565">
        <v>5.2625000000000002</v>
      </c>
      <c r="C565">
        <v>77.75</v>
      </c>
      <c r="D565">
        <v>0</v>
      </c>
      <c r="E565">
        <v>0</v>
      </c>
      <c r="F565">
        <v>3</v>
      </c>
    </row>
    <row r="566" spans="1:6" x14ac:dyDescent="0.25">
      <c r="A566" s="1">
        <v>41184</v>
      </c>
      <c r="B566">
        <v>5.8625000000000007</v>
      </c>
      <c r="C566">
        <v>73.75</v>
      </c>
      <c r="D566">
        <v>0</v>
      </c>
      <c r="E566">
        <v>0</v>
      </c>
      <c r="F566">
        <v>1</v>
      </c>
    </row>
    <row r="567" spans="1:6" x14ac:dyDescent="0.25">
      <c r="A567" s="1">
        <v>41185</v>
      </c>
      <c r="B567">
        <v>8.1749999999999989</v>
      </c>
      <c r="C567">
        <v>65.25</v>
      </c>
      <c r="D567">
        <v>0</v>
      </c>
      <c r="E567">
        <v>0</v>
      </c>
      <c r="F567">
        <v>2</v>
      </c>
    </row>
    <row r="568" spans="1:6" x14ac:dyDescent="0.25">
      <c r="A568" s="1">
        <v>41186</v>
      </c>
      <c r="B568">
        <v>8.9125000000000014</v>
      </c>
      <c r="C568">
        <v>70.75</v>
      </c>
      <c r="D568">
        <v>0</v>
      </c>
      <c r="E568">
        <v>0</v>
      </c>
      <c r="F568">
        <v>1</v>
      </c>
    </row>
    <row r="569" spans="1:6" x14ac:dyDescent="0.25">
      <c r="A569" s="1">
        <v>41188</v>
      </c>
      <c r="B569">
        <v>10</v>
      </c>
      <c r="C569">
        <v>67.75</v>
      </c>
      <c r="D569">
        <v>1</v>
      </c>
      <c r="E569">
        <v>0</v>
      </c>
      <c r="F569">
        <v>5</v>
      </c>
    </row>
    <row r="570" spans="1:6" x14ac:dyDescent="0.25">
      <c r="A570" s="1">
        <v>41189</v>
      </c>
      <c r="B570">
        <v>6.257142857142858</v>
      </c>
      <c r="C570">
        <v>76.142857142857139</v>
      </c>
      <c r="D570">
        <v>1</v>
      </c>
      <c r="E570">
        <v>0</v>
      </c>
      <c r="F570">
        <v>2</v>
      </c>
    </row>
    <row r="571" spans="1:6" x14ac:dyDescent="0.25">
      <c r="A571" s="1">
        <v>41190</v>
      </c>
      <c r="B571">
        <v>3.8250000000000002</v>
      </c>
      <c r="C571">
        <v>86.625</v>
      </c>
      <c r="D571">
        <v>0</v>
      </c>
      <c r="E571">
        <v>0</v>
      </c>
      <c r="F571">
        <v>2</v>
      </c>
    </row>
    <row r="572" spans="1:6" x14ac:dyDescent="0.25">
      <c r="A572" s="1">
        <v>41191</v>
      </c>
      <c r="B572">
        <v>6.75</v>
      </c>
      <c r="C572">
        <v>73.25</v>
      </c>
      <c r="D572">
        <v>0</v>
      </c>
      <c r="E572">
        <v>0</v>
      </c>
      <c r="F572">
        <v>2</v>
      </c>
    </row>
    <row r="573" spans="1:6" x14ac:dyDescent="0.25">
      <c r="A573" s="1">
        <v>41192</v>
      </c>
      <c r="B573">
        <v>5.8666666666666671</v>
      </c>
      <c r="C573">
        <v>75.5</v>
      </c>
      <c r="D573">
        <v>0</v>
      </c>
      <c r="E573">
        <v>0</v>
      </c>
      <c r="F573">
        <v>2</v>
      </c>
    </row>
    <row r="574" spans="1:6" x14ac:dyDescent="0.25">
      <c r="A574" s="1">
        <v>41193</v>
      </c>
      <c r="B574">
        <v>-1.7</v>
      </c>
      <c r="C574">
        <v>70.833333333333329</v>
      </c>
      <c r="D574">
        <v>0</v>
      </c>
      <c r="E574">
        <v>0</v>
      </c>
      <c r="F574">
        <v>1</v>
      </c>
    </row>
    <row r="575" spans="1:6" x14ac:dyDescent="0.25">
      <c r="A575" s="1">
        <v>41197</v>
      </c>
      <c r="B575">
        <v>-4.9666666666666659</v>
      </c>
      <c r="C575">
        <v>78</v>
      </c>
      <c r="D575">
        <v>0</v>
      </c>
      <c r="E575">
        <v>0</v>
      </c>
      <c r="F575">
        <v>1</v>
      </c>
    </row>
    <row r="576" spans="1:6" x14ac:dyDescent="0.25">
      <c r="A576" s="1">
        <v>41201</v>
      </c>
      <c r="B576">
        <v>-8.6624999999999996</v>
      </c>
      <c r="C576">
        <v>74.625</v>
      </c>
      <c r="D576">
        <v>0</v>
      </c>
      <c r="E576">
        <v>0</v>
      </c>
      <c r="F576">
        <v>1</v>
      </c>
    </row>
    <row r="577" spans="1:6" x14ac:dyDescent="0.25">
      <c r="A577" s="1">
        <v>41203</v>
      </c>
      <c r="B577">
        <v>3.3124999999999996</v>
      </c>
      <c r="C577">
        <v>70.75</v>
      </c>
      <c r="D577">
        <v>1</v>
      </c>
      <c r="E577">
        <v>0</v>
      </c>
      <c r="F57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49D-08DD-41F8-8E10-AA412C4C627B}">
  <sheetPr>
    <tabColor theme="9" tint="-0.249977111117893"/>
  </sheetPr>
  <dimension ref="A1:N29"/>
  <sheetViews>
    <sheetView topLeftCell="G1" workbookViewId="0">
      <selection activeCell="N24" sqref="N24"/>
    </sheetView>
  </sheetViews>
  <sheetFormatPr defaultRowHeight="15" x14ac:dyDescent="0.25"/>
  <cols>
    <col min="1" max="1" width="26.85546875" bestFit="1" customWidth="1"/>
    <col min="2" max="2" width="23.5703125" bestFit="1" customWidth="1"/>
    <col min="3" max="3" width="28.7109375" bestFit="1" customWidth="1"/>
    <col min="4" max="4" width="26.28515625" bestFit="1" customWidth="1"/>
    <col min="5" max="5" width="26.5703125" bestFit="1" customWidth="1"/>
    <col min="6" max="6" width="24.4257812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14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4" x14ac:dyDescent="0.25">
      <c r="A2" s="2" t="s">
        <v>1</v>
      </c>
      <c r="B2" s="2">
        <v>1</v>
      </c>
      <c r="C2" s="2"/>
      <c r="D2" s="2"/>
      <c r="E2" s="2"/>
      <c r="F2" s="2"/>
    </row>
    <row r="3" spans="1:14" x14ac:dyDescent="0.25">
      <c r="A3" s="2" t="s">
        <v>2</v>
      </c>
      <c r="B3" s="2">
        <v>6.7505537584436587E-2</v>
      </c>
      <c r="C3" s="2">
        <v>1</v>
      </c>
      <c r="D3" s="2"/>
      <c r="E3" s="2"/>
      <c r="F3" s="2"/>
    </row>
    <row r="4" spans="1:14" x14ac:dyDescent="0.25">
      <c r="A4" s="2" t="s">
        <v>3</v>
      </c>
      <c r="B4" s="2">
        <v>-4.5495925107007666E-2</v>
      </c>
      <c r="C4" s="2">
        <v>1.6506761876483245E-2</v>
      </c>
      <c r="D4" s="2">
        <v>1</v>
      </c>
      <c r="E4" s="2"/>
      <c r="F4" s="2"/>
    </row>
    <row r="5" spans="1:14" x14ac:dyDescent="0.25">
      <c r="A5" s="2" t="s">
        <v>4</v>
      </c>
      <c r="B5" s="2">
        <v>0.15120403623406919</v>
      </c>
      <c r="C5" s="2">
        <v>-0.34531369053004918</v>
      </c>
      <c r="D5" s="2">
        <v>-1.9001215828710616E-2</v>
      </c>
      <c r="E5" s="2">
        <v>1</v>
      </c>
      <c r="F5" s="2"/>
    </row>
    <row r="6" spans="1:14" ht="15.75" thickBot="1" x14ac:dyDescent="0.3">
      <c r="A6" s="3" t="s">
        <v>5</v>
      </c>
      <c r="B6" s="3">
        <v>0.32876713142822844</v>
      </c>
      <c r="C6" s="3">
        <v>-0.27191475182115143</v>
      </c>
      <c r="D6" s="3">
        <v>0.24238869694034693</v>
      </c>
      <c r="E6" s="3">
        <v>0.68752763417061646</v>
      </c>
      <c r="F6" s="3">
        <v>1</v>
      </c>
      <c r="M6">
        <v>14.6</v>
      </c>
    </row>
    <row r="8" spans="1:14" x14ac:dyDescent="0.25">
      <c r="M8" t="s">
        <v>56</v>
      </c>
      <c r="N8" t="s">
        <v>57</v>
      </c>
    </row>
    <row r="9" spans="1:14" x14ac:dyDescent="0.25">
      <c r="A9" t="s">
        <v>6</v>
      </c>
      <c r="M9">
        <v>9</v>
      </c>
    </row>
    <row r="10" spans="1:14" ht="15.75" thickBot="1" x14ac:dyDescent="0.3">
      <c r="M10">
        <v>13</v>
      </c>
    </row>
    <row r="11" spans="1:14" x14ac:dyDescent="0.25">
      <c r="A11" s="5" t="s">
        <v>7</v>
      </c>
      <c r="B11" s="5"/>
      <c r="M11">
        <v>16</v>
      </c>
    </row>
    <row r="12" spans="1:14" x14ac:dyDescent="0.25">
      <c r="A12" s="2" t="s">
        <v>8</v>
      </c>
      <c r="B12" s="2">
        <v>0.77458240391517663</v>
      </c>
      <c r="M12">
        <v>14</v>
      </c>
    </row>
    <row r="13" spans="1:14" x14ac:dyDescent="0.25">
      <c r="A13" s="2" t="s">
        <v>9</v>
      </c>
      <c r="B13" s="2">
        <v>0.59997790045501387</v>
      </c>
      <c r="M13">
        <v>21</v>
      </c>
    </row>
    <row r="14" spans="1:14" x14ac:dyDescent="0.25">
      <c r="A14" s="2" t="s">
        <v>10</v>
      </c>
      <c r="B14" s="2">
        <v>0.59717564406590717</v>
      </c>
    </row>
    <row r="15" spans="1:14" x14ac:dyDescent="0.25">
      <c r="A15" s="2" t="s">
        <v>11</v>
      </c>
      <c r="B15" s="2">
        <v>29.797149105861312</v>
      </c>
    </row>
    <row r="16" spans="1:14" ht="15.75" thickBot="1" x14ac:dyDescent="0.3">
      <c r="A16" s="3" t="s">
        <v>12</v>
      </c>
      <c r="B16" s="3">
        <v>576</v>
      </c>
    </row>
    <row r="18" spans="1:9" ht="15.75" thickBot="1" x14ac:dyDescent="0.3">
      <c r="A18" t="s">
        <v>13</v>
      </c>
    </row>
    <row r="19" spans="1:9" x14ac:dyDescent="0.25">
      <c r="A19" s="4"/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22</v>
      </c>
    </row>
    <row r="20" spans="1:9" x14ac:dyDescent="0.25">
      <c r="A20" s="2" t="s">
        <v>14</v>
      </c>
      <c r="B20" s="2">
        <v>4</v>
      </c>
      <c r="C20" s="2">
        <v>760390.71577867179</v>
      </c>
      <c r="D20" s="2">
        <v>190097.67894466795</v>
      </c>
      <c r="E20" s="2">
        <v>214.10528415148588</v>
      </c>
      <c r="F20" s="2">
        <v>4.2780620022506789E-112</v>
      </c>
    </row>
    <row r="21" spans="1:9" x14ac:dyDescent="0.25">
      <c r="A21" s="2" t="s">
        <v>15</v>
      </c>
      <c r="B21" s="2">
        <v>571</v>
      </c>
      <c r="C21" s="2">
        <v>506973.82415188791</v>
      </c>
      <c r="D21" s="2">
        <v>887.87009483693157</v>
      </c>
      <c r="E21" s="2"/>
      <c r="F21" s="2"/>
    </row>
    <row r="22" spans="1:9" ht="15.75" thickBot="1" x14ac:dyDescent="0.3">
      <c r="A22" s="3" t="s">
        <v>16</v>
      </c>
      <c r="B22" s="3">
        <v>575</v>
      </c>
      <c r="C22" s="3">
        <v>1267364.5399305597</v>
      </c>
      <c r="D22" s="3"/>
      <c r="E22" s="3"/>
      <c r="F22" s="3"/>
    </row>
    <row r="23" spans="1:9" ht="15.75" thickBot="1" x14ac:dyDescent="0.3"/>
    <row r="24" spans="1:9" x14ac:dyDescent="0.25">
      <c r="A24" s="4"/>
      <c r="B24" s="4" t="s">
        <v>23</v>
      </c>
      <c r="C24" s="4" t="s">
        <v>11</v>
      </c>
      <c r="D24" s="4" t="s">
        <v>24</v>
      </c>
      <c r="E24" s="4" t="s">
        <v>25</v>
      </c>
      <c r="F24" s="4" t="s">
        <v>26</v>
      </c>
      <c r="G24" s="4" t="s">
        <v>27</v>
      </c>
      <c r="H24" s="4" t="s">
        <v>28</v>
      </c>
      <c r="I24" s="4" t="s">
        <v>29</v>
      </c>
    </row>
    <row r="25" spans="1:9" x14ac:dyDescent="0.25">
      <c r="A25" s="2" t="s">
        <v>17</v>
      </c>
      <c r="B25" s="2">
        <v>2.3763830574352589</v>
      </c>
      <c r="C25" s="2">
        <v>6.6181410471926556</v>
      </c>
      <c r="D25" s="2">
        <v>0.3590710806085487</v>
      </c>
      <c r="E25" s="2">
        <v>0.71967465144505161</v>
      </c>
      <c r="F25" s="2">
        <v>-10.622488089652187</v>
      </c>
      <c r="G25" s="2">
        <v>15.375254204522705</v>
      </c>
      <c r="H25" s="2">
        <v>-10.622488089652187</v>
      </c>
      <c r="I25" s="2">
        <v>15.375254204522705</v>
      </c>
    </row>
    <row r="26" spans="1:9" x14ac:dyDescent="0.25">
      <c r="A26" s="2" t="s">
        <v>1</v>
      </c>
      <c r="B26" s="2">
        <v>1.8146187282071689</v>
      </c>
      <c r="C26" s="2">
        <v>0.19535562179172419</v>
      </c>
      <c r="D26" s="2">
        <v>9.288797074607869</v>
      </c>
      <c r="E26" s="2">
        <v>3.2434209880546753E-19</v>
      </c>
      <c r="F26" s="2">
        <v>1.430915428833252</v>
      </c>
      <c r="G26" s="2">
        <v>2.1983220275810855</v>
      </c>
      <c r="H26" s="2">
        <v>1.430915428833252</v>
      </c>
      <c r="I26" s="2">
        <v>2.1983220275810855</v>
      </c>
    </row>
    <row r="27" spans="1:9" x14ac:dyDescent="0.25">
      <c r="A27" s="2" t="s">
        <v>2</v>
      </c>
      <c r="B27" s="2">
        <v>-0.241941952685992</v>
      </c>
      <c r="C27" s="2">
        <v>9.0178385915139131E-2</v>
      </c>
      <c r="D27" s="2">
        <v>-2.6829261827071007</v>
      </c>
      <c r="E27" s="2">
        <v>7.5095925528697594E-3</v>
      </c>
      <c r="F27" s="2">
        <v>-0.41906377744076373</v>
      </c>
      <c r="G27" s="2">
        <v>-6.4820127931220273E-2</v>
      </c>
      <c r="H27" s="2">
        <v>-0.41906377744076373</v>
      </c>
      <c r="I27" s="2">
        <v>-6.4820127931220273E-2</v>
      </c>
    </row>
    <row r="28" spans="1:9" x14ac:dyDescent="0.25">
      <c r="A28" s="2" t="s">
        <v>3</v>
      </c>
      <c r="B28" s="2">
        <v>27.41337999722688</v>
      </c>
      <c r="C28" s="2">
        <v>2.7208265953236941</v>
      </c>
      <c r="D28" s="2">
        <v>10.075386665340037</v>
      </c>
      <c r="E28" s="2">
        <v>4.3736469962270403E-22</v>
      </c>
      <c r="F28" s="2">
        <v>22.069330350357546</v>
      </c>
      <c r="G28" s="2">
        <v>32.757429644096213</v>
      </c>
      <c r="H28" s="2">
        <v>22.069330350357546</v>
      </c>
      <c r="I28" s="2">
        <v>32.757429644096213</v>
      </c>
    </row>
    <row r="29" spans="1:9" ht="15.75" thickBot="1" x14ac:dyDescent="0.3">
      <c r="A29" s="3" t="s">
        <v>4</v>
      </c>
      <c r="B29" s="3">
        <v>63.299127469639586</v>
      </c>
      <c r="C29" s="3">
        <v>2.892141915671222</v>
      </c>
      <c r="D29" s="3">
        <v>21.886591085537663</v>
      </c>
      <c r="E29" s="3">
        <v>1.4464977739439819E-77</v>
      </c>
      <c r="F29" s="3">
        <v>57.61859273445922</v>
      </c>
      <c r="G29" s="3">
        <v>68.979662204819959</v>
      </c>
      <c r="H29" s="3">
        <v>57.61859273445922</v>
      </c>
      <c r="I29" s="3">
        <v>68.979662204819959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8785-34E4-48C3-94C3-9868DE3C2F56}">
  <sheetPr>
    <tabColor theme="4" tint="-0.249977111117893"/>
  </sheetPr>
  <dimension ref="A1:W37"/>
  <sheetViews>
    <sheetView topLeftCell="C16" workbookViewId="0">
      <selection activeCell="Q39" sqref="Q39"/>
    </sheetView>
  </sheetViews>
  <sheetFormatPr defaultRowHeight="15" x14ac:dyDescent="0.25"/>
  <cols>
    <col min="1" max="1" width="26.85546875" bestFit="1" customWidth="1"/>
    <col min="2" max="2" width="16.85546875" bestFit="1" customWidth="1"/>
    <col min="18" max="18" width="12.85546875" bestFit="1" customWidth="1"/>
    <col min="19" max="19" width="10.5703125" bestFit="1" customWidth="1"/>
    <col min="20" max="20" width="11.140625" bestFit="1" customWidth="1"/>
    <col min="21" max="21" width="16.140625" bestFit="1" customWidth="1"/>
  </cols>
  <sheetData>
    <row r="1" spans="1:23" x14ac:dyDescent="0.25">
      <c r="A1" s="4"/>
      <c r="B1" s="4" t="s">
        <v>23</v>
      </c>
      <c r="D1" t="s">
        <v>30</v>
      </c>
      <c r="R1" s="21" t="s">
        <v>49</v>
      </c>
      <c r="S1" s="21"/>
      <c r="T1" s="21"/>
      <c r="U1" s="21"/>
      <c r="W1" t="s">
        <v>54</v>
      </c>
    </row>
    <row r="2" spans="1:23" x14ac:dyDescent="0.25">
      <c r="A2" s="2" t="s">
        <v>17</v>
      </c>
      <c r="B2" s="2">
        <v>2.3763830574352589</v>
      </c>
      <c r="D2" t="s">
        <v>31</v>
      </c>
      <c r="R2" t="s">
        <v>50</v>
      </c>
      <c r="S2" t="s">
        <v>51</v>
      </c>
      <c r="T2" t="s">
        <v>52</v>
      </c>
      <c r="U2" t="s">
        <v>53</v>
      </c>
      <c r="W2">
        <f>Q5+R5*R3+S5*S3+T5*T3+U5*U3</f>
        <v>113.69</v>
      </c>
    </row>
    <row r="3" spans="1:23" x14ac:dyDescent="0.25">
      <c r="A3" s="2" t="s">
        <v>1</v>
      </c>
      <c r="B3" s="2">
        <v>1.8146187282071689</v>
      </c>
      <c r="R3">
        <v>18</v>
      </c>
      <c r="S3">
        <v>50</v>
      </c>
      <c r="T3">
        <v>1</v>
      </c>
      <c r="U3">
        <v>1</v>
      </c>
    </row>
    <row r="4" spans="1:23" x14ac:dyDescent="0.25">
      <c r="A4" s="2" t="s">
        <v>2</v>
      </c>
      <c r="B4" s="2">
        <v>-0.241941952685992</v>
      </c>
      <c r="D4" t="s">
        <v>32</v>
      </c>
      <c r="N4">
        <f>_xlfn.T.INV.2T(0.05,571)</f>
        <v>1.9641272457620751</v>
      </c>
      <c r="R4" s="21" t="s">
        <v>55</v>
      </c>
      <c r="S4" s="21"/>
      <c r="T4" s="21"/>
      <c r="U4" s="21"/>
    </row>
    <row r="5" spans="1:23" x14ac:dyDescent="0.25">
      <c r="A5" s="2" t="s">
        <v>3</v>
      </c>
      <c r="B5" s="2">
        <v>27.41337999722688</v>
      </c>
      <c r="Q5" s="9">
        <v>2.3759999999999999</v>
      </c>
      <c r="R5" s="9">
        <v>1.8140000000000001</v>
      </c>
      <c r="S5" s="9">
        <v>-0.24099999999999999</v>
      </c>
      <c r="T5" s="9">
        <v>27.413</v>
      </c>
      <c r="U5" s="9">
        <v>63.298999999999999</v>
      </c>
    </row>
    <row r="6" spans="1:23" ht="15.75" thickBot="1" x14ac:dyDescent="0.3">
      <c r="A6" s="3" t="s">
        <v>4</v>
      </c>
      <c r="B6" s="3">
        <v>63.299127469639586</v>
      </c>
    </row>
    <row r="7" spans="1:23" ht="15.75" thickBot="1" x14ac:dyDescent="0.3"/>
    <row r="8" spans="1:23" x14ac:dyDescent="0.25">
      <c r="B8" s="4" t="s">
        <v>24</v>
      </c>
    </row>
    <row r="9" spans="1:23" x14ac:dyDescent="0.25">
      <c r="B9" s="2">
        <v>0.3590710806085487</v>
      </c>
      <c r="C9" s="6" t="s">
        <v>33</v>
      </c>
      <c r="D9">
        <f>N4</f>
        <v>1.9641272457620751</v>
      </c>
      <c r="F9" t="s">
        <v>35</v>
      </c>
    </row>
    <row r="10" spans="1:23" x14ac:dyDescent="0.25">
      <c r="B10" s="2">
        <v>9.288797074607869</v>
      </c>
      <c r="C10" s="6" t="s">
        <v>34</v>
      </c>
      <c r="D10">
        <f>D9</f>
        <v>1.9641272457620751</v>
      </c>
      <c r="F10" t="s">
        <v>36</v>
      </c>
    </row>
    <row r="11" spans="1:23" x14ac:dyDescent="0.25">
      <c r="B11" s="2">
        <v>-2.6829261827071007</v>
      </c>
      <c r="C11" s="6" t="s">
        <v>34</v>
      </c>
      <c r="D11">
        <f>D10</f>
        <v>1.9641272457620751</v>
      </c>
      <c r="F11" t="s">
        <v>36</v>
      </c>
    </row>
    <row r="12" spans="1:23" x14ac:dyDescent="0.25">
      <c r="B12" s="2">
        <v>10.075386665340037</v>
      </c>
      <c r="C12" s="6" t="s">
        <v>34</v>
      </c>
      <c r="D12">
        <f>D11</f>
        <v>1.9641272457620751</v>
      </c>
      <c r="F12" t="s">
        <v>36</v>
      </c>
    </row>
    <row r="13" spans="1:23" ht="15.75" thickBot="1" x14ac:dyDescent="0.3">
      <c r="B13" s="3">
        <v>21.886591085537663</v>
      </c>
      <c r="C13" s="6" t="s">
        <v>34</v>
      </c>
      <c r="D13">
        <f>D12</f>
        <v>1.9641272457620751</v>
      </c>
      <c r="F13" t="s">
        <v>36</v>
      </c>
    </row>
    <row r="17" spans="4:5" x14ac:dyDescent="0.25">
      <c r="D17" t="s">
        <v>37</v>
      </c>
    </row>
    <row r="23" spans="4:5" x14ac:dyDescent="0.25">
      <c r="D23" s="7" t="s">
        <v>38</v>
      </c>
      <c r="E23" s="2">
        <v>214.10528415148588</v>
      </c>
    </row>
    <row r="25" spans="4:5" x14ac:dyDescent="0.25">
      <c r="D25" t="s">
        <v>39</v>
      </c>
    </row>
    <row r="26" spans="4:5" x14ac:dyDescent="0.25">
      <c r="D26" t="s">
        <v>40</v>
      </c>
      <c r="E26">
        <f>_xlfn.F.INV(0.95,4,571)</f>
        <v>2.3875412029847185</v>
      </c>
    </row>
    <row r="28" spans="4:5" x14ac:dyDescent="0.25">
      <c r="D28" t="s">
        <v>43</v>
      </c>
    </row>
    <row r="29" spans="4:5" x14ac:dyDescent="0.25">
      <c r="D29" t="s">
        <v>41</v>
      </c>
    </row>
    <row r="30" spans="4:5" x14ac:dyDescent="0.25">
      <c r="D30" t="s">
        <v>42</v>
      </c>
    </row>
    <row r="33" spans="4:13" x14ac:dyDescent="0.25">
      <c r="D33" t="s">
        <v>44</v>
      </c>
      <c r="F33" t="s">
        <v>46</v>
      </c>
      <c r="I33" t="s">
        <v>45</v>
      </c>
      <c r="M33" t="s">
        <v>47</v>
      </c>
    </row>
    <row r="34" spans="4:13" x14ac:dyDescent="0.25">
      <c r="D34" s="2">
        <v>0.59717564406590717</v>
      </c>
      <c r="F34" s="2">
        <v>0.52639023804026286</v>
      </c>
      <c r="I34" s="2">
        <v>0.59281070913372302</v>
      </c>
      <c r="M34" s="2">
        <v>0.5227563914732819</v>
      </c>
    </row>
    <row r="37" spans="4:13" x14ac:dyDescent="0.25">
      <c r="D37" t="s">
        <v>48</v>
      </c>
    </row>
  </sheetData>
  <mergeCells count="2">
    <mergeCell ref="R1:U1"/>
    <mergeCell ref="R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XXXXXX</vt:lpstr>
      <vt:lpstr>Лист3</vt:lpstr>
      <vt:lpstr>Лист4</vt:lpstr>
      <vt:lpstr>Лист5</vt:lpstr>
      <vt:lpstr>Лист2</vt:lpstr>
      <vt:lpstr>Лист1</vt:lpstr>
      <vt:lpstr>Статистика для анализа</vt:lpstr>
      <vt:lpstr>ДАННЫЕ</vt:lpstr>
      <vt:lpstr>АНАЛИЗ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Дмитрий Шубин</cp:lastModifiedBy>
  <dcterms:created xsi:type="dcterms:W3CDTF">2021-06-02T03:54:41Z</dcterms:created>
  <dcterms:modified xsi:type="dcterms:W3CDTF">2021-06-06T23:39:06Z</dcterms:modified>
</cp:coreProperties>
</file>