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bdogla" sheetId="1" state="visible" r:id="rId2"/>
    <sheet name="Cobby Graph" sheetId="2" state="visible" r:id="rId3"/>
    <sheet name="Berri" sheetId="3" state="visible" r:id="rId4"/>
    <sheet name="Berri Graph" sheetId="4" state="visible" r:id="rId5"/>
    <sheet name="Renmark" sheetId="5" state="visible" r:id="rId6"/>
    <sheet name="Renmark Graph" sheetId="6" state="visible" r:id="rId7"/>
    <sheet name="Chaffey" sheetId="7" state="visible" r:id="rId8"/>
    <sheet name="Chaffey Graph" sheetId="8" state="visible" r:id="rId9"/>
  </sheets>
  <calcPr iterateCount="100" refMode="A1" iterate="false" iterateDelta="0.001"/>
</workbook>
</file>

<file path=xl/sharedStrings.xml><?xml version="1.0" encoding="utf-8"?>
<sst xmlns="http://schemas.openxmlformats.org/spreadsheetml/2006/main" count="68" uniqueCount="17">
  <si>
    <t>year</t>
  </si>
  <si>
    <t>area</t>
  </si>
  <si>
    <t>pumped</t>
  </si>
  <si>
    <t>spillage</t>
  </si>
  <si>
    <t>translosses</t>
  </si>
  <si>
    <t>ppt</t>
  </si>
  <si>
    <t>rainfall</t>
  </si>
  <si>
    <t>applied</t>
  </si>
  <si>
    <t>appeffic</t>
  </si>
  <si>
    <t>rootloss</t>
  </si>
  <si>
    <t>spillptrans</t>
  </si>
  <si>
    <t>cds</t>
  </si>
  <si>
    <t>accesvol</t>
  </si>
  <si>
    <t>mlpha</t>
  </si>
  <si>
    <t>accessrate</t>
  </si>
  <si>
    <t>pctcds</t>
  </si>
  <si>
    <t>apprate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</si>
</sst>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.0"/>
    <numFmt numFmtId="168" formatCode="0.00"/>
    <numFmt numFmtId="169" formatCode="0.0%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47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0047FF"/>
      <name val="Arial"/>
      <family val="2"/>
      <charset val="1"/>
    </font>
    <font>
      <sz val="10"/>
      <color rgb="FFFF3366"/>
      <name val="Arial"/>
      <family val="2"/>
      <charset val="1"/>
    </font>
    <font>
      <sz val="10"/>
      <name val="Arial"/>
      <family val="2"/>
    </font>
    <font>
      <b val="true"/>
      <sz val="14"/>
      <name val="Arial"/>
      <family val="2"/>
    </font>
    <font>
      <b val="true"/>
      <sz val="10"/>
      <color rgb="FFFF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6A6A6"/>
        <bgColor rgb="FFB3B3B3"/>
      </patternFill>
    </fill>
    <fill>
      <patternFill patternType="solid">
        <fgColor rgb="FFCCCC00"/>
        <bgColor rgb="FFAECF00"/>
      </patternFill>
    </fill>
    <fill>
      <patternFill patternType="solid">
        <fgColor rgb="FFE6E6E6"/>
        <bgColor rgb="FFFFFFCC"/>
      </patternFill>
    </fill>
    <fill>
      <patternFill patternType="solid">
        <fgColor rgb="FFCCCCFF"/>
        <bgColor rgb="FFCCCCCC"/>
      </patternFill>
    </fill>
    <fill>
      <patternFill patternType="solid">
        <fgColor rgb="FFAECF00"/>
        <bgColor rgb="FFCCCC00"/>
      </patternFill>
    </fill>
    <fill>
      <patternFill patternType="solid">
        <fgColor rgb="FFFF9966"/>
        <bgColor rgb="FFFF9900"/>
      </patternFill>
    </fill>
    <fill>
      <patternFill patternType="solid">
        <fgColor rgb="FFCCFFFF"/>
        <bgColor rgb="FFCCFFFF"/>
      </patternFill>
    </fill>
    <fill>
      <patternFill patternType="solid">
        <fgColor rgb="FFCCCCCC"/>
        <bgColor rgb="FFCCCCFF"/>
      </patternFill>
    </fill>
    <fill>
      <patternFill patternType="solid">
        <fgColor rgb="FFFAC6C6"/>
        <bgColor rgb="FFFFCC99"/>
      </patternFill>
    </fill>
    <fill>
      <patternFill patternType="solid">
        <fgColor rgb="FFFFCC99"/>
        <bgColor rgb="FFFAC6C6"/>
      </patternFill>
    </fill>
    <fill>
      <patternFill patternType="solid">
        <fgColor rgb="FF94BD5E"/>
        <bgColor rgb="FFA6A6A6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3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1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94BD5E"/>
      <rgbColor rgb="FF9999FF"/>
      <rgbColor rgb="FFFF3366"/>
      <rgbColor rgb="FFFFFFCC"/>
      <rgbColor rgb="FFCCFFFF"/>
      <rgbColor rgb="FF660066"/>
      <rgbColor rgb="FFFF9966"/>
      <rgbColor rgb="FF0047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3B3B3"/>
      <rgbColor rgb="FFFAC6C6"/>
      <rgbColor rgb="FFCC99FF"/>
      <rgbColor rgb="FFFFCC99"/>
      <rgbColor rgb="FF3366FF"/>
      <rgbColor rgb="FF33CCCC"/>
      <rgbColor rgb="FFAECF00"/>
      <rgbColor rgb="FFCCCC00"/>
      <rgbColor rgb="FFFF9900"/>
      <rgbColor rgb="FFFF420E"/>
      <rgbColor rgb="FF666699"/>
      <rgbColor rgb="FFA6A6A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Cobdogla!$H$1</c:f>
              <c:strCache>
                <c:ptCount val="1"/>
                <c:pt idx="0">
                  <c:v>applied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xVal>
            <c:numRef>
              <c:f>Cobdogla!$A$8:$A$122</c:f>
              <c:numCache>
                <c:formatCode>General</c:formatCode>
                <c:ptCount val="115"/>
                <c:pt idx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  <c:pt idx="110">
                  <c:v>2010</c:v>
                </c:pt>
                <c:pt idx="111">
                  <c:v>2011</c:v>
                </c:pt>
                <c:pt idx="112">
                  <c:v>2012</c:v>
                </c:pt>
                <c:pt idx="113">
                  <c:v>2013</c:v>
                </c:pt>
                <c:pt idx="114">
                  <c:v>2014</c:v>
                </c:pt>
              </c:numCache>
            </c:numRef>
          </c:xVal>
          <c:yVal>
            <c:numRef>
              <c:f>Cobdogla!$H$8:$H$124</c:f>
              <c:numCache>
                <c:formatCode>General</c:formatCode>
                <c:ptCount val="117"/>
                <c:pt idx="0">
                  <c:v>421.824237067496</c:v>
                </c:pt>
                <c:pt idx="1">
                  <c:v>2259.74671338357</c:v>
                </c:pt>
                <c:pt idx="2">
                  <c:v>3962.13714557119</c:v>
                </c:pt>
                <c:pt idx="3">
                  <c:v>6032.79094016241</c:v>
                </c:pt>
                <c:pt idx="4">
                  <c:v>7619.8775736738</c:v>
                </c:pt>
                <c:pt idx="5">
                  <c:v>9644.5420360957</c:v>
                </c:pt>
                <c:pt idx="6">
                  <c:v>11701.5760680157</c:v>
                </c:pt>
                <c:pt idx="7">
                  <c:v>13633.0116068404</c:v>
                </c:pt>
                <c:pt idx="8">
                  <c:v>15822.8003240556</c:v>
                </c:pt>
                <c:pt idx="9">
                  <c:v>18953.7227731715</c:v>
                </c:pt>
                <c:pt idx="10">
                  <c:v>21713.8234482422</c:v>
                </c:pt>
                <c:pt idx="11">
                  <c:v>21771.2968563267</c:v>
                </c:pt>
                <c:pt idx="12">
                  <c:v>23166.2772460428</c:v>
                </c:pt>
                <c:pt idx="13">
                  <c:v>25238.7271641679</c:v>
                </c:pt>
                <c:pt idx="14">
                  <c:v>27249.8136442274</c:v>
                </c:pt>
                <c:pt idx="15">
                  <c:v>28044.0896720282</c:v>
                </c:pt>
                <c:pt idx="16">
                  <c:v>32121.8200199796</c:v>
                </c:pt>
                <c:pt idx="17">
                  <c:v>32332.0137044675</c:v>
                </c:pt>
                <c:pt idx="18">
                  <c:v>35770.3932240542</c:v>
                </c:pt>
                <c:pt idx="19">
                  <c:v>34066.1482500091</c:v>
                </c:pt>
                <c:pt idx="20">
                  <c:v>41201.9900211525</c:v>
                </c:pt>
                <c:pt idx="21">
                  <c:v>36532.3089810719</c:v>
                </c:pt>
                <c:pt idx="22">
                  <c:v>40246.7235399798</c:v>
                </c:pt>
                <c:pt idx="23">
                  <c:v>39667.5697630665</c:v>
                </c:pt>
                <c:pt idx="24">
                  <c:v>44676.2284294665</c:v>
                </c:pt>
                <c:pt idx="25">
                  <c:v>41318.7452406766</c:v>
                </c:pt>
                <c:pt idx="26">
                  <c:v>37495.0056569511</c:v>
                </c:pt>
                <c:pt idx="27">
                  <c:v>36736.6554487432</c:v>
                </c:pt>
                <c:pt idx="28">
                  <c:v>41197.7836058325</c:v>
                </c:pt>
                <c:pt idx="29">
                  <c:v>38096.8273344195</c:v>
                </c:pt>
                <c:pt idx="30">
                  <c:v>39536.6745606792</c:v>
                </c:pt>
                <c:pt idx="31">
                  <c:v>39140.1948896802</c:v>
                </c:pt>
                <c:pt idx="32">
                  <c:v>34935.2179708881</c:v>
                </c:pt>
                <c:pt idx="33">
                  <c:v>36267.4562208623</c:v>
                </c:pt>
                <c:pt idx="34">
                  <c:v>36690.4943387226</c:v>
                </c:pt>
                <c:pt idx="35">
                  <c:v>39173.7297813709</c:v>
                </c:pt>
                <c:pt idx="36">
                  <c:v>37427.0449250668</c:v>
                </c:pt>
                <c:pt idx="37">
                  <c:v>40417.8815357673</c:v>
                </c:pt>
                <c:pt idx="38">
                  <c:v>36273.1473166183</c:v>
                </c:pt>
                <c:pt idx="39">
                  <c:v>38058.2543520735</c:v>
                </c:pt>
                <c:pt idx="40">
                  <c:v>38224.5469795772</c:v>
                </c:pt>
                <c:pt idx="41">
                  <c:v>38660.7522952601</c:v>
                </c:pt>
                <c:pt idx="42">
                  <c:v>38085.3278722167</c:v>
                </c:pt>
                <c:pt idx="43">
                  <c:v>38299.6777991332</c:v>
                </c:pt>
                <c:pt idx="44">
                  <c:v>35510.8823571754</c:v>
                </c:pt>
                <c:pt idx="45">
                  <c:v>35293.2461145617</c:v>
                </c:pt>
                <c:pt idx="46">
                  <c:v>37348.2288293423</c:v>
                </c:pt>
                <c:pt idx="47">
                  <c:v>40265.2822209208</c:v>
                </c:pt>
                <c:pt idx="48">
                  <c:v>37147.1477165012</c:v>
                </c:pt>
                <c:pt idx="49">
                  <c:v>37618.0775583687</c:v>
                </c:pt>
                <c:pt idx="50">
                  <c:v>39927.1927836439</c:v>
                </c:pt>
                <c:pt idx="51">
                  <c:v>37943.3315770248</c:v>
                </c:pt>
                <c:pt idx="52">
                  <c:v>37534.2282351086</c:v>
                </c:pt>
                <c:pt idx="53">
                  <c:v>37382.5180995548</c:v>
                </c:pt>
                <c:pt idx="54">
                  <c:v>39067.4734179335</c:v>
                </c:pt>
                <c:pt idx="55">
                  <c:v>38608.3825945233</c:v>
                </c:pt>
                <c:pt idx="56">
                  <c:v>37982.7453193011</c:v>
                </c:pt>
                <c:pt idx="57">
                  <c:v>37371.473413383</c:v>
                </c:pt>
                <c:pt idx="58">
                  <c:v>37684.1831525642</c:v>
                </c:pt>
                <c:pt idx="59">
                  <c:v>37230.4267889685</c:v>
                </c:pt>
                <c:pt idx="60">
                  <c:v>36499.1985558071</c:v>
                </c:pt>
                <c:pt idx="61">
                  <c:v>40155.8413810306</c:v>
                </c:pt>
                <c:pt idx="62">
                  <c:v>36392.143398066</c:v>
                </c:pt>
                <c:pt idx="63">
                  <c:v>42112.7138578505</c:v>
                </c:pt>
                <c:pt idx="64">
                  <c:v>37567.8263109162</c:v>
                </c:pt>
                <c:pt idx="65">
                  <c:v>34924.6353269129</c:v>
                </c:pt>
                <c:pt idx="66">
                  <c:v>38452.0248413968</c:v>
                </c:pt>
                <c:pt idx="67">
                  <c:v>38408.3593618943</c:v>
                </c:pt>
                <c:pt idx="68">
                  <c:v>37504.6741923715</c:v>
                </c:pt>
                <c:pt idx="69">
                  <c:v>42156.2628781222</c:v>
                </c:pt>
                <c:pt idx="70">
                  <c:v>36561.1750531913</c:v>
                </c:pt>
                <c:pt idx="71">
                  <c:v>35324.0973317236</c:v>
                </c:pt>
                <c:pt idx="72">
                  <c:v>35332.0654078361</c:v>
                </c:pt>
                <c:pt idx="73">
                  <c:v>40630.010678624</c:v>
                </c:pt>
                <c:pt idx="74">
                  <c:v>42401.5367642326</c:v>
                </c:pt>
                <c:pt idx="75">
                  <c:v>34448.9710577545</c:v>
                </c:pt>
                <c:pt idx="76">
                  <c:v>34946.778710139</c:v>
                </c:pt>
                <c:pt idx="77">
                  <c:v>35604.2182492109</c:v>
                </c:pt>
                <c:pt idx="78">
                  <c:v>37673.8701937859</c:v>
                </c:pt>
                <c:pt idx="79">
                  <c:v>40344.9165962812</c:v>
                </c:pt>
                <c:pt idx="80">
                  <c:v>37916.2263274091</c:v>
                </c:pt>
                <c:pt idx="81">
                  <c:v>38497.1087072158</c:v>
                </c:pt>
                <c:pt idx="82">
                  <c:v>38711.7292335093</c:v>
                </c:pt>
                <c:pt idx="83">
                  <c:v>41714.6574667513</c:v>
                </c:pt>
                <c:pt idx="84">
                  <c:v>38869.6727873591</c:v>
                </c:pt>
                <c:pt idx="85">
                  <c:v>39225.0203052941</c:v>
                </c:pt>
                <c:pt idx="86">
                  <c:v>38391.560085884</c:v>
                </c:pt>
                <c:pt idx="87">
                  <c:v>40395.4718235984</c:v>
                </c:pt>
                <c:pt idx="88">
                  <c:v>40705.4049494917</c:v>
                </c:pt>
                <c:pt idx="89">
                  <c:v>39626.01397399</c:v>
                </c:pt>
                <c:pt idx="90">
                  <c:v>39744.6080659929</c:v>
                </c:pt>
                <c:pt idx="91">
                  <c:v>40538.4909172664</c:v>
                </c:pt>
                <c:pt idx="92">
                  <c:v>40643.1395301408</c:v>
                </c:pt>
                <c:pt idx="93">
                  <c:v>29013.860249565</c:v>
                </c:pt>
                <c:pt idx="94">
                  <c:v>24538.1705561868</c:v>
                </c:pt>
                <c:pt idx="95">
                  <c:v>26932.003</c:v>
                </c:pt>
                <c:pt idx="96">
                  <c:v>32292.361</c:v>
                </c:pt>
                <c:pt idx="97">
                  <c:v>32220.323</c:v>
                </c:pt>
                <c:pt idx="98">
                  <c:v>30235.6283</c:v>
                </c:pt>
                <c:pt idx="99">
                  <c:v>33922.5304</c:v>
                </c:pt>
                <c:pt idx="100">
                  <c:v>32562.4944</c:v>
                </c:pt>
                <c:pt idx="101">
                  <c:v>34581.3366</c:v>
                </c:pt>
                <c:pt idx="102">
                  <c:v>28044.66</c:v>
                </c:pt>
                <c:pt idx="103">
                  <c:v>37473.4114</c:v>
                </c:pt>
                <c:pt idx="104">
                  <c:v>34947.682</c:v>
                </c:pt>
                <c:pt idx="105">
                  <c:v>36478.5894</c:v>
                </c:pt>
                <c:pt idx="106">
                  <c:v>30864.7674</c:v>
                </c:pt>
                <c:pt idx="107">
                  <c:v>30605.202</c:v>
                </c:pt>
                <c:pt idx="108">
                  <c:v>26225.5448</c:v>
                </c:pt>
                <c:pt idx="109">
                  <c:v>26988.228</c:v>
                </c:pt>
                <c:pt idx="110">
                  <c:v>29508.5028</c:v>
                </c:pt>
                <c:pt idx="111">
                  <c:v>29086.1796</c:v>
                </c:pt>
                <c:pt idx="112">
                  <c:v>25461.9572</c:v>
                </c:pt>
                <c:pt idx="113">
                  <c:v>32209.5482</c:v>
                </c:pt>
                <c:pt idx="114">
                  <c:v>27267.695</c:v>
                </c:pt>
                <c:pt idx="115">
                  <c:v/>
                </c:pt>
                <c:pt idx="116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Cobdogla!$M$1</c:f>
              <c:strCache>
                <c:ptCount val="1"/>
                <c:pt idx="0">
                  <c:v>accesvol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xVal>
            <c:numRef>
              <c:f>Cobdogla!$A$8:$A$122</c:f>
              <c:numCache>
                <c:formatCode>General</c:formatCode>
                <c:ptCount val="115"/>
                <c:pt idx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  <c:pt idx="110">
                  <c:v>2010</c:v>
                </c:pt>
                <c:pt idx="111">
                  <c:v>2011</c:v>
                </c:pt>
                <c:pt idx="112">
                  <c:v>2012</c:v>
                </c:pt>
                <c:pt idx="113">
                  <c:v>2013</c:v>
                </c:pt>
                <c:pt idx="114">
                  <c:v>2014</c:v>
                </c:pt>
              </c:numCache>
            </c:numRef>
          </c:xVal>
          <c:yVal>
            <c:numRef>
              <c:f>Cobdogla!$M$8:$M$124</c:f>
              <c:numCache>
                <c:formatCode>General</c:formatCode>
                <c:ptCount val="117"/>
                <c:pt idx="0">
                  <c:v>198.047841002663</c:v>
                </c:pt>
                <c:pt idx="1">
                  <c:v>1061.30579075759</c:v>
                </c:pt>
                <c:pt idx="2">
                  <c:v>1861.54606573022</c:v>
                </c:pt>
                <c:pt idx="3">
                  <c:v>2831.80313400253</c:v>
                </c:pt>
                <c:pt idx="4">
                  <c:v>3576.9039714229</c:v>
                </c:pt>
                <c:pt idx="5">
                  <c:v>4519.99868830261</c:v>
                </c:pt>
                <c:pt idx="6">
                  <c:v>5498.40052790187</c:v>
                </c:pt>
                <c:pt idx="7">
                  <c:v>6404.95724753507</c:v>
                </c:pt>
                <c:pt idx="8">
                  <c:v>7427.77289744399</c:v>
                </c:pt>
                <c:pt idx="9">
                  <c:v>8892.63399567208</c:v>
                </c:pt>
                <c:pt idx="10">
                  <c:v>10186.6883002361</c:v>
                </c:pt>
                <c:pt idx="11">
                  <c:v>10216.8285184522</c:v>
                </c:pt>
                <c:pt idx="12">
                  <c:v>10876.72516013</c:v>
                </c:pt>
                <c:pt idx="13">
                  <c:v>11827.5716260045</c:v>
                </c:pt>
                <c:pt idx="14">
                  <c:v>12795.7309406759</c:v>
                </c:pt>
                <c:pt idx="15">
                  <c:v>13137.5895299338</c:v>
                </c:pt>
                <c:pt idx="16">
                  <c:v>15074.4634207525</c:v>
                </c:pt>
                <c:pt idx="17">
                  <c:v>15165.2375458455</c:v>
                </c:pt>
                <c:pt idx="18">
                  <c:v>16794.4129508926</c:v>
                </c:pt>
                <c:pt idx="19">
                  <c:v>15992.6186974481</c:v>
                </c:pt>
                <c:pt idx="20">
                  <c:v>19303.6850367248</c:v>
                </c:pt>
                <c:pt idx="21">
                  <c:v>17143.0962218476</c:v>
                </c:pt>
                <c:pt idx="22">
                  <c:v>18908.4921112778</c:v>
                </c:pt>
                <c:pt idx="23">
                  <c:v>18606.8478709439</c:v>
                </c:pt>
                <c:pt idx="24">
                  <c:v>20906.3065544797</c:v>
                </c:pt>
                <c:pt idx="25">
                  <c:v>19408.6894490546</c:v>
                </c:pt>
                <c:pt idx="26">
                  <c:v>17602.9835804417</c:v>
                </c:pt>
                <c:pt idx="27">
                  <c:v>17287.9364294985</c:v>
                </c:pt>
                <c:pt idx="28">
                  <c:v>19347.0871489515</c:v>
                </c:pt>
                <c:pt idx="29">
                  <c:v>17900.0137780528</c:v>
                </c:pt>
                <c:pt idx="30">
                  <c:v>18547.9450298697</c:v>
                </c:pt>
                <c:pt idx="31">
                  <c:v>18369.5291779201</c:v>
                </c:pt>
                <c:pt idx="32">
                  <c:v>16375.474944978</c:v>
                </c:pt>
                <c:pt idx="33">
                  <c:v>17042.4130734264</c:v>
                </c:pt>
                <c:pt idx="34">
                  <c:v>17232.7802264635</c:v>
                </c:pt>
                <c:pt idx="35">
                  <c:v>18134.0974758919</c:v>
                </c:pt>
                <c:pt idx="36">
                  <c:v>17043.2436731352</c:v>
                </c:pt>
                <c:pt idx="37">
                  <c:v>18143.5434863793</c:v>
                </c:pt>
                <c:pt idx="38">
                  <c:v>16090.4555187917</c:v>
                </c:pt>
                <c:pt idx="39">
                  <c:v>16598.8931761984</c:v>
                </c:pt>
                <c:pt idx="40">
                  <c:v>14703.4512012395</c:v>
                </c:pt>
                <c:pt idx="41">
                  <c:v>14600.0188597769</c:v>
                </c:pt>
                <c:pt idx="42">
                  <c:v>14168.9447828133</c:v>
                </c:pt>
                <c:pt idx="43">
                  <c:v>14067.228733971</c:v>
                </c:pt>
                <c:pt idx="44">
                  <c:v>12836.4207763613</c:v>
                </c:pt>
                <c:pt idx="45">
                  <c:v>12738.3026196617</c:v>
                </c:pt>
                <c:pt idx="46">
                  <c:v>13446.9625378192</c:v>
                </c:pt>
                <c:pt idx="47">
                  <c:v>14499.1540707564</c:v>
                </c:pt>
                <c:pt idx="48">
                  <c:v>13417.1607227515</c:v>
                </c:pt>
                <c:pt idx="49">
                  <c:v>13560.9303753467</c:v>
                </c:pt>
                <c:pt idx="50">
                  <c:v>14355.1929027963</c:v>
                </c:pt>
                <c:pt idx="51">
                  <c:v>13667.9354893906</c:v>
                </c:pt>
                <c:pt idx="52">
                  <c:v>13519.1730063216</c:v>
                </c:pt>
                <c:pt idx="53">
                  <c:v>13479.6054813347</c:v>
                </c:pt>
                <c:pt idx="54">
                  <c:v>14059.1570008119</c:v>
                </c:pt>
                <c:pt idx="55">
                  <c:v>13901.1566475138</c:v>
                </c:pt>
                <c:pt idx="56">
                  <c:v>13649.0653593283</c:v>
                </c:pt>
                <c:pt idx="57">
                  <c:v>13492.8475829103</c:v>
                </c:pt>
                <c:pt idx="58">
                  <c:v>13583.0127093448</c:v>
                </c:pt>
                <c:pt idx="59">
                  <c:v>13443.898974547</c:v>
                </c:pt>
                <c:pt idx="60">
                  <c:v>11558.5269398563</c:v>
                </c:pt>
                <c:pt idx="61">
                  <c:v>12733.9713137545</c:v>
                </c:pt>
                <c:pt idx="62">
                  <c:v>11579.5938058659</c:v>
                </c:pt>
                <c:pt idx="63">
                  <c:v>13334.8752161221</c:v>
                </c:pt>
                <c:pt idx="64">
                  <c:v>11899.1337578007</c:v>
                </c:pt>
                <c:pt idx="65">
                  <c:v>11097.1487107375</c:v>
                </c:pt>
                <c:pt idx="66">
                  <c:v>12211.7204368592</c:v>
                </c:pt>
                <c:pt idx="67">
                  <c:v>12238.413812634</c:v>
                </c:pt>
                <c:pt idx="68">
                  <c:v>11899.5764951779</c:v>
                </c:pt>
                <c:pt idx="69">
                  <c:v>13377.6008537119</c:v>
                </c:pt>
                <c:pt idx="70">
                  <c:v>11599.1231382719</c:v>
                </c:pt>
                <c:pt idx="71">
                  <c:v>11223.9646733472</c:v>
                </c:pt>
                <c:pt idx="72">
                  <c:v>11229.8933813822</c:v>
                </c:pt>
                <c:pt idx="73">
                  <c:v>12795.7504307592</c:v>
                </c:pt>
                <c:pt idx="74">
                  <c:v>13363.5580197541</c:v>
                </c:pt>
                <c:pt idx="75">
                  <c:v>10914.953073525</c:v>
                </c:pt>
                <c:pt idx="76">
                  <c:v>11088.4937973486</c:v>
                </c:pt>
                <c:pt idx="77">
                  <c:v>11324.5793019819</c:v>
                </c:pt>
                <c:pt idx="78">
                  <c:v>11955.9585247035</c:v>
                </c:pt>
                <c:pt idx="79">
                  <c:v>12759.4212222249</c:v>
                </c:pt>
                <c:pt idx="80">
                  <c:v>12035.9683551742</c:v>
                </c:pt>
                <c:pt idx="81">
                  <c:v>12214.3442686211</c:v>
                </c:pt>
                <c:pt idx="82">
                  <c:v>12340.6681694037</c:v>
                </c:pt>
                <c:pt idx="83">
                  <c:v>13231.9117301434</c:v>
                </c:pt>
                <c:pt idx="84">
                  <c:v>12338.2768164991</c:v>
                </c:pt>
                <c:pt idx="85">
                  <c:v>12438.9671972512</c:v>
                </c:pt>
                <c:pt idx="86">
                  <c:v>12160.1040472882</c:v>
                </c:pt>
                <c:pt idx="87">
                  <c:v>12806.9334694026</c:v>
                </c:pt>
                <c:pt idx="88">
                  <c:v>12901.6486568503</c:v>
                </c:pt>
                <c:pt idx="89">
                  <c:v>12582.3872909206</c:v>
                </c:pt>
                <c:pt idx="90">
                  <c:v>10912.5661057197</c:v>
                </c:pt>
                <c:pt idx="91">
                  <c:v>11120.7854749455</c:v>
                </c:pt>
                <c:pt idx="92">
                  <c:v>11072.9352843063</c:v>
                </c:pt>
                <c:pt idx="93">
                  <c:v>7879.40674529277</c:v>
                </c:pt>
                <c:pt idx="94">
                  <c:v>6730.44667820118</c:v>
                </c:pt>
                <c:pt idx="95">
                  <c:v>6159.41417129</c:v>
                </c:pt>
                <c:pt idx="96">
                  <c:v>7436.056857905</c:v>
                </c:pt>
                <c:pt idx="97">
                  <c:v>7420.301879785</c:v>
                </c:pt>
                <c:pt idx="98">
                  <c:v>6969.43540459</c:v>
                </c:pt>
                <c:pt idx="99">
                  <c:v>7803.262294235</c:v>
                </c:pt>
                <c:pt idx="100">
                  <c:v>7457.204948055</c:v>
                </c:pt>
                <c:pt idx="101">
                  <c:v>6086.3152416</c:v>
                </c:pt>
                <c:pt idx="102">
                  <c:v>4963.90482</c:v>
                </c:pt>
                <c:pt idx="103">
                  <c:v>6670.2672292</c:v>
                </c:pt>
                <c:pt idx="104">
                  <c:v>6255.635078</c:v>
                </c:pt>
                <c:pt idx="105">
                  <c:v>6566.146092</c:v>
                </c:pt>
                <c:pt idx="106">
                  <c:v>5555.658132</c:v>
                </c:pt>
                <c:pt idx="107">
                  <c:v>5508.93636</c:v>
                </c:pt>
                <c:pt idx="108">
                  <c:v>4720.598064</c:v>
                </c:pt>
                <c:pt idx="109">
                  <c:v>4857.88104</c:v>
                </c:pt>
                <c:pt idx="110">
                  <c:v>5311.530504</c:v>
                </c:pt>
                <c:pt idx="111">
                  <c:v>5235.512328</c:v>
                </c:pt>
                <c:pt idx="112">
                  <c:v>4583.152296</c:v>
                </c:pt>
                <c:pt idx="113">
                  <c:v>5797.718676</c:v>
                </c:pt>
                <c:pt idx="114">
                  <c:v>4908.1851</c:v>
                </c:pt>
                <c:pt idx="115">
                  <c:v/>
                </c:pt>
                <c:pt idx="116">
                  <c:v/>
                </c:pt>
              </c:numCache>
            </c:numRef>
          </c:yVal>
          <c:smooth val="0"/>
        </c:ser>
        <c:axId val="93641216"/>
        <c:axId val="90634699"/>
      </c:scatterChart>
      <c:valAx>
        <c:axId val="93641216"/>
        <c:scaling>
          <c:orientation val="minMax"/>
          <c:min val="19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lang="en-AU" sz="1400">
                    <a:latin typeface="Arial"/>
                  </a:rPr>
                  <a:t>Year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0634699"/>
        <c:crossesAt val="0"/>
      </c:valAx>
      <c:valAx>
        <c:axId val="906346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lang="en-AU" sz="1400">
                    <a:latin typeface="Arial"/>
                  </a:rPr>
                  <a:t>Volume (ML)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3641216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Berri!$H$1</c:f>
              <c:strCache>
                <c:ptCount val="1"/>
                <c:pt idx="0">
                  <c:v>applied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xVal>
            <c:numRef>
              <c:f>Berri!$A$2:$A$122</c:f>
              <c:numCache>
                <c:formatCode>General</c:formatCode>
                <c:ptCount val="121"/>
                <c:pt idx="0">
                  <c:v>1894</c:v>
                </c:pt>
                <c:pt idx="1">
                  <c:v>1895</c:v>
                </c:pt>
                <c:pt idx="2">
                  <c:v>1896</c:v>
                </c:pt>
                <c:pt idx="3">
                  <c:v>1897</c:v>
                </c:pt>
                <c:pt idx="4">
                  <c:v>1898</c:v>
                </c:pt>
                <c:pt idx="5">
                  <c:v>1899</c:v>
                </c:pt>
                <c:pt idx="6">
                  <c:v>1900</c:v>
                </c:pt>
                <c:pt idx="7">
                  <c:v>1901</c:v>
                </c:pt>
                <c:pt idx="8">
                  <c:v>1902</c:v>
                </c:pt>
                <c:pt idx="9">
                  <c:v>1903</c:v>
                </c:pt>
                <c:pt idx="10">
                  <c:v>1904</c:v>
                </c:pt>
                <c:pt idx="11">
                  <c:v>1905</c:v>
                </c:pt>
                <c:pt idx="12">
                  <c:v>1906</c:v>
                </c:pt>
                <c:pt idx="13">
                  <c:v>1907</c:v>
                </c:pt>
                <c:pt idx="14">
                  <c:v>1908</c:v>
                </c:pt>
                <c:pt idx="15">
                  <c:v>1909</c:v>
                </c:pt>
                <c:pt idx="16">
                  <c:v>1910</c:v>
                </c:pt>
                <c:pt idx="17">
                  <c:v>1911</c:v>
                </c:pt>
                <c:pt idx="18">
                  <c:v>1912</c:v>
                </c:pt>
                <c:pt idx="19">
                  <c:v>1913</c:v>
                </c:pt>
                <c:pt idx="20">
                  <c:v>1914</c:v>
                </c:pt>
                <c:pt idx="21">
                  <c:v>1915</c:v>
                </c:pt>
                <c:pt idx="22">
                  <c:v>1916</c:v>
                </c:pt>
                <c:pt idx="23">
                  <c:v>1917</c:v>
                </c:pt>
                <c:pt idx="24">
                  <c:v>1918</c:v>
                </c:pt>
                <c:pt idx="25">
                  <c:v>1919</c:v>
                </c:pt>
                <c:pt idx="26">
                  <c:v>1920</c:v>
                </c:pt>
                <c:pt idx="27">
                  <c:v>1921</c:v>
                </c:pt>
                <c:pt idx="28">
                  <c:v>1922</c:v>
                </c:pt>
                <c:pt idx="29">
                  <c:v>1923</c:v>
                </c:pt>
                <c:pt idx="30">
                  <c:v>1924</c:v>
                </c:pt>
                <c:pt idx="31">
                  <c:v>1925</c:v>
                </c:pt>
                <c:pt idx="32">
                  <c:v>1926</c:v>
                </c:pt>
                <c:pt idx="33">
                  <c:v>1927</c:v>
                </c:pt>
                <c:pt idx="34">
                  <c:v>1928</c:v>
                </c:pt>
                <c:pt idx="35">
                  <c:v>1929</c:v>
                </c:pt>
                <c:pt idx="36">
                  <c:v>1930</c:v>
                </c:pt>
                <c:pt idx="37">
                  <c:v>1931</c:v>
                </c:pt>
                <c:pt idx="38">
                  <c:v>1932</c:v>
                </c:pt>
                <c:pt idx="39">
                  <c:v>1933</c:v>
                </c:pt>
                <c:pt idx="40">
                  <c:v>1934</c:v>
                </c:pt>
                <c:pt idx="41">
                  <c:v>1935</c:v>
                </c:pt>
                <c:pt idx="42">
                  <c:v>1936</c:v>
                </c:pt>
                <c:pt idx="43">
                  <c:v>1937</c:v>
                </c:pt>
                <c:pt idx="44">
                  <c:v>1938</c:v>
                </c:pt>
                <c:pt idx="45">
                  <c:v>1939</c:v>
                </c:pt>
                <c:pt idx="46">
                  <c:v>1940</c:v>
                </c:pt>
                <c:pt idx="47">
                  <c:v>1941</c:v>
                </c:pt>
                <c:pt idx="48">
                  <c:v>1942</c:v>
                </c:pt>
                <c:pt idx="49">
                  <c:v>1943</c:v>
                </c:pt>
                <c:pt idx="50">
                  <c:v>1944</c:v>
                </c:pt>
                <c:pt idx="51">
                  <c:v>1945</c:v>
                </c:pt>
                <c:pt idx="52">
                  <c:v>1946</c:v>
                </c:pt>
                <c:pt idx="53">
                  <c:v>1947</c:v>
                </c:pt>
                <c:pt idx="54">
                  <c:v>1948</c:v>
                </c:pt>
                <c:pt idx="55">
                  <c:v>1949</c:v>
                </c:pt>
                <c:pt idx="56">
                  <c:v>1950</c:v>
                </c:pt>
                <c:pt idx="57">
                  <c:v>1951</c:v>
                </c:pt>
                <c:pt idx="58">
                  <c:v>1952</c:v>
                </c:pt>
                <c:pt idx="59">
                  <c:v>1953</c:v>
                </c:pt>
                <c:pt idx="60">
                  <c:v>1954</c:v>
                </c:pt>
                <c:pt idx="61">
                  <c:v>1955</c:v>
                </c:pt>
                <c:pt idx="62">
                  <c:v>1956</c:v>
                </c:pt>
                <c:pt idx="63">
                  <c:v>1957</c:v>
                </c:pt>
                <c:pt idx="64">
                  <c:v>1958</c:v>
                </c:pt>
                <c:pt idx="65">
                  <c:v>1959</c:v>
                </c:pt>
                <c:pt idx="66">
                  <c:v>1960</c:v>
                </c:pt>
                <c:pt idx="67">
                  <c:v>1961</c:v>
                </c:pt>
                <c:pt idx="68">
                  <c:v>1962</c:v>
                </c:pt>
                <c:pt idx="69">
                  <c:v>1963</c:v>
                </c:pt>
                <c:pt idx="70">
                  <c:v>1964</c:v>
                </c:pt>
                <c:pt idx="71">
                  <c:v>1965</c:v>
                </c:pt>
                <c:pt idx="72">
                  <c:v>1966</c:v>
                </c:pt>
                <c:pt idx="73">
                  <c:v>1967</c:v>
                </c:pt>
                <c:pt idx="74">
                  <c:v>1968</c:v>
                </c:pt>
                <c:pt idx="75">
                  <c:v>1969</c:v>
                </c:pt>
                <c:pt idx="76">
                  <c:v>1970</c:v>
                </c:pt>
                <c:pt idx="77">
                  <c:v>1971</c:v>
                </c:pt>
                <c:pt idx="78">
                  <c:v>1972</c:v>
                </c:pt>
                <c:pt idx="79">
                  <c:v>1973</c:v>
                </c:pt>
                <c:pt idx="80">
                  <c:v>1974</c:v>
                </c:pt>
                <c:pt idx="81">
                  <c:v>1975</c:v>
                </c:pt>
                <c:pt idx="82">
                  <c:v>1976</c:v>
                </c:pt>
                <c:pt idx="83">
                  <c:v>1977</c:v>
                </c:pt>
                <c:pt idx="84">
                  <c:v>1978</c:v>
                </c:pt>
                <c:pt idx="85">
                  <c:v>1979</c:v>
                </c:pt>
                <c:pt idx="86">
                  <c:v>1980</c:v>
                </c:pt>
                <c:pt idx="87">
                  <c:v>1981</c:v>
                </c:pt>
                <c:pt idx="88">
                  <c:v>1982</c:v>
                </c:pt>
                <c:pt idx="89">
                  <c:v>1983</c:v>
                </c:pt>
                <c:pt idx="90">
                  <c:v>1984</c:v>
                </c:pt>
                <c:pt idx="91">
                  <c:v>1985</c:v>
                </c:pt>
                <c:pt idx="92">
                  <c:v>1986</c:v>
                </c:pt>
                <c:pt idx="93">
                  <c:v>1987</c:v>
                </c:pt>
                <c:pt idx="94">
                  <c:v>1988</c:v>
                </c:pt>
                <c:pt idx="95">
                  <c:v>1989</c:v>
                </c:pt>
                <c:pt idx="96">
                  <c:v>1990</c:v>
                </c:pt>
                <c:pt idx="97">
                  <c:v>1991</c:v>
                </c:pt>
                <c:pt idx="98">
                  <c:v>1992</c:v>
                </c:pt>
                <c:pt idx="99">
                  <c:v>1993</c:v>
                </c:pt>
                <c:pt idx="100">
                  <c:v>1994</c:v>
                </c:pt>
                <c:pt idx="101">
                  <c:v>1995</c:v>
                </c:pt>
                <c:pt idx="102">
                  <c:v>1996</c:v>
                </c:pt>
                <c:pt idx="103">
                  <c:v>1997</c:v>
                </c:pt>
                <c:pt idx="104">
                  <c:v>1998</c:v>
                </c:pt>
                <c:pt idx="105">
                  <c:v>1999</c:v>
                </c:pt>
                <c:pt idx="106">
                  <c:v>2000</c:v>
                </c:pt>
                <c:pt idx="107">
                  <c:v>2001</c:v>
                </c:pt>
                <c:pt idx="108">
                  <c:v>2002</c:v>
                </c:pt>
                <c:pt idx="109">
                  <c:v>2003</c:v>
                </c:pt>
                <c:pt idx="110">
                  <c:v>2004</c:v>
                </c:pt>
                <c:pt idx="111">
                  <c:v>2005</c:v>
                </c:pt>
                <c:pt idx="112">
                  <c:v>2006</c:v>
                </c:pt>
                <c:pt idx="113">
                  <c:v>2007</c:v>
                </c:pt>
                <c:pt idx="114">
                  <c:v>2008</c:v>
                </c:pt>
                <c:pt idx="115">
                  <c:v>2009</c:v>
                </c:pt>
                <c:pt idx="116">
                  <c:v>2010</c:v>
                </c:pt>
                <c:pt idx="117">
                  <c:v>2011</c:v>
                </c:pt>
                <c:pt idx="118">
                  <c:v>2012</c:v>
                </c:pt>
                <c:pt idx="119">
                  <c:v>2013</c:v>
                </c:pt>
                <c:pt idx="120">
                  <c:v>2014</c:v>
                </c:pt>
              </c:numCache>
            </c:numRef>
          </c:xVal>
          <c:yVal>
            <c:numRef>
              <c:f>Berri!$H$2:$H$124</c:f>
              <c:numCache>
                <c:formatCode>General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872.682401068984</c:v>
                </c:pt>
                <c:pt idx="8">
                  <c:v>1478.2190492182</c:v>
                </c:pt>
                <c:pt idx="9">
                  <c:v>2827.48066804802</c:v>
                </c:pt>
                <c:pt idx="10">
                  <c:v>3083.21744</c:v>
                </c:pt>
                <c:pt idx="11">
                  <c:v>4254.10391747061</c:v>
                </c:pt>
                <c:pt idx="12">
                  <c:v>4857.21084</c:v>
                </c:pt>
                <c:pt idx="13">
                  <c:v>4564.15088010177</c:v>
                </c:pt>
                <c:pt idx="14">
                  <c:v>7368.95512395745</c:v>
                </c:pt>
                <c:pt idx="15">
                  <c:v>7127.46710409448</c:v>
                </c:pt>
                <c:pt idx="16">
                  <c:v>9251.65246929258</c:v>
                </c:pt>
                <c:pt idx="17">
                  <c:v>9340.62146371569</c:v>
                </c:pt>
                <c:pt idx="18">
                  <c:v>9504.4628862919</c:v>
                </c:pt>
                <c:pt idx="19">
                  <c:v>11053.8948864594</c:v>
                </c:pt>
                <c:pt idx="20">
                  <c:v>11038.2632692</c:v>
                </c:pt>
                <c:pt idx="21">
                  <c:v>12849.717252327</c:v>
                </c:pt>
                <c:pt idx="22">
                  <c:v>13689.9630653126</c:v>
                </c:pt>
                <c:pt idx="23">
                  <c:v>14401.9431358392</c:v>
                </c:pt>
                <c:pt idx="24">
                  <c:v>13275.9811943197</c:v>
                </c:pt>
                <c:pt idx="25">
                  <c:v>14327.4496731235</c:v>
                </c:pt>
                <c:pt idx="26">
                  <c:v>18903.8617143152</c:v>
                </c:pt>
                <c:pt idx="27">
                  <c:v>14469.9008695579</c:v>
                </c:pt>
                <c:pt idx="28">
                  <c:v>15945.5499424843</c:v>
                </c:pt>
                <c:pt idx="29">
                  <c:v>18668.3273760591</c:v>
                </c:pt>
                <c:pt idx="30">
                  <c:v>21735.4631523387</c:v>
                </c:pt>
                <c:pt idx="31">
                  <c:v>18518.789899139</c:v>
                </c:pt>
                <c:pt idx="32">
                  <c:v>19858.2958007187</c:v>
                </c:pt>
                <c:pt idx="33">
                  <c:v>23419.0468867079</c:v>
                </c:pt>
                <c:pt idx="34">
                  <c:v>21497.8832705739</c:v>
                </c:pt>
                <c:pt idx="35">
                  <c:v>22985.2538717475</c:v>
                </c:pt>
                <c:pt idx="36">
                  <c:v>24129.9220700479</c:v>
                </c:pt>
                <c:pt idx="37">
                  <c:v>24365.4845522948</c:v>
                </c:pt>
                <c:pt idx="38">
                  <c:v>23149.7380954889</c:v>
                </c:pt>
                <c:pt idx="39">
                  <c:v>20825.4092668922</c:v>
                </c:pt>
                <c:pt idx="40">
                  <c:v>28264.9374174067</c:v>
                </c:pt>
                <c:pt idx="41">
                  <c:v>22834.9907385448</c:v>
                </c:pt>
                <c:pt idx="42">
                  <c:v>33352.5386739124</c:v>
                </c:pt>
                <c:pt idx="43">
                  <c:v>28639.4211087335</c:v>
                </c:pt>
                <c:pt idx="44">
                  <c:v>29792.3911883761</c:v>
                </c:pt>
                <c:pt idx="45">
                  <c:v>30289.4505293413</c:v>
                </c:pt>
                <c:pt idx="46">
                  <c:v>33223.3901046515</c:v>
                </c:pt>
                <c:pt idx="47">
                  <c:v>35409.1505442614</c:v>
                </c:pt>
                <c:pt idx="48">
                  <c:v>31954.6529303376</c:v>
                </c:pt>
                <c:pt idx="49">
                  <c:v>34136.8528072906</c:v>
                </c:pt>
                <c:pt idx="50">
                  <c:v>31169.9578658976</c:v>
                </c:pt>
                <c:pt idx="51">
                  <c:v>35487.8405405239</c:v>
                </c:pt>
                <c:pt idx="52">
                  <c:v>34651.27152</c:v>
                </c:pt>
                <c:pt idx="53">
                  <c:v>38549.007616628</c:v>
                </c:pt>
                <c:pt idx="54">
                  <c:v>33636.3314804564</c:v>
                </c:pt>
                <c:pt idx="55">
                  <c:v>33570.2619572624</c:v>
                </c:pt>
                <c:pt idx="56">
                  <c:v>37422.0435777916</c:v>
                </c:pt>
                <c:pt idx="57">
                  <c:v>36299.2068</c:v>
                </c:pt>
                <c:pt idx="58">
                  <c:v>36171.8663011083</c:v>
                </c:pt>
                <c:pt idx="59">
                  <c:v>37846.5793954442</c:v>
                </c:pt>
                <c:pt idx="60">
                  <c:v>36946.1941858226</c:v>
                </c:pt>
                <c:pt idx="61">
                  <c:v>38325.4006840919</c:v>
                </c:pt>
                <c:pt idx="62">
                  <c:v>38966.41595022</c:v>
                </c:pt>
                <c:pt idx="63">
                  <c:v>36630.18</c:v>
                </c:pt>
                <c:pt idx="64">
                  <c:v>37132.218</c:v>
                </c:pt>
                <c:pt idx="65">
                  <c:v>35205.8796</c:v>
                </c:pt>
                <c:pt idx="66">
                  <c:v>37987.542</c:v>
                </c:pt>
                <c:pt idx="67">
                  <c:v>41005.8271808746</c:v>
                </c:pt>
                <c:pt idx="68">
                  <c:v>38178.4990167628</c:v>
                </c:pt>
                <c:pt idx="69">
                  <c:v>39812.75046</c:v>
                </c:pt>
                <c:pt idx="70">
                  <c:v>36748.3349762639</c:v>
                </c:pt>
                <c:pt idx="71">
                  <c:v>37473.2871</c:v>
                </c:pt>
                <c:pt idx="72">
                  <c:v>41091.886706362</c:v>
                </c:pt>
                <c:pt idx="73">
                  <c:v>35802.28806</c:v>
                </c:pt>
                <c:pt idx="74">
                  <c:v>39004.6932</c:v>
                </c:pt>
                <c:pt idx="75">
                  <c:v>39542.3631</c:v>
                </c:pt>
                <c:pt idx="76">
                  <c:v>38152.0902755154</c:v>
                </c:pt>
                <c:pt idx="77">
                  <c:v>36568.5275807354</c:v>
                </c:pt>
                <c:pt idx="78">
                  <c:v>31505.3849218717</c:v>
                </c:pt>
                <c:pt idx="79">
                  <c:v>41269.333736</c:v>
                </c:pt>
                <c:pt idx="80">
                  <c:v>45587.2388738367</c:v>
                </c:pt>
                <c:pt idx="81">
                  <c:v>37580.83164</c:v>
                </c:pt>
                <c:pt idx="82">
                  <c:v>37264.1127666708</c:v>
                </c:pt>
                <c:pt idx="83">
                  <c:v>35026.964728</c:v>
                </c:pt>
                <c:pt idx="84">
                  <c:v>33432.2741808373</c:v>
                </c:pt>
                <c:pt idx="85">
                  <c:v>37987.5240644809</c:v>
                </c:pt>
                <c:pt idx="86">
                  <c:v>38846.0570999329</c:v>
                </c:pt>
                <c:pt idx="87">
                  <c:v>36537.94488</c:v>
                </c:pt>
                <c:pt idx="88">
                  <c:v>33964.639856</c:v>
                </c:pt>
                <c:pt idx="89">
                  <c:v>38527.660576</c:v>
                </c:pt>
                <c:pt idx="90">
                  <c:v>37201.0843934161</c:v>
                </c:pt>
                <c:pt idx="91">
                  <c:v>37358.1694998557</c:v>
                </c:pt>
                <c:pt idx="92">
                  <c:v>38073.6578652572</c:v>
                </c:pt>
                <c:pt idx="93">
                  <c:v>35467.0932325472</c:v>
                </c:pt>
                <c:pt idx="94">
                  <c:v>37438.699328</c:v>
                </c:pt>
                <c:pt idx="95">
                  <c:v>36097.110712</c:v>
                </c:pt>
                <c:pt idx="96">
                  <c:v>37270.8420145149</c:v>
                </c:pt>
                <c:pt idx="97">
                  <c:v>39053.3540175454</c:v>
                </c:pt>
                <c:pt idx="98">
                  <c:v>39304.402192</c:v>
                </c:pt>
                <c:pt idx="99">
                  <c:v>28502.30068</c:v>
                </c:pt>
                <c:pt idx="100">
                  <c:v>24264.337368</c:v>
                </c:pt>
                <c:pt idx="101">
                  <c:v>26809.264</c:v>
                </c:pt>
                <c:pt idx="102">
                  <c:v>32544.7201</c:v>
                </c:pt>
                <c:pt idx="103">
                  <c:v>32214.137</c:v>
                </c:pt>
                <c:pt idx="104">
                  <c:v>30411.7964</c:v>
                </c:pt>
                <c:pt idx="105">
                  <c:v>32777.803</c:v>
                </c:pt>
                <c:pt idx="106">
                  <c:v>32971.986</c:v>
                </c:pt>
                <c:pt idx="107">
                  <c:v>34198.2636</c:v>
                </c:pt>
                <c:pt idx="108">
                  <c:v>28179.2145333673</c:v>
                </c:pt>
                <c:pt idx="109">
                  <c:v>37779.1934361526</c:v>
                </c:pt>
                <c:pt idx="110">
                  <c:v>34324.2788317834</c:v>
                </c:pt>
                <c:pt idx="111">
                  <c:v>36115.9407907859</c:v>
                </c:pt>
                <c:pt idx="112">
                  <c:v>30306.293440776</c:v>
                </c:pt>
                <c:pt idx="113">
                  <c:v>30771.0288000132</c:v>
                </c:pt>
                <c:pt idx="114">
                  <c:v>25787.8062559597</c:v>
                </c:pt>
                <c:pt idx="115">
                  <c:v>25745.3539991854</c:v>
                </c:pt>
                <c:pt idx="116">
                  <c:v>26565.9879020556</c:v>
                </c:pt>
                <c:pt idx="117">
                  <c:v>24237.0372552211</c:v>
                </c:pt>
                <c:pt idx="118">
                  <c:v>25100.1095452463</c:v>
                </c:pt>
                <c:pt idx="119">
                  <c:v>31008.2143033475</c:v>
                </c:pt>
                <c:pt idx="120">
                  <c:v>27245.245676</c:v>
                </c:pt>
                <c:pt idx="121">
                  <c:v/>
                </c:pt>
                <c:pt idx="122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Berri!$M$1</c:f>
              <c:strCache>
                <c:ptCount val="1"/>
                <c:pt idx="0">
                  <c:v>accesvol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xVal>
            <c:numRef>
              <c:f>Berri!$A$2:$A$122</c:f>
              <c:numCache>
                <c:formatCode>General</c:formatCode>
                <c:ptCount val="121"/>
                <c:pt idx="0">
                  <c:v>1894</c:v>
                </c:pt>
                <c:pt idx="1">
                  <c:v>1895</c:v>
                </c:pt>
                <c:pt idx="2">
                  <c:v>1896</c:v>
                </c:pt>
                <c:pt idx="3">
                  <c:v>1897</c:v>
                </c:pt>
                <c:pt idx="4">
                  <c:v>1898</c:v>
                </c:pt>
                <c:pt idx="5">
                  <c:v>1899</c:v>
                </c:pt>
                <c:pt idx="6">
                  <c:v>1900</c:v>
                </c:pt>
                <c:pt idx="7">
                  <c:v>1901</c:v>
                </c:pt>
                <c:pt idx="8">
                  <c:v>1902</c:v>
                </c:pt>
                <c:pt idx="9">
                  <c:v>1903</c:v>
                </c:pt>
                <c:pt idx="10">
                  <c:v>1904</c:v>
                </c:pt>
                <c:pt idx="11">
                  <c:v>1905</c:v>
                </c:pt>
                <c:pt idx="12">
                  <c:v>1906</c:v>
                </c:pt>
                <c:pt idx="13">
                  <c:v>1907</c:v>
                </c:pt>
                <c:pt idx="14">
                  <c:v>1908</c:v>
                </c:pt>
                <c:pt idx="15">
                  <c:v>1909</c:v>
                </c:pt>
                <c:pt idx="16">
                  <c:v>1910</c:v>
                </c:pt>
                <c:pt idx="17">
                  <c:v>1911</c:v>
                </c:pt>
                <c:pt idx="18">
                  <c:v>1912</c:v>
                </c:pt>
                <c:pt idx="19">
                  <c:v>1913</c:v>
                </c:pt>
                <c:pt idx="20">
                  <c:v>1914</c:v>
                </c:pt>
                <c:pt idx="21">
                  <c:v>1915</c:v>
                </c:pt>
                <c:pt idx="22">
                  <c:v>1916</c:v>
                </c:pt>
                <c:pt idx="23">
                  <c:v>1917</c:v>
                </c:pt>
                <c:pt idx="24">
                  <c:v>1918</c:v>
                </c:pt>
                <c:pt idx="25">
                  <c:v>1919</c:v>
                </c:pt>
                <c:pt idx="26">
                  <c:v>1920</c:v>
                </c:pt>
                <c:pt idx="27">
                  <c:v>1921</c:v>
                </c:pt>
                <c:pt idx="28">
                  <c:v>1922</c:v>
                </c:pt>
                <c:pt idx="29">
                  <c:v>1923</c:v>
                </c:pt>
                <c:pt idx="30">
                  <c:v>1924</c:v>
                </c:pt>
                <c:pt idx="31">
                  <c:v>1925</c:v>
                </c:pt>
                <c:pt idx="32">
                  <c:v>1926</c:v>
                </c:pt>
                <c:pt idx="33">
                  <c:v>1927</c:v>
                </c:pt>
                <c:pt idx="34">
                  <c:v>1928</c:v>
                </c:pt>
                <c:pt idx="35">
                  <c:v>1929</c:v>
                </c:pt>
                <c:pt idx="36">
                  <c:v>1930</c:v>
                </c:pt>
                <c:pt idx="37">
                  <c:v>1931</c:v>
                </c:pt>
                <c:pt idx="38">
                  <c:v>1932</c:v>
                </c:pt>
                <c:pt idx="39">
                  <c:v>1933</c:v>
                </c:pt>
                <c:pt idx="40">
                  <c:v>1934</c:v>
                </c:pt>
                <c:pt idx="41">
                  <c:v>1935</c:v>
                </c:pt>
                <c:pt idx="42">
                  <c:v>1936</c:v>
                </c:pt>
                <c:pt idx="43">
                  <c:v>1937</c:v>
                </c:pt>
                <c:pt idx="44">
                  <c:v>1938</c:v>
                </c:pt>
                <c:pt idx="45">
                  <c:v>1939</c:v>
                </c:pt>
                <c:pt idx="46">
                  <c:v>1940</c:v>
                </c:pt>
                <c:pt idx="47">
                  <c:v>1941</c:v>
                </c:pt>
                <c:pt idx="48">
                  <c:v>1942</c:v>
                </c:pt>
                <c:pt idx="49">
                  <c:v>1943</c:v>
                </c:pt>
                <c:pt idx="50">
                  <c:v>1944</c:v>
                </c:pt>
                <c:pt idx="51">
                  <c:v>1945</c:v>
                </c:pt>
                <c:pt idx="52">
                  <c:v>1946</c:v>
                </c:pt>
                <c:pt idx="53">
                  <c:v>1947</c:v>
                </c:pt>
                <c:pt idx="54">
                  <c:v>1948</c:v>
                </c:pt>
                <c:pt idx="55">
                  <c:v>1949</c:v>
                </c:pt>
                <c:pt idx="56">
                  <c:v>1950</c:v>
                </c:pt>
                <c:pt idx="57">
                  <c:v>1951</c:v>
                </c:pt>
                <c:pt idx="58">
                  <c:v>1952</c:v>
                </c:pt>
                <c:pt idx="59">
                  <c:v>1953</c:v>
                </c:pt>
                <c:pt idx="60">
                  <c:v>1954</c:v>
                </c:pt>
                <c:pt idx="61">
                  <c:v>1955</c:v>
                </c:pt>
                <c:pt idx="62">
                  <c:v>1956</c:v>
                </c:pt>
                <c:pt idx="63">
                  <c:v>1957</c:v>
                </c:pt>
                <c:pt idx="64">
                  <c:v>1958</c:v>
                </c:pt>
                <c:pt idx="65">
                  <c:v>1959</c:v>
                </c:pt>
                <c:pt idx="66">
                  <c:v>1960</c:v>
                </c:pt>
                <c:pt idx="67">
                  <c:v>1961</c:v>
                </c:pt>
                <c:pt idx="68">
                  <c:v>1962</c:v>
                </c:pt>
                <c:pt idx="69">
                  <c:v>1963</c:v>
                </c:pt>
                <c:pt idx="70">
                  <c:v>1964</c:v>
                </c:pt>
                <c:pt idx="71">
                  <c:v>1965</c:v>
                </c:pt>
                <c:pt idx="72">
                  <c:v>1966</c:v>
                </c:pt>
                <c:pt idx="73">
                  <c:v>1967</c:v>
                </c:pt>
                <c:pt idx="74">
                  <c:v>1968</c:v>
                </c:pt>
                <c:pt idx="75">
                  <c:v>1969</c:v>
                </c:pt>
                <c:pt idx="76">
                  <c:v>1970</c:v>
                </c:pt>
                <c:pt idx="77">
                  <c:v>1971</c:v>
                </c:pt>
                <c:pt idx="78">
                  <c:v>1972</c:v>
                </c:pt>
                <c:pt idx="79">
                  <c:v>1973</c:v>
                </c:pt>
                <c:pt idx="80">
                  <c:v>1974</c:v>
                </c:pt>
                <c:pt idx="81">
                  <c:v>1975</c:v>
                </c:pt>
                <c:pt idx="82">
                  <c:v>1976</c:v>
                </c:pt>
                <c:pt idx="83">
                  <c:v>1977</c:v>
                </c:pt>
                <c:pt idx="84">
                  <c:v>1978</c:v>
                </c:pt>
                <c:pt idx="85">
                  <c:v>1979</c:v>
                </c:pt>
                <c:pt idx="86">
                  <c:v>1980</c:v>
                </c:pt>
                <c:pt idx="87">
                  <c:v>1981</c:v>
                </c:pt>
                <c:pt idx="88">
                  <c:v>1982</c:v>
                </c:pt>
                <c:pt idx="89">
                  <c:v>1983</c:v>
                </c:pt>
                <c:pt idx="90">
                  <c:v>1984</c:v>
                </c:pt>
                <c:pt idx="91">
                  <c:v>1985</c:v>
                </c:pt>
                <c:pt idx="92">
                  <c:v>1986</c:v>
                </c:pt>
                <c:pt idx="93">
                  <c:v>1987</c:v>
                </c:pt>
                <c:pt idx="94">
                  <c:v>1988</c:v>
                </c:pt>
                <c:pt idx="95">
                  <c:v>1989</c:v>
                </c:pt>
                <c:pt idx="96">
                  <c:v>1990</c:v>
                </c:pt>
                <c:pt idx="97">
                  <c:v>1991</c:v>
                </c:pt>
                <c:pt idx="98">
                  <c:v>1992</c:v>
                </c:pt>
                <c:pt idx="99">
                  <c:v>1993</c:v>
                </c:pt>
                <c:pt idx="100">
                  <c:v>1994</c:v>
                </c:pt>
                <c:pt idx="101">
                  <c:v>1995</c:v>
                </c:pt>
                <c:pt idx="102">
                  <c:v>1996</c:v>
                </c:pt>
                <c:pt idx="103">
                  <c:v>1997</c:v>
                </c:pt>
                <c:pt idx="104">
                  <c:v>1998</c:v>
                </c:pt>
                <c:pt idx="105">
                  <c:v>1999</c:v>
                </c:pt>
                <c:pt idx="106">
                  <c:v>2000</c:v>
                </c:pt>
                <c:pt idx="107">
                  <c:v>2001</c:v>
                </c:pt>
                <c:pt idx="108">
                  <c:v>2002</c:v>
                </c:pt>
                <c:pt idx="109">
                  <c:v>2003</c:v>
                </c:pt>
                <c:pt idx="110">
                  <c:v>2004</c:v>
                </c:pt>
                <c:pt idx="111">
                  <c:v>2005</c:v>
                </c:pt>
                <c:pt idx="112">
                  <c:v>2006</c:v>
                </c:pt>
                <c:pt idx="113">
                  <c:v>2007</c:v>
                </c:pt>
                <c:pt idx="114">
                  <c:v>2008</c:v>
                </c:pt>
                <c:pt idx="115">
                  <c:v>2009</c:v>
                </c:pt>
                <c:pt idx="116">
                  <c:v>2010</c:v>
                </c:pt>
                <c:pt idx="117">
                  <c:v>2011</c:v>
                </c:pt>
                <c:pt idx="118">
                  <c:v>2012</c:v>
                </c:pt>
                <c:pt idx="119">
                  <c:v>2013</c:v>
                </c:pt>
                <c:pt idx="120">
                  <c:v>2014</c:v>
                </c:pt>
              </c:numCache>
            </c:numRef>
          </c:xVal>
          <c:yVal>
            <c:numRef>
              <c:f>Berri!$M$2:$M$124</c:f>
              <c:numCache>
                <c:formatCode>General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410.137269689778</c:v>
                </c:pt>
                <c:pt idx="8">
                  <c:v>694.633280478092</c:v>
                </c:pt>
                <c:pt idx="9">
                  <c:v>1322.25487484291</c:v>
                </c:pt>
                <c:pt idx="10">
                  <c:v>1447.834548</c:v>
                </c:pt>
                <c:pt idx="11">
                  <c:v>1997.29216354137</c:v>
                </c:pt>
                <c:pt idx="12">
                  <c:v>2276.324928</c:v>
                </c:pt>
                <c:pt idx="13">
                  <c:v>2139.79860664924</c:v>
                </c:pt>
                <c:pt idx="14">
                  <c:v>3455.79543618118</c:v>
                </c:pt>
                <c:pt idx="15">
                  <c:v>3344.71359693725</c:v>
                </c:pt>
                <c:pt idx="16">
                  <c:v>4329.30442903106</c:v>
                </c:pt>
                <c:pt idx="17">
                  <c:v>4373.60549979382</c:v>
                </c:pt>
                <c:pt idx="18">
                  <c:v>4463.4832550682</c:v>
                </c:pt>
                <c:pt idx="19">
                  <c:v>5178.30216742605</c:v>
                </c:pt>
                <c:pt idx="20">
                  <c:v>5189.37408189512</c:v>
                </c:pt>
                <c:pt idx="21">
                  <c:v>6031.60043512883</c:v>
                </c:pt>
                <c:pt idx="22">
                  <c:v>6418.13452374123</c:v>
                </c:pt>
                <c:pt idx="23">
                  <c:v>6740.46614310659</c:v>
                </c:pt>
                <c:pt idx="24">
                  <c:v>6245.53872419842</c:v>
                </c:pt>
                <c:pt idx="25">
                  <c:v>6728.55924941602</c:v>
                </c:pt>
                <c:pt idx="26">
                  <c:v>8864.05391541651</c:v>
                </c:pt>
                <c:pt idx="27">
                  <c:v>6780.88257610958</c:v>
                </c:pt>
                <c:pt idx="28">
                  <c:v>7489.00644256481</c:v>
                </c:pt>
                <c:pt idx="29">
                  <c:v>8763.62039892089</c:v>
                </c:pt>
                <c:pt idx="30">
                  <c:v>10211.7257569784</c:v>
                </c:pt>
                <c:pt idx="31">
                  <c:v>8702.24887523883</c:v>
                </c:pt>
                <c:pt idx="32">
                  <c:v>9322.34624268008</c:v>
                </c:pt>
                <c:pt idx="33">
                  <c:v>11024.6208182794</c:v>
                </c:pt>
                <c:pt idx="34">
                  <c:v>10080.7729120218</c:v>
                </c:pt>
                <c:pt idx="35">
                  <c:v>10790.1571764969</c:v>
                </c:pt>
                <c:pt idx="36">
                  <c:v>11322.3683175151</c:v>
                </c:pt>
                <c:pt idx="37">
                  <c:v>11440.1788592134</c:v>
                </c:pt>
                <c:pt idx="38">
                  <c:v>10856.1951179719</c:v>
                </c:pt>
                <c:pt idx="39">
                  <c:v>9761.59717539483</c:v>
                </c:pt>
                <c:pt idx="40">
                  <c:v>13257.3844748174</c:v>
                </c:pt>
                <c:pt idx="41">
                  <c:v>10584.9330373496</c:v>
                </c:pt>
                <c:pt idx="42">
                  <c:v>15212.8685868124</c:v>
                </c:pt>
                <c:pt idx="43">
                  <c:v>12875.4645078958</c:v>
                </c:pt>
                <c:pt idx="44">
                  <c:v>13217.1451694753</c:v>
                </c:pt>
                <c:pt idx="45">
                  <c:v>13210.6804113876</c:v>
                </c:pt>
                <c:pt idx="46">
                  <c:v>12776.6234699031</c:v>
                </c:pt>
                <c:pt idx="47">
                  <c:v>13382.1090451064</c:v>
                </c:pt>
                <c:pt idx="48">
                  <c:v>11892.4643849706</c:v>
                </c:pt>
                <c:pt idx="49">
                  <c:v>12538.6378289824</c:v>
                </c:pt>
                <c:pt idx="50">
                  <c:v>11269.3486504864</c:v>
                </c:pt>
                <c:pt idx="51">
                  <c:v>12803.447983595</c:v>
                </c:pt>
                <c:pt idx="52">
                  <c:v>12490.13493963</c:v>
                </c:pt>
                <c:pt idx="53">
                  <c:v>13877.3894150928</c:v>
                </c:pt>
                <c:pt idx="54">
                  <c:v>12147.3641237627</c:v>
                </c:pt>
                <c:pt idx="55">
                  <c:v>12100.4178568129</c:v>
                </c:pt>
                <c:pt idx="56">
                  <c:v>13453.8666517729</c:v>
                </c:pt>
                <c:pt idx="57">
                  <c:v>13095.5784867</c:v>
                </c:pt>
                <c:pt idx="58">
                  <c:v>13025.1845174575</c:v>
                </c:pt>
                <c:pt idx="59">
                  <c:v>13656.5748033916</c:v>
                </c:pt>
                <c:pt idx="60">
                  <c:v>13305.1328308808</c:v>
                </c:pt>
                <c:pt idx="61">
                  <c:v>13808.5776909195</c:v>
                </c:pt>
                <c:pt idx="62">
                  <c:v>14023.9305550595</c:v>
                </c:pt>
                <c:pt idx="63">
                  <c:v>13209.4332675</c:v>
                </c:pt>
                <c:pt idx="64">
                  <c:v>13382.1343395</c:v>
                </c:pt>
                <c:pt idx="65">
                  <c:v>12719.4739299</c:v>
                </c:pt>
                <c:pt idx="66">
                  <c:v>12042.9014895</c:v>
                </c:pt>
                <c:pt idx="67">
                  <c:v>13011.9414715653</c:v>
                </c:pt>
                <c:pt idx="68">
                  <c:v>12142.805199595</c:v>
                </c:pt>
                <c:pt idx="69">
                  <c:v>12601.89331821</c:v>
                </c:pt>
                <c:pt idx="70">
                  <c:v>11636.1605104142</c:v>
                </c:pt>
                <c:pt idx="71">
                  <c:v>11904.11756835</c:v>
                </c:pt>
                <c:pt idx="72">
                  <c:v>13036.9317505967</c:v>
                </c:pt>
                <c:pt idx="73">
                  <c:v>11407.54957881</c:v>
                </c:pt>
                <c:pt idx="74">
                  <c:v>12374.6748867</c:v>
                </c:pt>
                <c:pt idx="75">
                  <c:v>12539.71488735</c:v>
                </c:pt>
                <c:pt idx="76">
                  <c:v>12090.9538107257</c:v>
                </c:pt>
                <c:pt idx="77">
                  <c:v>11614.271343574</c:v>
                </c:pt>
                <c:pt idx="78">
                  <c:v>10008.012208887</c:v>
                </c:pt>
                <c:pt idx="79">
                  <c:v>13006.473884636</c:v>
                </c:pt>
                <c:pt idx="80">
                  <c:v>14351.6318212045</c:v>
                </c:pt>
                <c:pt idx="81">
                  <c:v>11899.40487714</c:v>
                </c:pt>
                <c:pt idx="82">
                  <c:v>11828.8702378845</c:v>
                </c:pt>
                <c:pt idx="83">
                  <c:v>11133.861060028</c:v>
                </c:pt>
                <c:pt idx="84">
                  <c:v>10599.9150385888</c:v>
                </c:pt>
                <c:pt idx="85">
                  <c:v>12006.2004218491</c:v>
                </c:pt>
                <c:pt idx="86">
                  <c:v>12333.4138734533</c:v>
                </c:pt>
                <c:pt idx="87">
                  <c:v>11595.00633258</c:v>
                </c:pt>
                <c:pt idx="88">
                  <c:v>10822.026582056</c:v>
                </c:pt>
                <c:pt idx="89">
                  <c:v>12197.080880476</c:v>
                </c:pt>
                <c:pt idx="90">
                  <c:v>11803.8568887619</c:v>
                </c:pt>
                <c:pt idx="91">
                  <c:v>11244.8090194566</c:v>
                </c:pt>
                <c:pt idx="92">
                  <c:v>11460.1710174424</c:v>
                </c:pt>
                <c:pt idx="93">
                  <c:v>10675.5950629967</c:v>
                </c:pt>
                <c:pt idx="94">
                  <c:v>11269.048497728</c:v>
                </c:pt>
                <c:pt idx="95">
                  <c:v>10865.230324312</c:v>
                </c:pt>
                <c:pt idx="96">
                  <c:v>9615.87723974483</c:v>
                </c:pt>
                <c:pt idx="97">
                  <c:v>10075.7653365267</c:v>
                </c:pt>
                <c:pt idx="98">
                  <c:v>10140.535765536</c:v>
                </c:pt>
                <c:pt idx="99">
                  <c:v>7353.59357544</c:v>
                </c:pt>
                <c:pt idx="100">
                  <c:v>6260.199040944</c:v>
                </c:pt>
                <c:pt idx="101">
                  <c:v>5763.99176</c:v>
                </c:pt>
                <c:pt idx="102">
                  <c:v>6997.1148215</c:v>
                </c:pt>
                <c:pt idx="103">
                  <c:v>6926.039455</c:v>
                </c:pt>
                <c:pt idx="104">
                  <c:v>6538.536226</c:v>
                </c:pt>
                <c:pt idx="105">
                  <c:v>7047.227645</c:v>
                </c:pt>
                <c:pt idx="106">
                  <c:v>7088.97699</c:v>
                </c:pt>
                <c:pt idx="107">
                  <c:v>6018.8943936</c:v>
                </c:pt>
                <c:pt idx="108">
                  <c:v>4987.72097240601</c:v>
                </c:pt>
                <c:pt idx="109">
                  <c:v>6724.69643163516</c:v>
                </c:pt>
                <c:pt idx="110">
                  <c:v>6144.04591088922</c:v>
                </c:pt>
                <c:pt idx="111">
                  <c:v>6500.86934234147</c:v>
                </c:pt>
                <c:pt idx="112">
                  <c:v>5455.13281933967</c:v>
                </c:pt>
                <c:pt idx="113">
                  <c:v>5538.78518400238</c:v>
                </c:pt>
                <c:pt idx="114">
                  <c:v>4641.80512607274</c:v>
                </c:pt>
                <c:pt idx="115">
                  <c:v>4634.16371985337</c:v>
                </c:pt>
                <c:pt idx="116">
                  <c:v>4781.87782237</c:v>
                </c:pt>
                <c:pt idx="117">
                  <c:v>4362.66670593979</c:v>
                </c:pt>
                <c:pt idx="118">
                  <c:v>4518.01971814433</c:v>
                </c:pt>
                <c:pt idx="119">
                  <c:v>5581.47857460255</c:v>
                </c:pt>
                <c:pt idx="120">
                  <c:v>4904.14422168</c:v>
                </c:pt>
                <c:pt idx="121">
                  <c:v/>
                </c:pt>
                <c:pt idx="122">
                  <c:v/>
                </c:pt>
              </c:numCache>
            </c:numRef>
          </c:yVal>
          <c:smooth val="0"/>
        </c:ser>
        <c:axId val="12702574"/>
        <c:axId val="80222979"/>
      </c:scatterChart>
      <c:valAx>
        <c:axId val="12702574"/>
        <c:scaling>
          <c:orientation val="minMax"/>
          <c:min val="19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lang="en-AU" sz="1400">
                    <a:latin typeface="Arial"/>
                  </a:rPr>
                  <a:t>Year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0222979"/>
        <c:crossesAt val="0"/>
      </c:valAx>
      <c:valAx>
        <c:axId val="8022297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lang="en-AU" sz="1400">
                    <a:latin typeface="Arial"/>
                  </a:rPr>
                  <a:t>Volume (ML)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2702574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Renmark!$H$1</c:f>
              <c:strCache>
                <c:ptCount val="1"/>
                <c:pt idx="0">
                  <c:v>applied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xVal>
            <c:numRef>
              <c:f>Renmark!$A$2:$A$122</c:f>
              <c:numCache>
                <c:formatCode>General</c:formatCode>
                <c:ptCount val="121"/>
                <c:pt idx="0">
                  <c:v>1894</c:v>
                </c:pt>
                <c:pt idx="1">
                  <c:v>1895</c:v>
                </c:pt>
                <c:pt idx="2">
                  <c:v>1896</c:v>
                </c:pt>
                <c:pt idx="3">
                  <c:v>1897</c:v>
                </c:pt>
                <c:pt idx="4">
                  <c:v>1898</c:v>
                </c:pt>
                <c:pt idx="5">
                  <c:v>1899</c:v>
                </c:pt>
                <c:pt idx="6">
                  <c:v>1900</c:v>
                </c:pt>
                <c:pt idx="7">
                  <c:v>1901</c:v>
                </c:pt>
                <c:pt idx="8">
                  <c:v>1902</c:v>
                </c:pt>
                <c:pt idx="9">
                  <c:v>1903</c:v>
                </c:pt>
                <c:pt idx="10">
                  <c:v>1904</c:v>
                </c:pt>
                <c:pt idx="11">
                  <c:v>1905</c:v>
                </c:pt>
                <c:pt idx="12">
                  <c:v>1906</c:v>
                </c:pt>
                <c:pt idx="13">
                  <c:v>1907</c:v>
                </c:pt>
                <c:pt idx="14">
                  <c:v>1908</c:v>
                </c:pt>
                <c:pt idx="15">
                  <c:v>1909</c:v>
                </c:pt>
                <c:pt idx="16">
                  <c:v>1910</c:v>
                </c:pt>
                <c:pt idx="17">
                  <c:v>1911</c:v>
                </c:pt>
                <c:pt idx="18">
                  <c:v>1912</c:v>
                </c:pt>
                <c:pt idx="19">
                  <c:v>1913</c:v>
                </c:pt>
                <c:pt idx="20">
                  <c:v>1914</c:v>
                </c:pt>
                <c:pt idx="21">
                  <c:v>1915</c:v>
                </c:pt>
                <c:pt idx="22">
                  <c:v>1916</c:v>
                </c:pt>
                <c:pt idx="23">
                  <c:v>1917</c:v>
                </c:pt>
                <c:pt idx="24">
                  <c:v>1918</c:v>
                </c:pt>
                <c:pt idx="25">
                  <c:v>1919</c:v>
                </c:pt>
                <c:pt idx="26">
                  <c:v>1920</c:v>
                </c:pt>
                <c:pt idx="27">
                  <c:v>1921</c:v>
                </c:pt>
                <c:pt idx="28">
                  <c:v>1922</c:v>
                </c:pt>
                <c:pt idx="29">
                  <c:v>1923</c:v>
                </c:pt>
                <c:pt idx="30">
                  <c:v>1924</c:v>
                </c:pt>
                <c:pt idx="31">
                  <c:v>1925</c:v>
                </c:pt>
                <c:pt idx="32">
                  <c:v>1926</c:v>
                </c:pt>
                <c:pt idx="33">
                  <c:v>1927</c:v>
                </c:pt>
                <c:pt idx="34">
                  <c:v>1928</c:v>
                </c:pt>
                <c:pt idx="35">
                  <c:v>1929</c:v>
                </c:pt>
                <c:pt idx="36">
                  <c:v>1930</c:v>
                </c:pt>
                <c:pt idx="37">
                  <c:v>1931</c:v>
                </c:pt>
                <c:pt idx="38">
                  <c:v>1932</c:v>
                </c:pt>
                <c:pt idx="39">
                  <c:v>1933</c:v>
                </c:pt>
                <c:pt idx="40">
                  <c:v>1934</c:v>
                </c:pt>
                <c:pt idx="41">
                  <c:v>1935</c:v>
                </c:pt>
                <c:pt idx="42">
                  <c:v>1936</c:v>
                </c:pt>
                <c:pt idx="43">
                  <c:v>1937</c:v>
                </c:pt>
                <c:pt idx="44">
                  <c:v>1938</c:v>
                </c:pt>
                <c:pt idx="45">
                  <c:v>1939</c:v>
                </c:pt>
                <c:pt idx="46">
                  <c:v>1940</c:v>
                </c:pt>
                <c:pt idx="47">
                  <c:v>1941</c:v>
                </c:pt>
                <c:pt idx="48">
                  <c:v>1942</c:v>
                </c:pt>
                <c:pt idx="49">
                  <c:v>1943</c:v>
                </c:pt>
                <c:pt idx="50">
                  <c:v>1944</c:v>
                </c:pt>
                <c:pt idx="51">
                  <c:v>1945</c:v>
                </c:pt>
                <c:pt idx="52">
                  <c:v>1946</c:v>
                </c:pt>
                <c:pt idx="53">
                  <c:v>1947</c:v>
                </c:pt>
                <c:pt idx="54">
                  <c:v>1948</c:v>
                </c:pt>
                <c:pt idx="55">
                  <c:v>1949</c:v>
                </c:pt>
                <c:pt idx="56">
                  <c:v>1950</c:v>
                </c:pt>
                <c:pt idx="57">
                  <c:v>1951</c:v>
                </c:pt>
                <c:pt idx="58">
                  <c:v>1952</c:v>
                </c:pt>
                <c:pt idx="59">
                  <c:v>1953</c:v>
                </c:pt>
                <c:pt idx="60">
                  <c:v>1954</c:v>
                </c:pt>
                <c:pt idx="61">
                  <c:v>1955</c:v>
                </c:pt>
                <c:pt idx="62">
                  <c:v>1956</c:v>
                </c:pt>
                <c:pt idx="63">
                  <c:v>1957</c:v>
                </c:pt>
                <c:pt idx="64">
                  <c:v>1958</c:v>
                </c:pt>
                <c:pt idx="65">
                  <c:v>1959</c:v>
                </c:pt>
                <c:pt idx="66">
                  <c:v>1960</c:v>
                </c:pt>
                <c:pt idx="67">
                  <c:v>1961</c:v>
                </c:pt>
                <c:pt idx="68">
                  <c:v>1962</c:v>
                </c:pt>
                <c:pt idx="69">
                  <c:v>1963</c:v>
                </c:pt>
                <c:pt idx="70">
                  <c:v>1964</c:v>
                </c:pt>
                <c:pt idx="71">
                  <c:v>1965</c:v>
                </c:pt>
                <c:pt idx="72">
                  <c:v>1966</c:v>
                </c:pt>
                <c:pt idx="73">
                  <c:v>1967</c:v>
                </c:pt>
                <c:pt idx="74">
                  <c:v>1968</c:v>
                </c:pt>
                <c:pt idx="75">
                  <c:v>1969</c:v>
                </c:pt>
                <c:pt idx="76">
                  <c:v>1970</c:v>
                </c:pt>
                <c:pt idx="77">
                  <c:v>1971</c:v>
                </c:pt>
                <c:pt idx="78">
                  <c:v>1972</c:v>
                </c:pt>
                <c:pt idx="79">
                  <c:v>1973</c:v>
                </c:pt>
                <c:pt idx="80">
                  <c:v>1974</c:v>
                </c:pt>
                <c:pt idx="81">
                  <c:v>1975</c:v>
                </c:pt>
                <c:pt idx="82">
                  <c:v>1976</c:v>
                </c:pt>
                <c:pt idx="83">
                  <c:v>1977</c:v>
                </c:pt>
                <c:pt idx="84">
                  <c:v>1978</c:v>
                </c:pt>
                <c:pt idx="85">
                  <c:v>1979</c:v>
                </c:pt>
                <c:pt idx="86">
                  <c:v>1980</c:v>
                </c:pt>
                <c:pt idx="87">
                  <c:v>1981</c:v>
                </c:pt>
                <c:pt idx="88">
                  <c:v>1982</c:v>
                </c:pt>
                <c:pt idx="89">
                  <c:v>1983</c:v>
                </c:pt>
                <c:pt idx="90">
                  <c:v>1984</c:v>
                </c:pt>
                <c:pt idx="91">
                  <c:v>1985</c:v>
                </c:pt>
                <c:pt idx="92">
                  <c:v>1986</c:v>
                </c:pt>
                <c:pt idx="93">
                  <c:v>1987</c:v>
                </c:pt>
                <c:pt idx="94">
                  <c:v>1988</c:v>
                </c:pt>
                <c:pt idx="95">
                  <c:v>1989</c:v>
                </c:pt>
                <c:pt idx="96">
                  <c:v>1990</c:v>
                </c:pt>
                <c:pt idx="97">
                  <c:v>1991</c:v>
                </c:pt>
                <c:pt idx="98">
                  <c:v>1992</c:v>
                </c:pt>
                <c:pt idx="99">
                  <c:v>1993</c:v>
                </c:pt>
                <c:pt idx="100">
                  <c:v>1994</c:v>
                </c:pt>
                <c:pt idx="101">
                  <c:v>1995</c:v>
                </c:pt>
                <c:pt idx="102">
                  <c:v>1996</c:v>
                </c:pt>
                <c:pt idx="103">
                  <c:v>1997</c:v>
                </c:pt>
                <c:pt idx="104">
                  <c:v>1998</c:v>
                </c:pt>
                <c:pt idx="105">
                  <c:v>1999</c:v>
                </c:pt>
                <c:pt idx="106">
                  <c:v>2000</c:v>
                </c:pt>
                <c:pt idx="107">
                  <c:v>2001</c:v>
                </c:pt>
                <c:pt idx="108">
                  <c:v>2002</c:v>
                </c:pt>
                <c:pt idx="109">
                  <c:v>2003</c:v>
                </c:pt>
                <c:pt idx="110">
                  <c:v>2004</c:v>
                </c:pt>
                <c:pt idx="111">
                  <c:v>2005</c:v>
                </c:pt>
                <c:pt idx="112">
                  <c:v>2006</c:v>
                </c:pt>
                <c:pt idx="113">
                  <c:v>2007</c:v>
                </c:pt>
                <c:pt idx="114">
                  <c:v>2008</c:v>
                </c:pt>
                <c:pt idx="115">
                  <c:v>2009</c:v>
                </c:pt>
                <c:pt idx="116">
                  <c:v>2010</c:v>
                </c:pt>
                <c:pt idx="117">
                  <c:v>2011</c:v>
                </c:pt>
                <c:pt idx="118">
                  <c:v>2012</c:v>
                </c:pt>
                <c:pt idx="119">
                  <c:v>2013</c:v>
                </c:pt>
                <c:pt idx="120">
                  <c:v>2014</c:v>
                </c:pt>
              </c:numCache>
            </c:numRef>
          </c:xVal>
          <c:yVal>
            <c:numRef>
              <c:f>Renmark!$H$2:$H$124</c:f>
              <c:numCache>
                <c:formatCode>General</c:formatCode>
                <c:ptCount val="123"/>
                <c:pt idx="0">
                  <c:v>0</c:v>
                </c:pt>
                <c:pt idx="1">
                  <c:v>813.033016145475</c:v>
                </c:pt>
                <c:pt idx="2">
                  <c:v>1458.33223557881</c:v>
                </c:pt>
                <c:pt idx="3">
                  <c:v>2095.40619478603</c:v>
                </c:pt>
                <c:pt idx="4">
                  <c:v>2795.72224497646</c:v>
                </c:pt>
                <c:pt idx="5">
                  <c:v>4114.95369225748</c:v>
                </c:pt>
                <c:pt idx="6">
                  <c:v>4049.10790785301</c:v>
                </c:pt>
                <c:pt idx="7">
                  <c:v>5843.95536706485</c:v>
                </c:pt>
                <c:pt idx="8">
                  <c:v>5159.84059806252</c:v>
                </c:pt>
                <c:pt idx="9">
                  <c:v>7863.18163213074</c:v>
                </c:pt>
                <c:pt idx="10">
                  <c:v>7549.2408</c:v>
                </c:pt>
                <c:pt idx="11">
                  <c:v>7874.41114596925</c:v>
                </c:pt>
                <c:pt idx="12">
                  <c:v>10564.9017589808</c:v>
                </c:pt>
                <c:pt idx="13">
                  <c:v>8579.68907052879</c:v>
                </c:pt>
                <c:pt idx="14">
                  <c:v>11194.1823558008</c:v>
                </c:pt>
                <c:pt idx="15">
                  <c:v>12312.9155476707</c:v>
                </c:pt>
                <c:pt idx="16">
                  <c:v>12476.4669055261</c:v>
                </c:pt>
                <c:pt idx="17">
                  <c:v>13660.5053316639</c:v>
                </c:pt>
                <c:pt idx="18">
                  <c:v>13910.9605825272</c:v>
                </c:pt>
                <c:pt idx="19">
                  <c:v>15039.8359505396</c:v>
                </c:pt>
                <c:pt idx="20">
                  <c:v>14777.3022425999</c:v>
                </c:pt>
                <c:pt idx="21">
                  <c:v>13960.7930524971</c:v>
                </c:pt>
                <c:pt idx="22">
                  <c:v>17359.9356103546</c:v>
                </c:pt>
                <c:pt idx="23">
                  <c:v>20126.7231779278</c:v>
                </c:pt>
                <c:pt idx="24">
                  <c:v>17071.2475662501</c:v>
                </c:pt>
                <c:pt idx="25">
                  <c:v>20443.0278758589</c:v>
                </c:pt>
                <c:pt idx="26">
                  <c:v>20355.0537532323</c:v>
                </c:pt>
                <c:pt idx="27">
                  <c:v>20820.3275392015</c:v>
                </c:pt>
                <c:pt idx="28">
                  <c:v>19686.5317467633</c:v>
                </c:pt>
                <c:pt idx="29">
                  <c:v>22053.0524075527</c:v>
                </c:pt>
                <c:pt idx="30">
                  <c:v>21837.4970010671</c:v>
                </c:pt>
                <c:pt idx="31">
                  <c:v>21312.6912505146</c:v>
                </c:pt>
                <c:pt idx="32">
                  <c:v>24211.1156</c:v>
                </c:pt>
                <c:pt idx="33">
                  <c:v>21860.2505450029</c:v>
                </c:pt>
                <c:pt idx="34">
                  <c:v>26441.4609262837</c:v>
                </c:pt>
                <c:pt idx="35">
                  <c:v>24002.5994750136</c:v>
                </c:pt>
                <c:pt idx="36">
                  <c:v>27823.18</c:v>
                </c:pt>
                <c:pt idx="37">
                  <c:v>25960.5690494967</c:v>
                </c:pt>
                <c:pt idx="38">
                  <c:v>27821.7274525332</c:v>
                </c:pt>
                <c:pt idx="39">
                  <c:v>27656.0988</c:v>
                </c:pt>
                <c:pt idx="40">
                  <c:v>29836.4553715868</c:v>
                </c:pt>
                <c:pt idx="41">
                  <c:v>28373.8866377149</c:v>
                </c:pt>
                <c:pt idx="42">
                  <c:v>34430.448404036</c:v>
                </c:pt>
                <c:pt idx="43">
                  <c:v>32862.4488</c:v>
                </c:pt>
                <c:pt idx="44">
                  <c:v>33164.9848974171</c:v>
                </c:pt>
                <c:pt idx="45">
                  <c:v>33637.7184</c:v>
                </c:pt>
                <c:pt idx="46">
                  <c:v>31369.2909505135</c:v>
                </c:pt>
                <c:pt idx="47">
                  <c:v>32262.1778575259</c:v>
                </c:pt>
                <c:pt idx="48">
                  <c:v>35836.6431367909</c:v>
                </c:pt>
                <c:pt idx="49">
                  <c:v>32861.2979909715</c:v>
                </c:pt>
                <c:pt idx="50">
                  <c:v>31851.0761978377</c:v>
                </c:pt>
                <c:pt idx="51">
                  <c:v>35296.9154495794</c:v>
                </c:pt>
                <c:pt idx="52">
                  <c:v>42543.706924567</c:v>
                </c:pt>
                <c:pt idx="53">
                  <c:v>39019.600855665</c:v>
                </c:pt>
                <c:pt idx="54">
                  <c:v>40500.3113666093</c:v>
                </c:pt>
                <c:pt idx="55">
                  <c:v>47550.8569979247</c:v>
                </c:pt>
                <c:pt idx="56">
                  <c:v>44849.1731594147</c:v>
                </c:pt>
                <c:pt idx="57">
                  <c:v>40995.7699366759</c:v>
                </c:pt>
                <c:pt idx="58">
                  <c:v>45316.5789274486</c:v>
                </c:pt>
                <c:pt idx="59">
                  <c:v>39620.0880681934</c:v>
                </c:pt>
                <c:pt idx="60">
                  <c:v>43691.4912</c:v>
                </c:pt>
                <c:pt idx="61">
                  <c:v>45935.6073317903</c:v>
                </c:pt>
                <c:pt idx="62">
                  <c:v>47133.2558539163</c:v>
                </c:pt>
                <c:pt idx="63">
                  <c:v>40839.9058995847</c:v>
                </c:pt>
                <c:pt idx="64">
                  <c:v>43469.2802793225</c:v>
                </c:pt>
                <c:pt idx="65">
                  <c:v>41283.8184</c:v>
                </c:pt>
                <c:pt idx="66">
                  <c:v>45574.9401532579</c:v>
                </c:pt>
                <c:pt idx="67">
                  <c:v>43942.0172761449</c:v>
                </c:pt>
                <c:pt idx="68">
                  <c:v>41032.6051984902</c:v>
                </c:pt>
                <c:pt idx="69">
                  <c:v>46762.2563702694</c:v>
                </c:pt>
                <c:pt idx="70">
                  <c:v>44894.8741519132</c:v>
                </c:pt>
                <c:pt idx="71">
                  <c:v>40772.1408739857</c:v>
                </c:pt>
                <c:pt idx="72">
                  <c:v>43741.6470724027</c:v>
                </c:pt>
                <c:pt idx="73">
                  <c:v>40681.0602168255</c:v>
                </c:pt>
                <c:pt idx="74">
                  <c:v>44686.1232</c:v>
                </c:pt>
                <c:pt idx="75">
                  <c:v>45765.5820628257</c:v>
                </c:pt>
                <c:pt idx="76">
                  <c:v>47654.079348206</c:v>
                </c:pt>
                <c:pt idx="77">
                  <c:v>38571.0174694441</c:v>
                </c:pt>
                <c:pt idx="78">
                  <c:v>40379.2392429894</c:v>
                </c:pt>
                <c:pt idx="79">
                  <c:v>47877.2305024425</c:v>
                </c:pt>
                <c:pt idx="80">
                  <c:v>49387.36</c:v>
                </c:pt>
                <c:pt idx="81">
                  <c:v>44030.2431204017</c:v>
                </c:pt>
                <c:pt idx="82">
                  <c:v>44745.7849551406</c:v>
                </c:pt>
                <c:pt idx="83">
                  <c:v>39933.820402599</c:v>
                </c:pt>
                <c:pt idx="84">
                  <c:v>45574.3450267458</c:v>
                </c:pt>
                <c:pt idx="85">
                  <c:v>46739.4345875895</c:v>
                </c:pt>
                <c:pt idx="86">
                  <c:v>50611.0196793938</c:v>
                </c:pt>
                <c:pt idx="87">
                  <c:v>42951.6972118498</c:v>
                </c:pt>
                <c:pt idx="88">
                  <c:v>46091.6857467409</c:v>
                </c:pt>
                <c:pt idx="89">
                  <c:v>44367.6812755071</c:v>
                </c:pt>
                <c:pt idx="90">
                  <c:v>47072.1018230782</c:v>
                </c:pt>
                <c:pt idx="91">
                  <c:v>49043.301301865</c:v>
                </c:pt>
                <c:pt idx="92">
                  <c:v>53906.3063094451</c:v>
                </c:pt>
                <c:pt idx="93">
                  <c:v>48149.4036</c:v>
                </c:pt>
                <c:pt idx="94">
                  <c:v>50129.2481710574</c:v>
                </c:pt>
                <c:pt idx="95">
                  <c:v>48412.0787802799</c:v>
                </c:pt>
                <c:pt idx="96">
                  <c:v>42256.8827523298</c:v>
                </c:pt>
                <c:pt idx="97">
                  <c:v>43139.8624821986</c:v>
                </c:pt>
                <c:pt idx="98">
                  <c:v>50920.669001003</c:v>
                </c:pt>
                <c:pt idx="99">
                  <c:v>40195.2618027732</c:v>
                </c:pt>
                <c:pt idx="100">
                  <c:v>39163.29868</c:v>
                </c:pt>
                <c:pt idx="101">
                  <c:v>49929.24286</c:v>
                </c:pt>
                <c:pt idx="102">
                  <c:v>34623.70566</c:v>
                </c:pt>
                <c:pt idx="103">
                  <c:v>38611.45104</c:v>
                </c:pt>
                <c:pt idx="104">
                  <c:v>45858.51442</c:v>
                </c:pt>
                <c:pt idx="105">
                  <c:v>50464.11612</c:v>
                </c:pt>
                <c:pt idx="106">
                  <c:v>47725.41698</c:v>
                </c:pt>
                <c:pt idx="107">
                  <c:v>48966.7512</c:v>
                </c:pt>
                <c:pt idx="108">
                  <c:v>38091.6960356098</c:v>
                </c:pt>
                <c:pt idx="109">
                  <c:v>48430.1969320751</c:v>
                </c:pt>
                <c:pt idx="110">
                  <c:v>44541.6834709771</c:v>
                </c:pt>
                <c:pt idx="111">
                  <c:v>48090.3181757615</c:v>
                </c:pt>
                <c:pt idx="112">
                  <c:v>41409.0498328976</c:v>
                </c:pt>
                <c:pt idx="113">
                  <c:v>42725.2422302184</c:v>
                </c:pt>
                <c:pt idx="114">
                  <c:v>40082.5270144349</c:v>
                </c:pt>
                <c:pt idx="115">
                  <c:v>38626.8840586277</c:v>
                </c:pt>
                <c:pt idx="116">
                  <c:v>44633.4825861897</c:v>
                </c:pt>
                <c:pt idx="117">
                  <c:v>41065.2603696613</c:v>
                </c:pt>
                <c:pt idx="118">
                  <c:v>35736.6041326684</c:v>
                </c:pt>
                <c:pt idx="119">
                  <c:v>44792.9890370032</c:v>
                </c:pt>
                <c:pt idx="120">
                  <c:v>38337.828664</c:v>
                </c:pt>
                <c:pt idx="121">
                  <c:v/>
                </c:pt>
                <c:pt idx="122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Renmark!$M$1</c:f>
              <c:strCache>
                <c:ptCount val="1"/>
                <c:pt idx="0">
                  <c:v>accesvol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xVal>
            <c:numRef>
              <c:f>Renmark!$A$2:$A$122</c:f>
              <c:numCache>
                <c:formatCode>General</c:formatCode>
                <c:ptCount val="121"/>
                <c:pt idx="0">
                  <c:v>1894</c:v>
                </c:pt>
                <c:pt idx="1">
                  <c:v>1895</c:v>
                </c:pt>
                <c:pt idx="2">
                  <c:v>1896</c:v>
                </c:pt>
                <c:pt idx="3">
                  <c:v>1897</c:v>
                </c:pt>
                <c:pt idx="4">
                  <c:v>1898</c:v>
                </c:pt>
                <c:pt idx="5">
                  <c:v>1899</c:v>
                </c:pt>
                <c:pt idx="6">
                  <c:v>1900</c:v>
                </c:pt>
                <c:pt idx="7">
                  <c:v>1901</c:v>
                </c:pt>
                <c:pt idx="8">
                  <c:v>1902</c:v>
                </c:pt>
                <c:pt idx="9">
                  <c:v>1903</c:v>
                </c:pt>
                <c:pt idx="10">
                  <c:v>1904</c:v>
                </c:pt>
                <c:pt idx="11">
                  <c:v>1905</c:v>
                </c:pt>
                <c:pt idx="12">
                  <c:v>1906</c:v>
                </c:pt>
                <c:pt idx="13">
                  <c:v>1907</c:v>
                </c:pt>
                <c:pt idx="14">
                  <c:v>1908</c:v>
                </c:pt>
                <c:pt idx="15">
                  <c:v>1909</c:v>
                </c:pt>
                <c:pt idx="16">
                  <c:v>1910</c:v>
                </c:pt>
                <c:pt idx="17">
                  <c:v>1911</c:v>
                </c:pt>
                <c:pt idx="18">
                  <c:v>1912</c:v>
                </c:pt>
                <c:pt idx="19">
                  <c:v>1913</c:v>
                </c:pt>
                <c:pt idx="20">
                  <c:v>1914</c:v>
                </c:pt>
                <c:pt idx="21">
                  <c:v>1915</c:v>
                </c:pt>
                <c:pt idx="22">
                  <c:v>1916</c:v>
                </c:pt>
                <c:pt idx="23">
                  <c:v>1917</c:v>
                </c:pt>
                <c:pt idx="24">
                  <c:v>1918</c:v>
                </c:pt>
                <c:pt idx="25">
                  <c:v>1919</c:v>
                </c:pt>
                <c:pt idx="26">
                  <c:v>1920</c:v>
                </c:pt>
                <c:pt idx="27">
                  <c:v>1921</c:v>
                </c:pt>
                <c:pt idx="28">
                  <c:v>1922</c:v>
                </c:pt>
                <c:pt idx="29">
                  <c:v>1923</c:v>
                </c:pt>
                <c:pt idx="30">
                  <c:v>1924</c:v>
                </c:pt>
                <c:pt idx="31">
                  <c:v>1925</c:v>
                </c:pt>
                <c:pt idx="32">
                  <c:v>1926</c:v>
                </c:pt>
                <c:pt idx="33">
                  <c:v>1927</c:v>
                </c:pt>
                <c:pt idx="34">
                  <c:v>1928</c:v>
                </c:pt>
                <c:pt idx="35">
                  <c:v>1929</c:v>
                </c:pt>
                <c:pt idx="36">
                  <c:v>1930</c:v>
                </c:pt>
                <c:pt idx="37">
                  <c:v>1931</c:v>
                </c:pt>
                <c:pt idx="38">
                  <c:v>1932</c:v>
                </c:pt>
                <c:pt idx="39">
                  <c:v>1933</c:v>
                </c:pt>
                <c:pt idx="40">
                  <c:v>1934</c:v>
                </c:pt>
                <c:pt idx="41">
                  <c:v>1935</c:v>
                </c:pt>
                <c:pt idx="42">
                  <c:v>1936</c:v>
                </c:pt>
                <c:pt idx="43">
                  <c:v>1937</c:v>
                </c:pt>
                <c:pt idx="44">
                  <c:v>1938</c:v>
                </c:pt>
                <c:pt idx="45">
                  <c:v>1939</c:v>
                </c:pt>
                <c:pt idx="46">
                  <c:v>1940</c:v>
                </c:pt>
                <c:pt idx="47">
                  <c:v>1941</c:v>
                </c:pt>
                <c:pt idx="48">
                  <c:v>1942</c:v>
                </c:pt>
                <c:pt idx="49">
                  <c:v>1943</c:v>
                </c:pt>
                <c:pt idx="50">
                  <c:v>1944</c:v>
                </c:pt>
                <c:pt idx="51">
                  <c:v>1945</c:v>
                </c:pt>
                <c:pt idx="52">
                  <c:v>1946</c:v>
                </c:pt>
                <c:pt idx="53">
                  <c:v>1947</c:v>
                </c:pt>
                <c:pt idx="54">
                  <c:v>1948</c:v>
                </c:pt>
                <c:pt idx="55">
                  <c:v>1949</c:v>
                </c:pt>
                <c:pt idx="56">
                  <c:v>1950</c:v>
                </c:pt>
                <c:pt idx="57">
                  <c:v>1951</c:v>
                </c:pt>
                <c:pt idx="58">
                  <c:v>1952</c:v>
                </c:pt>
                <c:pt idx="59">
                  <c:v>1953</c:v>
                </c:pt>
                <c:pt idx="60">
                  <c:v>1954</c:v>
                </c:pt>
                <c:pt idx="61">
                  <c:v>1955</c:v>
                </c:pt>
                <c:pt idx="62">
                  <c:v>1956</c:v>
                </c:pt>
                <c:pt idx="63">
                  <c:v>1957</c:v>
                </c:pt>
                <c:pt idx="64">
                  <c:v>1958</c:v>
                </c:pt>
                <c:pt idx="65">
                  <c:v>1959</c:v>
                </c:pt>
                <c:pt idx="66">
                  <c:v>1960</c:v>
                </c:pt>
                <c:pt idx="67">
                  <c:v>1961</c:v>
                </c:pt>
                <c:pt idx="68">
                  <c:v>1962</c:v>
                </c:pt>
                <c:pt idx="69">
                  <c:v>1963</c:v>
                </c:pt>
                <c:pt idx="70">
                  <c:v>1964</c:v>
                </c:pt>
                <c:pt idx="71">
                  <c:v>1965</c:v>
                </c:pt>
                <c:pt idx="72">
                  <c:v>1966</c:v>
                </c:pt>
                <c:pt idx="73">
                  <c:v>1967</c:v>
                </c:pt>
                <c:pt idx="74">
                  <c:v>1968</c:v>
                </c:pt>
                <c:pt idx="75">
                  <c:v>1969</c:v>
                </c:pt>
                <c:pt idx="76">
                  <c:v>1970</c:v>
                </c:pt>
                <c:pt idx="77">
                  <c:v>1971</c:v>
                </c:pt>
                <c:pt idx="78">
                  <c:v>1972</c:v>
                </c:pt>
                <c:pt idx="79">
                  <c:v>1973</c:v>
                </c:pt>
                <c:pt idx="80">
                  <c:v>1974</c:v>
                </c:pt>
                <c:pt idx="81">
                  <c:v>1975</c:v>
                </c:pt>
                <c:pt idx="82">
                  <c:v>1976</c:v>
                </c:pt>
                <c:pt idx="83">
                  <c:v>1977</c:v>
                </c:pt>
                <c:pt idx="84">
                  <c:v>1978</c:v>
                </c:pt>
                <c:pt idx="85">
                  <c:v>1979</c:v>
                </c:pt>
                <c:pt idx="86">
                  <c:v>1980</c:v>
                </c:pt>
                <c:pt idx="87">
                  <c:v>1981</c:v>
                </c:pt>
                <c:pt idx="88">
                  <c:v>1982</c:v>
                </c:pt>
                <c:pt idx="89">
                  <c:v>1983</c:v>
                </c:pt>
                <c:pt idx="90">
                  <c:v>1984</c:v>
                </c:pt>
                <c:pt idx="91">
                  <c:v>1985</c:v>
                </c:pt>
                <c:pt idx="92">
                  <c:v>1986</c:v>
                </c:pt>
                <c:pt idx="93">
                  <c:v>1987</c:v>
                </c:pt>
                <c:pt idx="94">
                  <c:v>1988</c:v>
                </c:pt>
                <c:pt idx="95">
                  <c:v>1989</c:v>
                </c:pt>
                <c:pt idx="96">
                  <c:v>1990</c:v>
                </c:pt>
                <c:pt idx="97">
                  <c:v>1991</c:v>
                </c:pt>
                <c:pt idx="98">
                  <c:v>1992</c:v>
                </c:pt>
                <c:pt idx="99">
                  <c:v>1993</c:v>
                </c:pt>
                <c:pt idx="100">
                  <c:v>1994</c:v>
                </c:pt>
                <c:pt idx="101">
                  <c:v>1995</c:v>
                </c:pt>
                <c:pt idx="102">
                  <c:v>1996</c:v>
                </c:pt>
                <c:pt idx="103">
                  <c:v>1997</c:v>
                </c:pt>
                <c:pt idx="104">
                  <c:v>1998</c:v>
                </c:pt>
                <c:pt idx="105">
                  <c:v>1999</c:v>
                </c:pt>
                <c:pt idx="106">
                  <c:v>2000</c:v>
                </c:pt>
                <c:pt idx="107">
                  <c:v>2001</c:v>
                </c:pt>
                <c:pt idx="108">
                  <c:v>2002</c:v>
                </c:pt>
                <c:pt idx="109">
                  <c:v>2003</c:v>
                </c:pt>
                <c:pt idx="110">
                  <c:v>2004</c:v>
                </c:pt>
                <c:pt idx="111">
                  <c:v>2005</c:v>
                </c:pt>
                <c:pt idx="112">
                  <c:v>2006</c:v>
                </c:pt>
                <c:pt idx="113">
                  <c:v>2007</c:v>
                </c:pt>
                <c:pt idx="114">
                  <c:v>2008</c:v>
                </c:pt>
                <c:pt idx="115">
                  <c:v>2009</c:v>
                </c:pt>
                <c:pt idx="116">
                  <c:v>2010</c:v>
                </c:pt>
                <c:pt idx="117">
                  <c:v>2011</c:v>
                </c:pt>
                <c:pt idx="118">
                  <c:v>2012</c:v>
                </c:pt>
                <c:pt idx="119">
                  <c:v>2013</c:v>
                </c:pt>
                <c:pt idx="120">
                  <c:v>2014</c:v>
                </c:pt>
              </c:numCache>
            </c:numRef>
          </c:xVal>
          <c:yVal>
            <c:numRef>
              <c:f>Renmark!$M$2:$M$124</c:f>
              <c:numCache>
                <c:formatCode>General</c:formatCode>
                <c:ptCount val="123"/>
                <c:pt idx="0">
                  <c:v>0</c:v>
                </c:pt>
                <c:pt idx="1">
                  <c:v>381.521529866628</c:v>
                </c:pt>
                <c:pt idx="2">
                  <c:v>686.060145990806</c:v>
                </c:pt>
                <c:pt idx="3">
                  <c:v>985.614617596747</c:v>
                </c:pt>
                <c:pt idx="4">
                  <c:v>1313.19275631765</c:v>
                </c:pt>
                <c:pt idx="5">
                  <c:v>1931.09282420375</c:v>
                </c:pt>
                <c:pt idx="6">
                  <c:v>1900.06602093983</c:v>
                </c:pt>
                <c:pt idx="7">
                  <c:v>2746.77856229455</c:v>
                </c:pt>
                <c:pt idx="8">
                  <c:v>2423.86352925451</c:v>
                </c:pt>
                <c:pt idx="9">
                  <c:v>3678.41411953625</c:v>
                </c:pt>
                <c:pt idx="10">
                  <c:v>3545.01486</c:v>
                </c:pt>
                <c:pt idx="11">
                  <c:v>3696.23960222276</c:v>
                </c:pt>
                <c:pt idx="12">
                  <c:v>4951.667637881</c:v>
                </c:pt>
                <c:pt idx="13">
                  <c:v>4020.26722262989</c:v>
                </c:pt>
                <c:pt idx="14">
                  <c:v>5249.10816005386</c:v>
                </c:pt>
                <c:pt idx="15">
                  <c:v>5777.4735101277</c:v>
                </c:pt>
                <c:pt idx="16">
                  <c:v>5835.67042378194</c:v>
                </c:pt>
                <c:pt idx="17">
                  <c:v>6393.40383751245</c:v>
                </c:pt>
                <c:pt idx="18">
                  <c:v>6530.36579371978</c:v>
                </c:pt>
                <c:pt idx="19">
                  <c:v>7045.55415990182</c:v>
                </c:pt>
                <c:pt idx="20">
                  <c:v>6944.77274735774</c:v>
                </c:pt>
                <c:pt idx="21">
                  <c:v>6549.94264454249</c:v>
                </c:pt>
                <c:pt idx="22">
                  <c:v>8138.53412021924</c:v>
                </c:pt>
                <c:pt idx="23">
                  <c:v>9424.46880728742</c:v>
                </c:pt>
                <c:pt idx="24">
                  <c:v>8030.82700506637</c:v>
                </c:pt>
                <c:pt idx="25">
                  <c:v>9601.37089659073</c:v>
                </c:pt>
                <c:pt idx="26">
                  <c:v>9541.06091740499</c:v>
                </c:pt>
                <c:pt idx="27">
                  <c:v>9756.81848218352</c:v>
                </c:pt>
                <c:pt idx="28">
                  <c:v>9245.10004036118</c:v>
                </c:pt>
                <c:pt idx="29">
                  <c:v>10349.0831181612</c:v>
                </c:pt>
                <c:pt idx="30">
                  <c:v>10257.2001192534</c:v>
                </c:pt>
                <c:pt idx="31">
                  <c:v>10010.2430352336</c:v>
                </c:pt>
                <c:pt idx="32">
                  <c:v>11368.23852</c:v>
                </c:pt>
                <c:pt idx="33">
                  <c:v>10285.0992906051</c:v>
                </c:pt>
                <c:pt idx="34">
                  <c:v>12411.1332386755</c:v>
                </c:pt>
                <c:pt idx="35">
                  <c:v>11273.8341925377</c:v>
                </c:pt>
                <c:pt idx="36">
                  <c:v>13052.76225</c:v>
                </c:pt>
                <c:pt idx="37">
                  <c:v>12184.4294792569</c:v>
                </c:pt>
                <c:pt idx="38">
                  <c:v>13047.9391996061</c:v>
                </c:pt>
                <c:pt idx="39">
                  <c:v>13040.15871</c:v>
                </c:pt>
                <c:pt idx="40">
                  <c:v>14057.903127749</c:v>
                </c:pt>
                <c:pt idx="41">
                  <c:v>13175.0695510036</c:v>
                </c:pt>
                <c:pt idx="42">
                  <c:v>15741.1322208359</c:v>
                </c:pt>
                <c:pt idx="43">
                  <c:v>14795.31699468</c:v>
                </c:pt>
                <c:pt idx="44">
                  <c:v>14761.8452641924</c:v>
                </c:pt>
                <c:pt idx="45">
                  <c:v>14715.7915554</c:v>
                </c:pt>
                <c:pt idx="46">
                  <c:v>12115.7822753682</c:v>
                </c:pt>
                <c:pt idx="47">
                  <c:v>12228.2653258252</c:v>
                </c:pt>
                <c:pt idx="48">
                  <c:v>13388.9710749347</c:v>
                </c:pt>
                <c:pt idx="49">
                  <c:v>12111.3804121908</c:v>
                </c:pt>
                <c:pt idx="50">
                  <c:v>11554.7905549605</c:v>
                </c:pt>
                <c:pt idx="51">
                  <c:v>12786.4579000993</c:v>
                </c:pt>
                <c:pt idx="52">
                  <c:v>15382.1732792611</c:v>
                </c:pt>
                <c:pt idx="53">
                  <c:v>14091.9057651214</c:v>
                </c:pt>
                <c:pt idx="54">
                  <c:v>14682.6582115808</c:v>
                </c:pt>
                <c:pt idx="55">
                  <c:v>17197.4483258527</c:v>
                </c:pt>
                <c:pt idx="56">
                  <c:v>16184.9683805964</c:v>
                </c:pt>
                <c:pt idx="57">
                  <c:v>14815.2083003727</c:v>
                </c:pt>
                <c:pt idx="58">
                  <c:v>16385.7064373501</c:v>
                </c:pt>
                <c:pt idx="59">
                  <c:v>14323.4641854207</c:v>
                </c:pt>
                <c:pt idx="60">
                  <c:v>15782.7763128</c:v>
                </c:pt>
                <c:pt idx="61">
                  <c:v>16600.9663101194</c:v>
                </c:pt>
                <c:pt idx="62">
                  <c:v>17003.6899470189</c:v>
                </c:pt>
                <c:pt idx="63">
                  <c:v>14789.5467231278</c:v>
                </c:pt>
                <c:pt idx="64">
                  <c:v>15723.743604812</c:v>
                </c:pt>
                <c:pt idx="65">
                  <c:v>14954.5368696</c:v>
                </c:pt>
                <c:pt idx="66">
                  <c:v>14496.505122508</c:v>
                </c:pt>
                <c:pt idx="67">
                  <c:v>13979.6944237756</c:v>
                </c:pt>
                <c:pt idx="68">
                  <c:v>13109.3050780146</c:v>
                </c:pt>
                <c:pt idx="69">
                  <c:v>14841.0815461259</c:v>
                </c:pt>
                <c:pt idx="70">
                  <c:v>14274.0960345475</c:v>
                </c:pt>
                <c:pt idx="71">
                  <c:v>13012.5044896329</c:v>
                </c:pt>
                <c:pt idx="72">
                  <c:v>13949.5434664303</c:v>
                </c:pt>
                <c:pt idx="73">
                  <c:v>13006.0415507889</c:v>
                </c:pt>
                <c:pt idx="74">
                  <c:v>14233.3048872</c:v>
                </c:pt>
                <c:pt idx="75">
                  <c:v>14567.5195860865</c:v>
                </c:pt>
                <c:pt idx="76">
                  <c:v>15199.5829487652</c:v>
                </c:pt>
                <c:pt idx="77">
                  <c:v>12296.2464035146</c:v>
                </c:pt>
                <c:pt idx="78">
                  <c:v>12894.8278864512</c:v>
                </c:pt>
                <c:pt idx="79">
                  <c:v>15142.3845044205</c:v>
                </c:pt>
                <c:pt idx="80">
                  <c:v>15609</c:v>
                </c:pt>
                <c:pt idx="81">
                  <c:v>14009.9636895298</c:v>
                </c:pt>
                <c:pt idx="82">
                  <c:v>14259.6759022261</c:v>
                </c:pt>
                <c:pt idx="83">
                  <c:v>12752.158642418</c:v>
                </c:pt>
                <c:pt idx="84">
                  <c:v>14518.1381762085</c:v>
                </c:pt>
                <c:pt idx="85">
                  <c:v>14824.9032012969</c:v>
                </c:pt>
                <c:pt idx="86">
                  <c:v>16125.0465200715</c:v>
                </c:pt>
                <c:pt idx="87">
                  <c:v>13676.1556100564</c:v>
                </c:pt>
                <c:pt idx="88">
                  <c:v>14755.4284105666</c:v>
                </c:pt>
                <c:pt idx="89">
                  <c:v>14121.3332975241</c:v>
                </c:pt>
                <c:pt idx="90">
                  <c:v>15001.0237503976</c:v>
                </c:pt>
                <c:pt idx="91">
                  <c:v>15630.2262561921</c:v>
                </c:pt>
                <c:pt idx="92">
                  <c:v>16225.798199143</c:v>
                </c:pt>
                <c:pt idx="93">
                  <c:v>14492.9704836</c:v>
                </c:pt>
                <c:pt idx="94">
                  <c:v>15088.9036994883</c:v>
                </c:pt>
                <c:pt idx="95">
                  <c:v>14572.0357128643</c:v>
                </c:pt>
                <c:pt idx="96">
                  <c:v>10902.2757501011</c:v>
                </c:pt>
                <c:pt idx="97">
                  <c:v>11130.0845204072</c:v>
                </c:pt>
                <c:pt idx="98">
                  <c:v>13137.5326022588</c:v>
                </c:pt>
                <c:pt idx="99">
                  <c:v>10370.3775451155</c:v>
                </c:pt>
                <c:pt idx="100">
                  <c:v>10104.13105944</c:v>
                </c:pt>
                <c:pt idx="101">
                  <c:v>10734.7872149</c:v>
                </c:pt>
                <c:pt idx="102">
                  <c:v>7444.0967169</c:v>
                </c:pt>
                <c:pt idx="103">
                  <c:v>8301.4619736</c:v>
                </c:pt>
                <c:pt idx="104">
                  <c:v>9859.5806003</c:v>
                </c:pt>
                <c:pt idx="105">
                  <c:v>10849.7849658</c:v>
                </c:pt>
                <c:pt idx="106">
                  <c:v>10260.9646507</c:v>
                </c:pt>
                <c:pt idx="107">
                  <c:v>8618.1482112</c:v>
                </c:pt>
                <c:pt idx="108">
                  <c:v>6742.23019830293</c:v>
                </c:pt>
                <c:pt idx="109">
                  <c:v>8620.57505390936</c:v>
                </c:pt>
                <c:pt idx="110">
                  <c:v>7972.9613413049</c:v>
                </c:pt>
                <c:pt idx="111">
                  <c:v>8656.25727163707</c:v>
                </c:pt>
                <c:pt idx="112">
                  <c:v>7453.62896992157</c:v>
                </c:pt>
                <c:pt idx="113">
                  <c:v>7690.5436014393</c:v>
                </c:pt>
                <c:pt idx="114">
                  <c:v>7214.85486259828</c:v>
                </c:pt>
                <c:pt idx="115">
                  <c:v>6952.83913055299</c:v>
                </c:pt>
                <c:pt idx="116">
                  <c:v>8034.02686551415</c:v>
                </c:pt>
                <c:pt idx="117">
                  <c:v>7391.74686653903</c:v>
                </c:pt>
                <c:pt idx="118">
                  <c:v>6432.58874388031</c:v>
                </c:pt>
                <c:pt idx="119">
                  <c:v>8062.73802666057</c:v>
                </c:pt>
                <c:pt idx="120">
                  <c:v>6900.80915952</c:v>
                </c:pt>
                <c:pt idx="121">
                  <c:v/>
                </c:pt>
                <c:pt idx="122">
                  <c:v/>
                </c:pt>
              </c:numCache>
            </c:numRef>
          </c:yVal>
          <c:smooth val="0"/>
        </c:ser>
        <c:axId val="1845643"/>
        <c:axId val="71070394"/>
      </c:scatterChart>
      <c:valAx>
        <c:axId val="1845643"/>
        <c:scaling>
          <c:orientation val="minMax"/>
          <c:min val="189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lang="en-AU" sz="1400">
                    <a:latin typeface="Arial"/>
                  </a:rPr>
                  <a:t>Year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1070394"/>
        <c:crossesAt val="0"/>
      </c:valAx>
      <c:valAx>
        <c:axId val="7107039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lang="en-AU" sz="1400">
                    <a:latin typeface="Arial"/>
                  </a:rPr>
                  <a:t>Volume (ML)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845643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Chaffey!$H$1</c:f>
              <c:strCache>
                <c:ptCount val="1"/>
                <c:pt idx="0">
                  <c:v>applied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xVal>
            <c:numRef>
              <c:f>Chaffey!$A$28:$A$122</c:f>
              <c:numCache>
                <c:formatCode>General</c:formatCode>
                <c:ptCount val="95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  <c:pt idx="71">
                  <c:v>1991</c:v>
                </c:pt>
                <c:pt idx="72">
                  <c:v>1992</c:v>
                </c:pt>
                <c:pt idx="73">
                  <c:v>1993</c:v>
                </c:pt>
                <c:pt idx="74">
                  <c:v>1994</c:v>
                </c:pt>
                <c:pt idx="75">
                  <c:v>1995</c:v>
                </c:pt>
                <c:pt idx="76">
                  <c:v>1996</c:v>
                </c:pt>
                <c:pt idx="77">
                  <c:v>1997</c:v>
                </c:pt>
                <c:pt idx="78">
                  <c:v>1998</c:v>
                </c:pt>
                <c:pt idx="79">
                  <c:v>1999</c:v>
                </c:pt>
                <c:pt idx="80">
                  <c:v>2000</c:v>
                </c:pt>
                <c:pt idx="81">
                  <c:v>2001</c:v>
                </c:pt>
                <c:pt idx="82">
                  <c:v>2002</c:v>
                </c:pt>
                <c:pt idx="83">
                  <c:v>2003</c:v>
                </c:pt>
                <c:pt idx="84">
                  <c:v>2004</c:v>
                </c:pt>
                <c:pt idx="85">
                  <c:v>2005</c:v>
                </c:pt>
                <c:pt idx="86">
                  <c:v>2006</c:v>
                </c:pt>
                <c:pt idx="87">
                  <c:v>2007</c:v>
                </c:pt>
                <c:pt idx="88">
                  <c:v>2008</c:v>
                </c:pt>
                <c:pt idx="89">
                  <c:v>2009</c:v>
                </c:pt>
                <c:pt idx="90">
                  <c:v>2010</c:v>
                </c:pt>
                <c:pt idx="91">
                  <c:v>2011</c:v>
                </c:pt>
                <c:pt idx="92">
                  <c:v>2012</c:v>
                </c:pt>
                <c:pt idx="93">
                  <c:v>2013</c:v>
                </c:pt>
                <c:pt idx="94">
                  <c:v>2014</c:v>
                </c:pt>
              </c:numCache>
            </c:numRef>
          </c:xVal>
          <c:yVal>
            <c:numRef>
              <c:f>Chaffey!$H$28:$H$124</c:f>
              <c:numCache>
                <c:formatCode>General</c:formatCode>
                <c:ptCount val="97"/>
                <c:pt idx="0">
                  <c:v>6079.6624</c:v>
                </c:pt>
                <c:pt idx="1">
                  <c:v>6285.78497125813</c:v>
                </c:pt>
                <c:pt idx="2">
                  <c:v>5908.56106306827</c:v>
                </c:pt>
                <c:pt idx="3">
                  <c:v>6784.40512536526</c:v>
                </c:pt>
                <c:pt idx="4">
                  <c:v>7106.4568</c:v>
                </c:pt>
                <c:pt idx="5">
                  <c:v>7432.8193</c:v>
                </c:pt>
                <c:pt idx="6">
                  <c:v>7116.45225714556</c:v>
                </c:pt>
                <c:pt idx="7">
                  <c:v>8510.56306302723</c:v>
                </c:pt>
                <c:pt idx="8">
                  <c:v>7635.82023916684</c:v>
                </c:pt>
                <c:pt idx="9">
                  <c:v>8243.57079184348</c:v>
                </c:pt>
                <c:pt idx="10">
                  <c:v>9617.99494851047</c:v>
                </c:pt>
                <c:pt idx="11">
                  <c:v>9612.99325497329</c:v>
                </c:pt>
                <c:pt idx="12">
                  <c:v>8151.84305936035</c:v>
                </c:pt>
                <c:pt idx="13">
                  <c:v>10340.8335708728</c:v>
                </c:pt>
                <c:pt idx="14">
                  <c:v>10179.4539453526</c:v>
                </c:pt>
                <c:pt idx="15">
                  <c:v>11643.8909213984</c:v>
                </c:pt>
                <c:pt idx="16">
                  <c:v>15374.65212254</c:v>
                </c:pt>
                <c:pt idx="17">
                  <c:v>10083.446499267</c:v>
                </c:pt>
                <c:pt idx="18">
                  <c:v>11857.3940443822</c:v>
                </c:pt>
                <c:pt idx="19">
                  <c:v>16355.2711208086</c:v>
                </c:pt>
                <c:pt idx="20">
                  <c:v>12225.2332325174</c:v>
                </c:pt>
                <c:pt idx="21">
                  <c:v>13194.5454404858</c:v>
                </c:pt>
                <c:pt idx="22">
                  <c:v>12911.4268</c:v>
                </c:pt>
                <c:pt idx="23">
                  <c:v>12377.247042165</c:v>
                </c:pt>
                <c:pt idx="24">
                  <c:v>12947.2112822892</c:v>
                </c:pt>
                <c:pt idx="25">
                  <c:v>12621.9012029644</c:v>
                </c:pt>
                <c:pt idx="26">
                  <c:v>13503.2561627433</c:v>
                </c:pt>
                <c:pt idx="27">
                  <c:v>12470.726301281</c:v>
                </c:pt>
                <c:pt idx="28">
                  <c:v>12208.9357557743</c:v>
                </c:pt>
                <c:pt idx="29">
                  <c:v>13444.6278900382</c:v>
                </c:pt>
                <c:pt idx="30">
                  <c:v>14519.8306098373</c:v>
                </c:pt>
                <c:pt idx="31">
                  <c:v>13615.2056122552</c:v>
                </c:pt>
                <c:pt idx="32">
                  <c:v>13455.0002543828</c:v>
                </c:pt>
                <c:pt idx="33">
                  <c:v>13280.2360706571</c:v>
                </c:pt>
                <c:pt idx="34">
                  <c:v>13990.0937632529</c:v>
                </c:pt>
                <c:pt idx="35">
                  <c:v>13695.9969471413</c:v>
                </c:pt>
                <c:pt idx="36">
                  <c:v>14461.9304322542</c:v>
                </c:pt>
                <c:pt idx="37">
                  <c:v>13115.874252844</c:v>
                </c:pt>
                <c:pt idx="38">
                  <c:v>14273.9362187971</c:v>
                </c:pt>
                <c:pt idx="39">
                  <c:v>13503.5254931414</c:v>
                </c:pt>
                <c:pt idx="40">
                  <c:v>14482.735</c:v>
                </c:pt>
                <c:pt idx="41">
                  <c:v>14847.562666928</c:v>
                </c:pt>
                <c:pt idx="42">
                  <c:v>11935.3559516267</c:v>
                </c:pt>
                <c:pt idx="43">
                  <c:v>14717.6843395307</c:v>
                </c:pt>
                <c:pt idx="44">
                  <c:v>13686.5428375753</c:v>
                </c:pt>
                <c:pt idx="45">
                  <c:v>12159.1601430275</c:v>
                </c:pt>
                <c:pt idx="46">
                  <c:v>12403.8434987239</c:v>
                </c:pt>
                <c:pt idx="47">
                  <c:v>12287.148502387</c:v>
                </c:pt>
                <c:pt idx="48">
                  <c:v>11868.472776789</c:v>
                </c:pt>
                <c:pt idx="49">
                  <c:v>11508.6866664084</c:v>
                </c:pt>
                <c:pt idx="50">
                  <c:v>12145.6249460463</c:v>
                </c:pt>
                <c:pt idx="51">
                  <c:v>11991.2698946991</c:v>
                </c:pt>
                <c:pt idx="52">
                  <c:v>11122.7758769841</c:v>
                </c:pt>
                <c:pt idx="53">
                  <c:v>14168.2216118343</c:v>
                </c:pt>
                <c:pt idx="54">
                  <c:v>14392.4182</c:v>
                </c:pt>
                <c:pt idx="55">
                  <c:v>11951.5521717308</c:v>
                </c:pt>
                <c:pt idx="56">
                  <c:v>12156.5539223511</c:v>
                </c:pt>
                <c:pt idx="57">
                  <c:v>12325.548928</c:v>
                </c:pt>
                <c:pt idx="58">
                  <c:v>13829.2274461075</c:v>
                </c:pt>
                <c:pt idx="59">
                  <c:v>14331.829421771</c:v>
                </c:pt>
                <c:pt idx="60">
                  <c:v>12578.6352668663</c:v>
                </c:pt>
                <c:pt idx="61">
                  <c:v>14810.1027390133</c:v>
                </c:pt>
                <c:pt idx="62">
                  <c:v>12550.826216</c:v>
                </c:pt>
                <c:pt idx="63">
                  <c:v>14091.2006956547</c:v>
                </c:pt>
                <c:pt idx="64">
                  <c:v>13983.1568244606</c:v>
                </c:pt>
                <c:pt idx="65">
                  <c:v>13422.0462000672</c:v>
                </c:pt>
                <c:pt idx="66">
                  <c:v>15008.6793305994</c:v>
                </c:pt>
                <c:pt idx="67">
                  <c:v>13506.1666704681</c:v>
                </c:pt>
                <c:pt idx="68">
                  <c:v>14544.4119454346</c:v>
                </c:pt>
                <c:pt idx="69">
                  <c:v>15014.605441413</c:v>
                </c:pt>
                <c:pt idx="70">
                  <c:v>14166.565633215</c:v>
                </c:pt>
                <c:pt idx="71">
                  <c:v>12559.794912279</c:v>
                </c:pt>
                <c:pt idx="72">
                  <c:v>14772.5360186766</c:v>
                </c:pt>
                <c:pt idx="73">
                  <c:v>13093.2571575119</c:v>
                </c:pt>
                <c:pt idx="74">
                  <c:v>11371.5119162308</c:v>
                </c:pt>
                <c:pt idx="75">
                  <c:v>12755.3226996118</c:v>
                </c:pt>
                <c:pt idx="76">
                  <c:v>13326.2382</c:v>
                </c:pt>
                <c:pt idx="77">
                  <c:v>11967.793</c:v>
                </c:pt>
                <c:pt idx="78">
                  <c:v>11402.3956</c:v>
                </c:pt>
                <c:pt idx="79">
                  <c:v>12603.113</c:v>
                </c:pt>
                <c:pt idx="80">
                  <c:v>11811.5474</c:v>
                </c:pt>
                <c:pt idx="81">
                  <c:v>11639.672</c:v>
                </c:pt>
                <c:pt idx="82">
                  <c:v>9149.561</c:v>
                </c:pt>
                <c:pt idx="83">
                  <c:v>11704.9728</c:v>
                </c:pt>
                <c:pt idx="84">
                  <c:v>10663.249775493</c:v>
                </c:pt>
                <c:pt idx="85">
                  <c:v>11958.7260447213</c:v>
                </c:pt>
                <c:pt idx="86">
                  <c:v>10202.9476920623</c:v>
                </c:pt>
                <c:pt idx="87">
                  <c:v>10588.2106337133</c:v>
                </c:pt>
                <c:pt idx="88">
                  <c:v>10181.3043477708</c:v>
                </c:pt>
                <c:pt idx="89">
                  <c:v>9871.67455698825</c:v>
                </c:pt>
                <c:pt idx="90">
                  <c:v>11643.2547580792</c:v>
                </c:pt>
                <c:pt idx="91">
                  <c:v>10341.394138605</c:v>
                </c:pt>
                <c:pt idx="92">
                  <c:v>8840.01304091219</c:v>
                </c:pt>
                <c:pt idx="93">
                  <c:v>11713.9768062987</c:v>
                </c:pt>
                <c:pt idx="94">
                  <c:v>10122.501528</c:v>
                </c:pt>
                <c:pt idx="95">
                  <c:v/>
                </c:pt>
                <c:pt idx="96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Chaffey!$M$1</c:f>
              <c:strCache>
                <c:ptCount val="1"/>
                <c:pt idx="0">
                  <c:v>accesvol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xVal>
            <c:numRef>
              <c:f>Chaffey!$A$28:$A$122</c:f>
              <c:numCache>
                <c:formatCode>General</c:formatCode>
                <c:ptCount val="95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  <c:pt idx="71">
                  <c:v>1991</c:v>
                </c:pt>
                <c:pt idx="72">
                  <c:v>1992</c:v>
                </c:pt>
                <c:pt idx="73">
                  <c:v>1993</c:v>
                </c:pt>
                <c:pt idx="74">
                  <c:v>1994</c:v>
                </c:pt>
                <c:pt idx="75">
                  <c:v>1995</c:v>
                </c:pt>
                <c:pt idx="76">
                  <c:v>1996</c:v>
                </c:pt>
                <c:pt idx="77">
                  <c:v>1997</c:v>
                </c:pt>
                <c:pt idx="78">
                  <c:v>1998</c:v>
                </c:pt>
                <c:pt idx="79">
                  <c:v>1999</c:v>
                </c:pt>
                <c:pt idx="80">
                  <c:v>2000</c:v>
                </c:pt>
                <c:pt idx="81">
                  <c:v>2001</c:v>
                </c:pt>
                <c:pt idx="82">
                  <c:v>2002</c:v>
                </c:pt>
                <c:pt idx="83">
                  <c:v>2003</c:v>
                </c:pt>
                <c:pt idx="84">
                  <c:v>2004</c:v>
                </c:pt>
                <c:pt idx="85">
                  <c:v>2005</c:v>
                </c:pt>
                <c:pt idx="86">
                  <c:v>2006</c:v>
                </c:pt>
                <c:pt idx="87">
                  <c:v>2007</c:v>
                </c:pt>
                <c:pt idx="88">
                  <c:v>2008</c:v>
                </c:pt>
                <c:pt idx="89">
                  <c:v>2009</c:v>
                </c:pt>
                <c:pt idx="90">
                  <c:v>2010</c:v>
                </c:pt>
                <c:pt idx="91">
                  <c:v>2011</c:v>
                </c:pt>
                <c:pt idx="92">
                  <c:v>2012</c:v>
                </c:pt>
                <c:pt idx="93">
                  <c:v>2013</c:v>
                </c:pt>
                <c:pt idx="94">
                  <c:v>2014</c:v>
                </c:pt>
              </c:numCache>
            </c:numRef>
          </c:xVal>
          <c:yVal>
            <c:numRef>
              <c:f>Chaffey!$M$28:$M$124</c:f>
              <c:numCache>
                <c:formatCode>General</c:formatCode>
                <c:ptCount val="97"/>
                <c:pt idx="0">
                  <c:v>2735.84808</c:v>
                </c:pt>
                <c:pt idx="1">
                  <c:v>2828.60323706616</c:v>
                </c:pt>
                <c:pt idx="2">
                  <c:v>2658.85247838072</c:v>
                </c:pt>
                <c:pt idx="3">
                  <c:v>3052.98230641437</c:v>
                </c:pt>
                <c:pt idx="4">
                  <c:v>3197.90556</c:v>
                </c:pt>
                <c:pt idx="5">
                  <c:v>3344.768685</c:v>
                </c:pt>
                <c:pt idx="6">
                  <c:v>3202.4035157155</c:v>
                </c:pt>
                <c:pt idx="7">
                  <c:v>3829.75337836225</c:v>
                </c:pt>
                <c:pt idx="8">
                  <c:v>3436.11910762508</c:v>
                </c:pt>
                <c:pt idx="9">
                  <c:v>3709.60685632956</c:v>
                </c:pt>
                <c:pt idx="10">
                  <c:v>4328.09772682971</c:v>
                </c:pt>
                <c:pt idx="11">
                  <c:v>4325.84696473798</c:v>
                </c:pt>
                <c:pt idx="12">
                  <c:v>3668.32937671216</c:v>
                </c:pt>
                <c:pt idx="13">
                  <c:v>4653.37510689276</c:v>
                </c:pt>
                <c:pt idx="14">
                  <c:v>4694.63727540865</c:v>
                </c:pt>
                <c:pt idx="15">
                  <c:v>5355.69528350119</c:v>
                </c:pt>
                <c:pt idx="16">
                  <c:v>7033.49644637083</c:v>
                </c:pt>
                <c:pt idx="17">
                  <c:v>4668.44441681828</c:v>
                </c:pt>
                <c:pt idx="18">
                  <c:v>5476.26706997199</c:v>
                </c:pt>
                <c:pt idx="19">
                  <c:v>7506.95094186388</c:v>
                </c:pt>
                <c:pt idx="20">
                  <c:v>5029.19324256023</c:v>
                </c:pt>
                <c:pt idx="21">
                  <c:v>5453.64306854912</c:v>
                </c:pt>
                <c:pt idx="22">
                  <c:v>5313.47136067636</c:v>
                </c:pt>
                <c:pt idx="23">
                  <c:v>5042.04079408309</c:v>
                </c:pt>
                <c:pt idx="24">
                  <c:v>5213.23869974171</c:v>
                </c:pt>
                <c:pt idx="25">
                  <c:v>5014.6947108331</c:v>
                </c:pt>
                <c:pt idx="26">
                  <c:v>5245.28892369029</c:v>
                </c:pt>
                <c:pt idx="27">
                  <c:v>4832.18861989149</c:v>
                </c:pt>
                <c:pt idx="28">
                  <c:v>4657.65241612661</c:v>
                </c:pt>
                <c:pt idx="29">
                  <c:v>5056.69747974893</c:v>
                </c:pt>
                <c:pt idx="30">
                  <c:v>5415.57388527574</c:v>
                </c:pt>
                <c:pt idx="31">
                  <c:v>4924.31560178727</c:v>
                </c:pt>
                <c:pt idx="32">
                  <c:v>4831.3850064201</c:v>
                </c:pt>
                <c:pt idx="33">
                  <c:v>4837.95733611601</c:v>
                </c:pt>
                <c:pt idx="34">
                  <c:v>5023.52703254424</c:v>
                </c:pt>
                <c:pt idx="35">
                  <c:v>4924.82050500502</c:v>
                </c:pt>
                <c:pt idx="36">
                  <c:v>5188.76581569545</c:v>
                </c:pt>
                <c:pt idx="37">
                  <c:v>4727.17021754384</c:v>
                </c:pt>
                <c:pt idx="38">
                  <c:v>5138.18391676772</c:v>
                </c:pt>
                <c:pt idx="39">
                  <c:v>4861.10929321002</c:v>
                </c:pt>
                <c:pt idx="40">
                  <c:v>4579.16605404954</c:v>
                </c:pt>
                <c:pt idx="41">
                  <c:v>4667.99440489187</c:v>
                </c:pt>
                <c:pt idx="42">
                  <c:v>3800.84958301319</c:v>
                </c:pt>
                <c:pt idx="43">
                  <c:v>4651.67804276549</c:v>
                </c:pt>
                <c:pt idx="44">
                  <c:v>4349.37182158418</c:v>
                </c:pt>
                <c:pt idx="45">
                  <c:v>3882.12669725713</c:v>
                </c:pt>
                <c:pt idx="46">
                  <c:v>3950.96177752346</c:v>
                </c:pt>
                <c:pt idx="47">
                  <c:v>3916.62066696669</c:v>
                </c:pt>
                <c:pt idx="48">
                  <c:v>3796.52824508491</c:v>
                </c:pt>
                <c:pt idx="49">
                  <c:v>3683.41531163721</c:v>
                </c:pt>
                <c:pt idx="50">
                  <c:v>3880.40558157279</c:v>
                </c:pt>
                <c:pt idx="51">
                  <c:v>3830.90045262835</c:v>
                </c:pt>
                <c:pt idx="52">
                  <c:v>3583.71479586782</c:v>
                </c:pt>
                <c:pt idx="53">
                  <c:v>4493.57864687519</c:v>
                </c:pt>
                <c:pt idx="54">
                  <c:v>4561.5347032</c:v>
                </c:pt>
                <c:pt idx="55">
                  <c:v>3836.54889996902</c:v>
                </c:pt>
                <c:pt idx="56">
                  <c:v>3862.45927273344</c:v>
                </c:pt>
                <c:pt idx="57">
                  <c:v>3934.96067004825</c:v>
                </c:pt>
                <c:pt idx="58">
                  <c:v>4378.59830692327</c:v>
                </c:pt>
                <c:pt idx="59">
                  <c:v>4519.13880600907</c:v>
                </c:pt>
                <c:pt idx="60">
                  <c:v>3992.1788558204</c:v>
                </c:pt>
                <c:pt idx="61">
                  <c:v>4671.61586784118</c:v>
                </c:pt>
                <c:pt idx="62">
                  <c:v>3969.08518412817</c:v>
                </c:pt>
                <c:pt idx="63">
                  <c:v>4426.01595113625</c:v>
                </c:pt>
                <c:pt idx="64">
                  <c:v>4410.14640871643</c:v>
                </c:pt>
                <c:pt idx="65">
                  <c:v>4241.81415683226</c:v>
                </c:pt>
                <c:pt idx="66">
                  <c:v>4707.61358099246</c:v>
                </c:pt>
                <c:pt idx="67">
                  <c:v>4272.56225479241</c:v>
                </c:pt>
                <c:pt idx="68">
                  <c:v>4585.60647377582</c:v>
                </c:pt>
                <c:pt idx="69">
                  <c:v>4712.4032750363</c:v>
                </c:pt>
                <c:pt idx="70">
                  <c:v>3854.45476718852</c:v>
                </c:pt>
                <c:pt idx="71">
                  <c:v>3453.81971296799</c:v>
                </c:pt>
                <c:pt idx="72">
                  <c:v>4041.90481987696</c:v>
                </c:pt>
                <c:pt idx="73">
                  <c:v>3600.32169129393</c:v>
                </c:pt>
                <c:pt idx="74">
                  <c:v>3140.4487549763</c:v>
                </c:pt>
                <c:pt idx="75">
                  <c:v>2986.6766823196</c:v>
                </c:pt>
                <c:pt idx="76">
                  <c:v>3087.9574176</c:v>
                </c:pt>
                <c:pt idx="77">
                  <c:v>2803.74293285182</c:v>
                </c:pt>
                <c:pt idx="78">
                  <c:v>2685.80736644391</c:v>
                </c:pt>
                <c:pt idx="79">
                  <c:v>2932.78116493221</c:v>
                </c:pt>
                <c:pt idx="80">
                  <c:v>2539.482691</c:v>
                </c:pt>
                <c:pt idx="81">
                  <c:v>2002.023584</c:v>
                </c:pt>
                <c:pt idx="82">
                  <c:v>1573.724492</c:v>
                </c:pt>
                <c:pt idx="83">
                  <c:v>2013.2553216</c:v>
                </c:pt>
                <c:pt idx="84">
                  <c:v>1834.0789613848</c:v>
                </c:pt>
                <c:pt idx="85">
                  <c:v>2056.90087969206</c:v>
                </c:pt>
                <c:pt idx="86">
                  <c:v>1754.90700303472</c:v>
                </c:pt>
                <c:pt idx="87">
                  <c:v>1821.17222899869</c:v>
                </c:pt>
                <c:pt idx="88">
                  <c:v>1751.18434781657</c:v>
                </c:pt>
                <c:pt idx="89">
                  <c:v>1737.41472202993</c:v>
                </c:pt>
                <c:pt idx="90">
                  <c:v>2060.85609218002</c:v>
                </c:pt>
                <c:pt idx="91">
                  <c:v>1840.76815667168</c:v>
                </c:pt>
                <c:pt idx="92">
                  <c:v>1582.36233432328</c:v>
                </c:pt>
                <c:pt idx="93">
                  <c:v>2108.51582513376</c:v>
                </c:pt>
                <c:pt idx="94">
                  <c:v>1822.05027504</c:v>
                </c:pt>
                <c:pt idx="95">
                  <c:v/>
                </c:pt>
                <c:pt idx="96">
                  <c:v/>
                </c:pt>
              </c:numCache>
            </c:numRef>
          </c:yVal>
          <c:smooth val="0"/>
        </c:ser>
        <c:axId val="59225930"/>
        <c:axId val="67617995"/>
      </c:scatterChart>
      <c:valAx>
        <c:axId val="59225930"/>
        <c:scaling>
          <c:orientation val="minMax"/>
          <c:min val="19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lang="en-AU" sz="1400">
                    <a:latin typeface="Arial"/>
                  </a:rPr>
                  <a:t>Year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7617995"/>
        <c:crossesAt val="0"/>
      </c:valAx>
      <c:valAx>
        <c:axId val="6761799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lang="en-AU" sz="1400">
                    <a:latin typeface="Arial"/>
                  </a:rPr>
                  <a:t>Volume (ML)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9225930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307800</xdr:colOff>
      <xdr:row>7</xdr:row>
      <xdr:rowOff>58320</xdr:rowOff>
    </xdr:from>
    <xdr:to>
      <xdr:col>16</xdr:col>
      <xdr:colOff>6480</xdr:colOff>
      <xdr:row>49</xdr:row>
      <xdr:rowOff>86400</xdr:rowOff>
    </xdr:to>
    <xdr:graphicFrame>
      <xdr:nvGraphicFramePr>
        <xdr:cNvPr id="0" name=""/>
        <xdr:cNvGraphicFramePr/>
      </xdr:nvGraphicFramePr>
      <xdr:xfrm>
        <a:off x="2746080" y="1195920"/>
        <a:ext cx="10265040" cy="6855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37440</xdr:colOff>
      <xdr:row>7</xdr:row>
      <xdr:rowOff>29880</xdr:rowOff>
    </xdr:from>
    <xdr:to>
      <xdr:col>15</xdr:col>
      <xdr:colOff>549000</xdr:colOff>
      <xdr:row>49</xdr:row>
      <xdr:rowOff>57960</xdr:rowOff>
    </xdr:to>
    <xdr:graphicFrame>
      <xdr:nvGraphicFramePr>
        <xdr:cNvPr id="1" name=""/>
        <xdr:cNvGraphicFramePr/>
      </xdr:nvGraphicFramePr>
      <xdr:xfrm>
        <a:off x="2475720" y="1167480"/>
        <a:ext cx="10265040" cy="6855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27360</xdr:colOff>
      <xdr:row>9</xdr:row>
      <xdr:rowOff>153720</xdr:rowOff>
    </xdr:from>
    <xdr:to>
      <xdr:col>16</xdr:col>
      <xdr:colOff>538920</xdr:colOff>
      <xdr:row>52</xdr:row>
      <xdr:rowOff>19800</xdr:rowOff>
    </xdr:to>
    <xdr:graphicFrame>
      <xdr:nvGraphicFramePr>
        <xdr:cNvPr id="2" name=""/>
        <xdr:cNvGraphicFramePr/>
      </xdr:nvGraphicFramePr>
      <xdr:xfrm>
        <a:off x="3278520" y="1616760"/>
        <a:ext cx="10265040" cy="6855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27720</xdr:colOff>
      <xdr:row>1</xdr:row>
      <xdr:rowOff>154080</xdr:rowOff>
    </xdr:from>
    <xdr:to>
      <xdr:col>13</xdr:col>
      <xdr:colOff>538920</xdr:colOff>
      <xdr:row>44</xdr:row>
      <xdr:rowOff>19800</xdr:rowOff>
    </xdr:to>
    <xdr:graphicFrame>
      <xdr:nvGraphicFramePr>
        <xdr:cNvPr id="3" name=""/>
        <xdr:cNvGraphicFramePr/>
      </xdr:nvGraphicFramePr>
      <xdr:xfrm>
        <a:off x="840240" y="316440"/>
        <a:ext cx="10265040" cy="6855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D8" activeCellId="0" sqref="D8"/>
    </sheetView>
  </sheetViews>
  <sheetFormatPr defaultRowHeight="12.8"/>
  <cols>
    <col collapsed="false" hidden="false" max="3" min="1" style="0" width="11.5204081632653"/>
    <col collapsed="false" hidden="false" max="4" min="4" style="0" width="12.030612244898"/>
    <col collapsed="false" hidden="false" max="5" min="5" style="0" width="13.6071428571429"/>
    <col collapsed="false" hidden="false" max="10" min="6" style="0" width="11.5204081632653"/>
    <col collapsed="false" hidden="false" max="11" min="11" style="0" width="14.1020408163265"/>
    <col collapsed="false" hidden="false" max="15" min="12" style="0" width="11.5204081632653"/>
    <col collapsed="false" hidden="false" max="16" min="16" style="0" width="13.4336734693878"/>
    <col collapsed="false" hidden="false" max="17" min="17" style="0" width="15.5969387755102"/>
    <col collapsed="false" hidden="false" max="1025" min="18" style="0" width="11.5204081632653"/>
  </cols>
  <sheetData>
    <row r="1" customFormat="false" ht="47.4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2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9" t="s">
        <v>16</v>
      </c>
    </row>
    <row r="2" customFormat="false" ht="12.8" hidden="false" customHeight="false" outlineLevel="0" collapsed="false">
      <c r="A2" s="0" t="n">
        <v>1894</v>
      </c>
      <c r="F2" s="10"/>
    </row>
    <row r="3" customFormat="false" ht="12.8" hidden="false" customHeight="false" outlineLevel="0" collapsed="false">
      <c r="A3" s="0" t="n">
        <v>1895</v>
      </c>
      <c r="F3" s="10"/>
    </row>
    <row r="4" customFormat="false" ht="12.8" hidden="false" customHeight="false" outlineLevel="0" collapsed="false">
      <c r="A4" s="0" t="n">
        <v>1896</v>
      </c>
      <c r="F4" s="10"/>
    </row>
    <row r="5" customFormat="false" ht="12.8" hidden="false" customHeight="false" outlineLevel="0" collapsed="false">
      <c r="A5" s="0" t="n">
        <v>1897</v>
      </c>
      <c r="F5" s="10"/>
    </row>
    <row r="6" customFormat="false" ht="12.8" hidden="false" customHeight="false" outlineLevel="0" collapsed="false">
      <c r="A6" s="0" t="n">
        <v>1898</v>
      </c>
      <c r="F6" s="10"/>
    </row>
    <row r="7" customFormat="false" ht="12.8" hidden="false" customHeight="false" outlineLevel="0" collapsed="false">
      <c r="A7" s="0" t="n">
        <v>1899</v>
      </c>
      <c r="F7" s="10"/>
    </row>
    <row r="8" customFormat="false" ht="12.8" hidden="false" customHeight="false" outlineLevel="0" collapsed="false">
      <c r="A8" s="0" t="n">
        <v>1900</v>
      </c>
      <c r="B8" s="11" t="n">
        <v>34.3863503544</v>
      </c>
      <c r="C8" s="12" t="n">
        <f aca="true">B8*(11+RAND()*RANDBETWEEN(-1,1))</f>
        <v>378.2498538984</v>
      </c>
      <c r="D8" s="13" t="n">
        <f aca="false">C8*0.005</f>
        <v>1.891249269492</v>
      </c>
      <c r="E8" s="14" t="n">
        <f aca="false">C8*0.1</f>
        <v>37.82498538984</v>
      </c>
      <c r="F8" s="10" t="n">
        <v>211.2</v>
      </c>
      <c r="G8" s="14" t="n">
        <f aca="false">F8*B8/100</f>
        <v>72.6239719484928</v>
      </c>
      <c r="H8" s="14" t="n">
        <f aca="false">C8+G8*0.6</f>
        <v>421.824237067496</v>
      </c>
      <c r="I8" s="15" t="n">
        <v>0.55</v>
      </c>
      <c r="J8" s="14" t="n">
        <f aca="false">H8*(1-I8)</f>
        <v>189.820906680373</v>
      </c>
      <c r="K8" s="14" t="n">
        <f aca="false">D8*0.35+E8*0.2</f>
        <v>8.2269343222902</v>
      </c>
      <c r="L8" s="14" t="n">
        <f aca="false">P8*(J8+K8)</f>
        <v>0</v>
      </c>
      <c r="M8" s="14" t="n">
        <f aca="false">J8+K8-L8</f>
        <v>198.047841002663</v>
      </c>
      <c r="N8" s="15" t="n">
        <f aca="false">H8/B8</f>
        <v>12.2672</v>
      </c>
      <c r="O8" s="15" t="n">
        <f aca="false">M8/B8</f>
        <v>5.75949</v>
      </c>
      <c r="P8" s="16" t="n">
        <v>0</v>
      </c>
      <c r="Q8" s="10" t="n">
        <f aca="false">C8/B8</f>
        <v>11</v>
      </c>
    </row>
    <row r="9" customFormat="false" ht="12.8" hidden="false" customHeight="false" outlineLevel="0" collapsed="false">
      <c r="A9" s="0" t="n">
        <v>1901</v>
      </c>
      <c r="B9" s="17" t="n">
        <f aca="false">B$8+(B$28-B$8)/(A$28-A$8)*(A9-A$8)</f>
        <v>190.753026058</v>
      </c>
      <c r="C9" s="12" t="n">
        <f aca="true">B9*(11+RAND()*RANDBETWEEN(-1,1))</f>
        <v>2042.28826367745</v>
      </c>
      <c r="D9" s="13" t="n">
        <f aca="false">C9*0.005</f>
        <v>10.2114413183872</v>
      </c>
      <c r="E9" s="14" t="n">
        <f aca="false">C9*0.1</f>
        <v>204.228826367745</v>
      </c>
      <c r="F9" s="10" t="n">
        <v>190</v>
      </c>
      <c r="G9" s="14" t="n">
        <f aca="false">F9*B9/100</f>
        <v>362.4307495102</v>
      </c>
      <c r="H9" s="14" t="n">
        <f aca="false">C9+G9*0.6</f>
        <v>2259.74671338357</v>
      </c>
      <c r="I9" s="15" t="n">
        <v>0.55</v>
      </c>
      <c r="J9" s="14" t="n">
        <f aca="false">H9*(1-I9)</f>
        <v>1016.88602102261</v>
      </c>
      <c r="K9" s="14" t="n">
        <f aca="false">D9*0.35+E9*0.2</f>
        <v>44.4197697349845</v>
      </c>
      <c r="L9" s="14" t="n">
        <f aca="false">P9*(J9+K9)</f>
        <v>0</v>
      </c>
      <c r="M9" s="14" t="n">
        <f aca="false">J9+K9-L9</f>
        <v>1061.30579075759</v>
      </c>
      <c r="N9" s="15" t="n">
        <f aca="false">H9/B9</f>
        <v>11.8464527671319</v>
      </c>
      <c r="O9" s="15" t="n">
        <f aca="false">M9/B9</f>
        <v>5.56376909289445</v>
      </c>
      <c r="P9" s="16" t="n">
        <v>0</v>
      </c>
      <c r="Q9" s="10" t="n">
        <f aca="false">C9/B9</f>
        <v>10.7064527671319</v>
      </c>
    </row>
    <row r="10" customFormat="false" ht="12.8" hidden="false" customHeight="false" outlineLevel="0" collapsed="false">
      <c r="A10" s="0" t="n">
        <v>1902</v>
      </c>
      <c r="B10" s="17" t="n">
        <f aca="false">B$8+(B$28-B$8)/(A$28-A$8)*(A10-A$8)</f>
        <v>347.1197017616</v>
      </c>
      <c r="C10" s="12" t="n">
        <f aca="true">B10*(11+RAND()*RANDBETWEEN(-1,1))</f>
        <v>3613.07357347973</v>
      </c>
      <c r="D10" s="13" t="n">
        <f aca="false">C10*0.005</f>
        <v>18.0653678673986</v>
      </c>
      <c r="E10" s="14" t="n">
        <f aca="false">C10*0.1</f>
        <v>361.307357347973</v>
      </c>
      <c r="F10" s="10" t="n">
        <v>167.6</v>
      </c>
      <c r="G10" s="14" t="n">
        <f aca="false">F10*B10/100</f>
        <v>581.772620152442</v>
      </c>
      <c r="H10" s="14" t="n">
        <f aca="false">C10+G10*0.6</f>
        <v>3962.13714557119</v>
      </c>
      <c r="I10" s="15" t="n">
        <v>0.55</v>
      </c>
      <c r="J10" s="14" t="n">
        <f aca="false">H10*(1-I10)</f>
        <v>1782.96171550704</v>
      </c>
      <c r="K10" s="14" t="n">
        <f aca="false">D10*0.35+E10*0.2</f>
        <v>78.5843502231841</v>
      </c>
      <c r="L10" s="14" t="n">
        <f aca="false">P10*(J10+K10)</f>
        <v>0</v>
      </c>
      <c r="M10" s="14" t="n">
        <f aca="false">J10+K10-L10</f>
        <v>1861.54606573022</v>
      </c>
      <c r="N10" s="15" t="n">
        <f aca="false">H10/B10</f>
        <v>11.4143251606397</v>
      </c>
      <c r="O10" s="15" t="n">
        <f aca="false">M10/B10</f>
        <v>5.36283609453179</v>
      </c>
      <c r="P10" s="16" t="n">
        <v>0</v>
      </c>
      <c r="Q10" s="10" t="n">
        <f aca="false">C10/B10</f>
        <v>10.4087251606397</v>
      </c>
    </row>
    <row r="11" customFormat="false" ht="12.8" hidden="false" customHeight="false" outlineLevel="0" collapsed="false">
      <c r="A11" s="0" t="n">
        <v>1903</v>
      </c>
      <c r="B11" s="17" t="n">
        <f aca="false">B$8+(B$28-B$8)/(A$28-A$8)*(A11-A$8)</f>
        <v>503.4863774652</v>
      </c>
      <c r="C11" s="12" t="n">
        <f aca="true">B11*(11+RAND()*RANDBETWEEN(-1,1))</f>
        <v>5381.48096227343</v>
      </c>
      <c r="D11" s="13" t="n">
        <f aca="false">C11*0.005</f>
        <v>26.9074048113671</v>
      </c>
      <c r="E11" s="14" t="n">
        <f aca="false">C11*0.1</f>
        <v>538.148096227343</v>
      </c>
      <c r="F11" s="10" t="n">
        <v>215.6</v>
      </c>
      <c r="G11" s="14" t="n">
        <f aca="false">F11*B11/100</f>
        <v>1085.51662981497</v>
      </c>
      <c r="H11" s="14" t="n">
        <f aca="false">C11+G11*0.6</f>
        <v>6032.79094016241</v>
      </c>
      <c r="I11" s="15" t="n">
        <v>0.55</v>
      </c>
      <c r="J11" s="14" t="n">
        <f aca="false">H11*(1-I11)</f>
        <v>2714.75592307308</v>
      </c>
      <c r="K11" s="14" t="n">
        <f aca="false">D11*0.35+E11*0.2</f>
        <v>117.047210929447</v>
      </c>
      <c r="L11" s="14" t="n">
        <f aca="false">P11*(J11+K11)</f>
        <v>0</v>
      </c>
      <c r="M11" s="14" t="n">
        <f aca="false">J11+K11-L11</f>
        <v>2831.80313400253</v>
      </c>
      <c r="N11" s="15" t="n">
        <f aca="false">H11/B11</f>
        <v>11.9820340930264</v>
      </c>
      <c r="O11" s="15" t="n">
        <f aca="false">M11/B11</f>
        <v>5.62438878338522</v>
      </c>
      <c r="P11" s="16" t="n">
        <v>0</v>
      </c>
      <c r="Q11" s="10" t="n">
        <f aca="false">C11/B11</f>
        <v>10.6884340930264</v>
      </c>
    </row>
    <row r="12" customFormat="false" ht="12.8" hidden="false" customHeight="false" outlineLevel="0" collapsed="false">
      <c r="A12" s="0" t="n">
        <v>1904</v>
      </c>
      <c r="B12" s="17" t="n">
        <f aca="false">B$8+(B$28-B$8)/(A$28-A$8)*(A12-A$8)</f>
        <v>659.8530531688</v>
      </c>
      <c r="C12" s="12" t="n">
        <f aca="true">B12*(11+RAND()*RANDBETWEEN(-1,1))</f>
        <v>6802.71555262955</v>
      </c>
      <c r="D12" s="13" t="n">
        <f aca="false">C12*0.005</f>
        <v>34.0135777631478</v>
      </c>
      <c r="E12" s="14" t="n">
        <f aca="false">C12*0.1</f>
        <v>680.271555262956</v>
      </c>
      <c r="F12" s="10" t="n">
        <v>206.4</v>
      </c>
      <c r="G12" s="14" t="n">
        <f aca="false">F12*B12/100</f>
        <v>1361.9367017404</v>
      </c>
      <c r="H12" s="14" t="n">
        <f aca="false">C12+G12*0.6</f>
        <v>7619.8775736738</v>
      </c>
      <c r="I12" s="15" t="n">
        <v>0.55</v>
      </c>
      <c r="J12" s="14" t="n">
        <f aca="false">H12*(1-I12)</f>
        <v>3428.94490815321</v>
      </c>
      <c r="K12" s="14" t="n">
        <f aca="false">D12*0.35+E12*0.2</f>
        <v>147.959063269693</v>
      </c>
      <c r="L12" s="14" t="n">
        <f aca="false">P12*(J12+K12)</f>
        <v>0</v>
      </c>
      <c r="M12" s="14" t="n">
        <f aca="false">J12+K12-L12</f>
        <v>3576.9039714229</v>
      </c>
      <c r="N12" s="15" t="n">
        <f aca="false">H12/B12</f>
        <v>11.5478401396811</v>
      </c>
      <c r="O12" s="15" t="n">
        <f aca="false">M12/B12</f>
        <v>5.42075838589456</v>
      </c>
      <c r="P12" s="16" t="n">
        <v>0</v>
      </c>
      <c r="Q12" s="10" t="n">
        <f aca="false">C12/B12</f>
        <v>10.3094401396811</v>
      </c>
    </row>
    <row r="13" customFormat="false" ht="12.8" hidden="false" customHeight="false" outlineLevel="0" collapsed="false">
      <c r="A13" s="0" t="n">
        <v>1905</v>
      </c>
      <c r="B13" s="17" t="n">
        <f aca="false">B$8+(B$28-B$8)/(A$28-A$8)*(A13-A$8)</f>
        <v>816.2197288724</v>
      </c>
      <c r="C13" s="12" t="n">
        <f aca="true">B13*(11+RAND()*RANDBETWEEN(-1,1))</f>
        <v>8273.78262342739</v>
      </c>
      <c r="D13" s="13" t="n">
        <f aca="false">C13*0.005</f>
        <v>41.3689131171369</v>
      </c>
      <c r="E13" s="14" t="n">
        <f aca="false">C13*0.1</f>
        <v>827.378262342739</v>
      </c>
      <c r="F13" s="10" t="n">
        <v>279.9</v>
      </c>
      <c r="G13" s="14" t="n">
        <f aca="false">F13*B13/100</f>
        <v>2284.59902111385</v>
      </c>
      <c r="H13" s="14" t="n">
        <f aca="false">C13+G13*0.6</f>
        <v>9644.5420360957</v>
      </c>
      <c r="I13" s="15" t="n">
        <v>0.55</v>
      </c>
      <c r="J13" s="14" t="n">
        <f aca="false">H13*(1-I13)</f>
        <v>4340.04391624306</v>
      </c>
      <c r="K13" s="14" t="n">
        <f aca="false">D13*0.35+E13*0.2</f>
        <v>179.954772059546</v>
      </c>
      <c r="L13" s="14" t="n">
        <f aca="false">P13*(J13+K13)</f>
        <v>0</v>
      </c>
      <c r="M13" s="14" t="n">
        <f aca="false">J13+K13-L13</f>
        <v>4519.99868830261</v>
      </c>
      <c r="N13" s="15" t="n">
        <f aca="false">H13/B13</f>
        <v>11.816109921062</v>
      </c>
      <c r="O13" s="15" t="n">
        <f aca="false">M13/B13</f>
        <v>5.537722905261</v>
      </c>
      <c r="P13" s="16" t="n">
        <v>0</v>
      </c>
      <c r="Q13" s="10" t="n">
        <f aca="false">C13/B13</f>
        <v>10.136709921062</v>
      </c>
    </row>
    <row r="14" customFormat="false" ht="12.8" hidden="false" customHeight="false" outlineLevel="0" collapsed="false">
      <c r="A14" s="0" t="n">
        <v>1906</v>
      </c>
      <c r="B14" s="17" t="n">
        <f aca="false">B$8+(B$28-B$8)/(A$28-A$8)*(A14-A$8)</f>
        <v>972.586404576</v>
      </c>
      <c r="C14" s="12" t="n">
        <f aca="true">B14*(11+RAND()*RANDBETWEEN(-1,1))</f>
        <v>10698.450450336</v>
      </c>
      <c r="D14" s="13" t="n">
        <f aca="false">C14*0.005</f>
        <v>53.49225225168</v>
      </c>
      <c r="E14" s="14" t="n">
        <f aca="false">C14*0.1</f>
        <v>1069.8450450336</v>
      </c>
      <c r="F14" s="10" t="n">
        <v>171.9</v>
      </c>
      <c r="G14" s="14" t="n">
        <f aca="false">F14*B14/100</f>
        <v>1671.87602946614</v>
      </c>
      <c r="H14" s="14" t="n">
        <f aca="false">C14+G14*0.6</f>
        <v>11701.5760680157</v>
      </c>
      <c r="I14" s="15" t="n">
        <v>0.55</v>
      </c>
      <c r="J14" s="14" t="n">
        <f aca="false">H14*(1-I14)</f>
        <v>5265.70923060706</v>
      </c>
      <c r="K14" s="14" t="n">
        <f aca="false">D14*0.35+E14*0.2</f>
        <v>232.691297294808</v>
      </c>
      <c r="L14" s="14" t="n">
        <f aca="false">P14*(J14+K14)</f>
        <v>0</v>
      </c>
      <c r="M14" s="14" t="n">
        <f aca="false">J14+K14-L14</f>
        <v>5498.40052790187</v>
      </c>
      <c r="N14" s="15" t="n">
        <f aca="false">H14/B14</f>
        <v>12.0314</v>
      </c>
      <c r="O14" s="15" t="n">
        <f aca="false">M14/B14</f>
        <v>5.65338</v>
      </c>
      <c r="P14" s="16" t="n">
        <v>0</v>
      </c>
      <c r="Q14" s="10" t="n">
        <f aca="false">C14/B14</f>
        <v>11</v>
      </c>
    </row>
    <row r="15" customFormat="false" ht="12.8" hidden="false" customHeight="false" outlineLevel="0" collapsed="false">
      <c r="A15" s="0" t="n">
        <v>1907</v>
      </c>
      <c r="B15" s="17" t="n">
        <f aca="false">B$8+(B$28-B$8)/(A$28-A$8)*(A15-A$8)</f>
        <v>1128.9530802796</v>
      </c>
      <c r="C15" s="12" t="n">
        <f aca="true">B15*(11+RAND()*RANDBETWEEN(-1,1))</f>
        <v>12418.4838830756</v>
      </c>
      <c r="D15" s="13" t="n">
        <f aca="false">C15*0.005</f>
        <v>62.092419415378</v>
      </c>
      <c r="E15" s="14" t="n">
        <f aca="false">C15*0.1</f>
        <v>1241.84838830756</v>
      </c>
      <c r="F15" s="10" t="n">
        <v>179.3</v>
      </c>
      <c r="G15" s="14" t="n">
        <f aca="false">F15*B15/100</f>
        <v>2024.21287294132</v>
      </c>
      <c r="H15" s="14" t="n">
        <f aca="false">C15+G15*0.6</f>
        <v>13633.0116068404</v>
      </c>
      <c r="I15" s="15" t="n">
        <v>0.55</v>
      </c>
      <c r="J15" s="14" t="n">
        <f aca="false">H15*(1-I15)</f>
        <v>6134.85522307818</v>
      </c>
      <c r="K15" s="14" t="n">
        <f aca="false">D15*0.35+E15*0.2</f>
        <v>270.102024456894</v>
      </c>
      <c r="L15" s="14" t="n">
        <f aca="false">P15*(J15+K15)</f>
        <v>0</v>
      </c>
      <c r="M15" s="14" t="n">
        <f aca="false">J15+K15-L15</f>
        <v>6404.95724753507</v>
      </c>
      <c r="N15" s="15" t="n">
        <f aca="false">H15/B15</f>
        <v>12.0758</v>
      </c>
      <c r="O15" s="15" t="n">
        <f aca="false">M15/B15</f>
        <v>5.67336</v>
      </c>
      <c r="P15" s="16" t="n">
        <v>0</v>
      </c>
      <c r="Q15" s="10" t="n">
        <f aca="false">C15/B15</f>
        <v>11</v>
      </c>
    </row>
    <row r="16" customFormat="false" ht="12.8" hidden="false" customHeight="false" outlineLevel="0" collapsed="false">
      <c r="A16" s="0" t="n">
        <v>1908</v>
      </c>
      <c r="B16" s="17" t="n">
        <f aca="false">B$8+(B$28-B$8)/(A$28-A$8)*(A16-A$8)</f>
        <v>1285.3197559832</v>
      </c>
      <c r="C16" s="12" t="n">
        <f aca="true">B16*(11+RAND()*RANDBETWEEN(-1,1))</f>
        <v>14138.5173158152</v>
      </c>
      <c r="D16" s="13" t="n">
        <f aca="false">C16*0.005</f>
        <v>70.692586579076</v>
      </c>
      <c r="E16" s="14" t="n">
        <f aca="false">C16*0.1</f>
        <v>1413.85173158152</v>
      </c>
      <c r="F16" s="10" t="n">
        <v>218.4</v>
      </c>
      <c r="G16" s="14" t="n">
        <f aca="false">F16*B16/100</f>
        <v>2807.13834706731</v>
      </c>
      <c r="H16" s="14" t="n">
        <f aca="false">C16+G16*0.6</f>
        <v>15822.8003240556</v>
      </c>
      <c r="I16" s="15" t="n">
        <v>0.55</v>
      </c>
      <c r="J16" s="14" t="n">
        <f aca="false">H16*(1-I16)</f>
        <v>7120.26014582501</v>
      </c>
      <c r="K16" s="14" t="n">
        <f aca="false">D16*0.35+E16*0.2</f>
        <v>307.512751618981</v>
      </c>
      <c r="L16" s="14" t="n">
        <f aca="false">P16*(J16+K16)</f>
        <v>0</v>
      </c>
      <c r="M16" s="14" t="n">
        <f aca="false">J16+K16-L16</f>
        <v>7427.77289744399</v>
      </c>
      <c r="N16" s="15" t="n">
        <f aca="false">H16/B16</f>
        <v>12.3104</v>
      </c>
      <c r="O16" s="15" t="n">
        <f aca="false">M16/B16</f>
        <v>5.77893</v>
      </c>
      <c r="P16" s="16" t="n">
        <v>0</v>
      </c>
      <c r="Q16" s="10" t="n">
        <f aca="false">C16/B16</f>
        <v>11</v>
      </c>
    </row>
    <row r="17" customFormat="false" ht="12.8" hidden="false" customHeight="false" outlineLevel="0" collapsed="false">
      <c r="A17" s="0" t="n">
        <v>1909</v>
      </c>
      <c r="B17" s="17" t="n">
        <f aca="false">B$8+(B$28-B$8)/(A$28-A$8)*(A17-A$8)</f>
        <v>1441.6864316868</v>
      </c>
      <c r="C17" s="12" t="n">
        <f aca="true">B17*(11+RAND()*RANDBETWEEN(-1,1))</f>
        <v>16710.7470227532</v>
      </c>
      <c r="D17" s="13" t="n">
        <f aca="false">C17*0.005</f>
        <v>83.5537351137661</v>
      </c>
      <c r="E17" s="14" t="n">
        <f aca="false">C17*0.1</f>
        <v>1671.07470227532</v>
      </c>
      <c r="F17" s="10" t="n">
        <v>259.3</v>
      </c>
      <c r="G17" s="14" t="n">
        <f aca="false">F17*B17/100</f>
        <v>3738.29291736387</v>
      </c>
      <c r="H17" s="14" t="n">
        <f aca="false">C17+G17*0.6</f>
        <v>18953.7227731715</v>
      </c>
      <c r="I17" s="15" t="n">
        <v>0.55</v>
      </c>
      <c r="J17" s="14" t="n">
        <f aca="false">H17*(1-I17)</f>
        <v>8529.17524792719</v>
      </c>
      <c r="K17" s="14" t="n">
        <f aca="false">D17*0.35+E17*0.2</f>
        <v>363.458747744883</v>
      </c>
      <c r="L17" s="14" t="n">
        <f aca="false">P17*(J17+K17)</f>
        <v>0</v>
      </c>
      <c r="M17" s="14" t="n">
        <f aca="false">J17+K17-L17</f>
        <v>8892.63399567208</v>
      </c>
      <c r="N17" s="15" t="n">
        <f aca="false">H17/B17</f>
        <v>13.1469106988788</v>
      </c>
      <c r="O17" s="15" t="n">
        <f aca="false">M17/B17</f>
        <v>6.16821647219606</v>
      </c>
      <c r="P17" s="16" t="n">
        <v>0</v>
      </c>
      <c r="Q17" s="10" t="n">
        <f aca="false">C17/B17</f>
        <v>11.5911106988788</v>
      </c>
    </row>
    <row r="18" customFormat="false" ht="12.8" hidden="false" customHeight="false" outlineLevel="0" collapsed="false">
      <c r="A18" s="0" t="n">
        <v>1910</v>
      </c>
      <c r="B18" s="17" t="n">
        <f aca="false">B$8+(B$28-B$8)/(A$28-A$8)*(A18-A$8)</f>
        <v>1598.0531073904</v>
      </c>
      <c r="C18" s="12" t="n">
        <f aca="true">B18*(11+RAND()*RANDBETWEEN(-1,1))</f>
        <v>19101.9654495234</v>
      </c>
      <c r="D18" s="13" t="n">
        <f aca="false">C18*0.005</f>
        <v>95.5098272476169</v>
      </c>
      <c r="E18" s="14" t="n">
        <f aca="false">C18*0.1</f>
        <v>1910.19654495234</v>
      </c>
      <c r="F18" s="10" t="n">
        <v>272.4</v>
      </c>
      <c r="G18" s="14" t="n">
        <f aca="false">F18*B18/100</f>
        <v>4353.09666453145</v>
      </c>
      <c r="H18" s="14" t="n">
        <f aca="false">C18+G18*0.6</f>
        <v>21713.8234482422</v>
      </c>
      <c r="I18" s="15" t="n">
        <v>0.55</v>
      </c>
      <c r="J18" s="14" t="n">
        <f aca="false">H18*(1-I18)</f>
        <v>9771.22055170901</v>
      </c>
      <c r="K18" s="14" t="n">
        <f aca="false">D18*0.35+E18*0.2</f>
        <v>415.467748527133</v>
      </c>
      <c r="L18" s="14" t="n">
        <f aca="false">P18*(J18+K18)</f>
        <v>0</v>
      </c>
      <c r="M18" s="14" t="n">
        <f aca="false">J18+K18-L18</f>
        <v>10186.6883002361</v>
      </c>
      <c r="N18" s="15" t="n">
        <f aca="false">H18/B18</f>
        <v>13.587673243038</v>
      </c>
      <c r="O18" s="15" t="n">
        <f aca="false">M18/B18</f>
        <v>6.37443665240317</v>
      </c>
      <c r="P18" s="16" t="n">
        <v>0</v>
      </c>
      <c r="Q18" s="10" t="n">
        <f aca="false">C18/B18</f>
        <v>11.953273243038</v>
      </c>
    </row>
    <row r="19" customFormat="false" ht="12.8" hidden="false" customHeight="false" outlineLevel="0" collapsed="false">
      <c r="A19" s="0" t="n">
        <v>1911</v>
      </c>
      <c r="B19" s="17" t="n">
        <f aca="false">B$8+(B$28-B$8)/(A$28-A$8)*(A19-A$8)</f>
        <v>1754.419783094</v>
      </c>
      <c r="C19" s="12" t="n">
        <f aca="true">B19*(11+RAND()*RANDBETWEEN(-1,1))</f>
        <v>19298.617614034</v>
      </c>
      <c r="D19" s="13" t="n">
        <f aca="false">C19*0.005</f>
        <v>96.49308807017</v>
      </c>
      <c r="E19" s="14" t="n">
        <f aca="false">C19*0.1</f>
        <v>1929.8617614034</v>
      </c>
      <c r="F19" s="10" t="n">
        <v>234.9</v>
      </c>
      <c r="G19" s="14" t="n">
        <f aca="false">F19*B19/100</f>
        <v>4121.13207048781</v>
      </c>
      <c r="H19" s="14" t="n">
        <f aca="false">C19+G19*0.6</f>
        <v>21771.2968563267</v>
      </c>
      <c r="I19" s="15" t="n">
        <v>0.55</v>
      </c>
      <c r="J19" s="14" t="n">
        <f aca="false">H19*(1-I19)</f>
        <v>9797.08358534701</v>
      </c>
      <c r="K19" s="14" t="n">
        <f aca="false">D19*0.35+E19*0.2</f>
        <v>419.74493310524</v>
      </c>
      <c r="L19" s="14" t="n">
        <f aca="false">P19*(J19+K19)</f>
        <v>0</v>
      </c>
      <c r="M19" s="14" t="n">
        <f aca="false">J19+K19-L19</f>
        <v>10216.8285184522</v>
      </c>
      <c r="N19" s="15" t="n">
        <f aca="false">H19/B19</f>
        <v>12.4094</v>
      </c>
      <c r="O19" s="15" t="n">
        <f aca="false">M19/B19</f>
        <v>5.82348</v>
      </c>
      <c r="P19" s="16" t="n">
        <v>0</v>
      </c>
      <c r="Q19" s="10" t="n">
        <f aca="false">C19/B19</f>
        <v>11</v>
      </c>
    </row>
    <row r="20" customFormat="false" ht="12.8" hidden="false" customHeight="false" outlineLevel="0" collapsed="false">
      <c r="A20" s="0" t="n">
        <v>1912</v>
      </c>
      <c r="B20" s="17" t="n">
        <f aca="false">B$8+(B$28-B$8)/(A$28-A$8)*(A20-A$8)</f>
        <v>1910.7864587976</v>
      </c>
      <c r="C20" s="12" t="n">
        <f aca="true">B20*(11+RAND()*RANDBETWEEN(-1,1))</f>
        <v>20777.0298579623</v>
      </c>
      <c r="D20" s="13" t="n">
        <f aca="false">C20*0.005</f>
        <v>103.885149289812</v>
      </c>
      <c r="E20" s="14" t="n">
        <f aca="false">C20*0.1</f>
        <v>2077.70298579623</v>
      </c>
      <c r="F20" s="10" t="n">
        <v>208.4</v>
      </c>
      <c r="G20" s="14" t="n">
        <f aca="false">F20*B20/100</f>
        <v>3982.0789801342</v>
      </c>
      <c r="H20" s="14" t="n">
        <f aca="false">C20+G20*0.6</f>
        <v>23166.2772460428</v>
      </c>
      <c r="I20" s="15" t="n">
        <v>0.55</v>
      </c>
      <c r="J20" s="14" t="n">
        <f aca="false">H20*(1-I20)</f>
        <v>10424.8247607193</v>
      </c>
      <c r="K20" s="14" t="n">
        <f aca="false">D20*0.35+E20*0.2</f>
        <v>451.90039941068</v>
      </c>
      <c r="L20" s="14" t="n">
        <f aca="false">P20*(J20+K20)</f>
        <v>0</v>
      </c>
      <c r="M20" s="14" t="n">
        <f aca="false">J20+K20-L20</f>
        <v>10876.72516013</v>
      </c>
      <c r="N20" s="15" t="n">
        <f aca="false">H20/B20</f>
        <v>12.1239488271341</v>
      </c>
      <c r="O20" s="15" t="n">
        <f aca="false">M20/B20</f>
        <v>5.6922766592005</v>
      </c>
      <c r="P20" s="16" t="n">
        <v>0</v>
      </c>
      <c r="Q20" s="10" t="n">
        <f aca="false">C20/B20</f>
        <v>10.8735488271341</v>
      </c>
    </row>
    <row r="21" customFormat="false" ht="12.8" hidden="false" customHeight="false" outlineLevel="0" collapsed="false">
      <c r="A21" s="0" t="n">
        <v>1913</v>
      </c>
      <c r="B21" s="17" t="n">
        <f aca="false">B$8+(B$28-B$8)/(A$28-A$8)*(A21-A$8)</f>
        <v>2067.1531345012</v>
      </c>
      <c r="C21" s="12" t="n">
        <f aca="true">B21*(11+RAND()*RANDBETWEEN(-1,1))</f>
        <v>21615.8345806411</v>
      </c>
      <c r="D21" s="13" t="n">
        <f aca="false">C21*0.005</f>
        <v>108.079172903205</v>
      </c>
      <c r="E21" s="14" t="n">
        <f aca="false">C21*0.1</f>
        <v>2161.58345806411</v>
      </c>
      <c r="F21" s="10" t="n">
        <v>292.1</v>
      </c>
      <c r="G21" s="14" t="n">
        <f aca="false">F21*B21/100</f>
        <v>6038.15430587801</v>
      </c>
      <c r="H21" s="14" t="n">
        <f aca="false">C21+G21*0.6</f>
        <v>25238.7271641679</v>
      </c>
      <c r="I21" s="15" t="n">
        <v>0.55</v>
      </c>
      <c r="J21" s="14" t="n">
        <f aca="false">H21*(1-I21)</f>
        <v>11357.4272238756</v>
      </c>
      <c r="K21" s="14" t="n">
        <f aca="false">D21*0.35+E21*0.2</f>
        <v>470.144402128944</v>
      </c>
      <c r="L21" s="14" t="n">
        <f aca="false">P21*(J21+K21)</f>
        <v>0</v>
      </c>
      <c r="M21" s="14" t="n">
        <f aca="false">J21+K21-L21</f>
        <v>11827.5716260045</v>
      </c>
      <c r="N21" s="15" t="n">
        <f aca="false">H21/B21</f>
        <v>12.2094133922294</v>
      </c>
      <c r="O21" s="15" t="n">
        <f aca="false">M21/B21</f>
        <v>5.72167171778421</v>
      </c>
      <c r="P21" s="16" t="n">
        <v>0</v>
      </c>
      <c r="Q21" s="10" t="n">
        <f aca="false">C21/B21</f>
        <v>10.4568133922294</v>
      </c>
    </row>
    <row r="22" customFormat="false" ht="12.8" hidden="false" customHeight="false" outlineLevel="0" collapsed="false">
      <c r="A22" s="0" t="n">
        <v>1914</v>
      </c>
      <c r="B22" s="17" t="n">
        <f aca="false">B$8+(B$28-B$8)/(A$28-A$8)*(A22-A$8)</f>
        <v>2223.5198102048</v>
      </c>
      <c r="C22" s="12" t="n">
        <f aca="true">B22*(11+RAND()*RANDBETWEEN(-1,1))</f>
        <v>24520.22072522</v>
      </c>
      <c r="D22" s="13" t="n">
        <f aca="false">C22*0.005</f>
        <v>122.6011036261</v>
      </c>
      <c r="E22" s="14" t="n">
        <f aca="false">C22*0.1</f>
        <v>2452.022072522</v>
      </c>
      <c r="F22" s="10" t="n">
        <v>204.6</v>
      </c>
      <c r="G22" s="14" t="n">
        <f aca="false">F22*B22/100</f>
        <v>4549.32153167902</v>
      </c>
      <c r="H22" s="14" t="n">
        <f aca="false">C22+G22*0.6</f>
        <v>27249.8136442274</v>
      </c>
      <c r="I22" s="15" t="n">
        <v>0.55</v>
      </c>
      <c r="J22" s="14" t="n">
        <f aca="false">H22*(1-I22)</f>
        <v>12262.4161399023</v>
      </c>
      <c r="K22" s="14" t="n">
        <f aca="false">D22*0.35+E22*0.2</f>
        <v>533.314800773536</v>
      </c>
      <c r="L22" s="14" t="n">
        <f aca="false">P22*(J22+K22)</f>
        <v>0</v>
      </c>
      <c r="M22" s="14" t="n">
        <f aca="false">J22+K22-L22</f>
        <v>12795.7309406759</v>
      </c>
      <c r="N22" s="15" t="n">
        <f aca="false">H22/B22</f>
        <v>12.2552601146907</v>
      </c>
      <c r="O22" s="15" t="n">
        <f aca="false">M22/B22</f>
        <v>5.75471865910532</v>
      </c>
      <c r="P22" s="16" t="n">
        <v>0</v>
      </c>
      <c r="Q22" s="10" t="n">
        <f aca="false">C22/B22</f>
        <v>11.0276601146907</v>
      </c>
    </row>
    <row r="23" customFormat="false" ht="12.8" hidden="false" customHeight="false" outlineLevel="0" collapsed="false">
      <c r="A23" s="0" t="n">
        <v>1915</v>
      </c>
      <c r="B23" s="17" t="n">
        <f aca="false">B$8+(B$28-B$8)/(A$28-A$8)*(A23-A$8)</f>
        <v>2379.8864859084</v>
      </c>
      <c r="C23" s="12" t="n">
        <f aca="true">B23*(11+RAND()*RANDBETWEEN(-1,1))</f>
        <v>23804.5598860309</v>
      </c>
      <c r="D23" s="13" t="n">
        <f aca="false">C23*0.005</f>
        <v>119.022799430155</v>
      </c>
      <c r="E23" s="14" t="n">
        <f aca="false">C23*0.1</f>
        <v>2380.45598860309</v>
      </c>
      <c r="F23" s="10" t="n">
        <v>296.9</v>
      </c>
      <c r="G23" s="14" t="n">
        <f aca="false">F23*B23/100</f>
        <v>7065.88297666204</v>
      </c>
      <c r="H23" s="14" t="n">
        <f aca="false">C23+G23*0.6</f>
        <v>28044.0896720282</v>
      </c>
      <c r="I23" s="15" t="n">
        <v>0.55</v>
      </c>
      <c r="J23" s="14" t="n">
        <f aca="false">H23*(1-I23)</f>
        <v>12619.8403524127</v>
      </c>
      <c r="K23" s="14" t="n">
        <f aca="false">D23*0.35+E23*0.2</f>
        <v>517.749177521173</v>
      </c>
      <c r="L23" s="14" t="n">
        <f aca="false">P23*(J23+K23)</f>
        <v>0</v>
      </c>
      <c r="M23" s="14" t="n">
        <f aca="false">J23+K23-L23</f>
        <v>13137.5895299338</v>
      </c>
      <c r="N23" s="15" t="n">
        <f aca="false">H23/B23</f>
        <v>11.7837929825984</v>
      </c>
      <c r="O23" s="15" t="n">
        <f aca="false">M23/B23</f>
        <v>5.52025888954079</v>
      </c>
      <c r="P23" s="16" t="n">
        <v>0</v>
      </c>
      <c r="Q23" s="10" t="n">
        <f aca="false">C23/B23</f>
        <v>10.0023929825984</v>
      </c>
    </row>
    <row r="24" customFormat="false" ht="12.8" hidden="false" customHeight="false" outlineLevel="0" collapsed="false">
      <c r="A24" s="0" t="n">
        <v>1916</v>
      </c>
      <c r="B24" s="17" t="n">
        <f aca="false">B$8+(B$28-B$8)/(A$28-A$8)*(A24-A$8)</f>
        <v>2536.253161612</v>
      </c>
      <c r="C24" s="12" t="n">
        <f aca="true">B24*(11+RAND()*RANDBETWEEN(-1,1))</f>
        <v>28489.3982419188</v>
      </c>
      <c r="D24" s="13" t="n">
        <f aca="false">C24*0.005</f>
        <v>142.446991209594</v>
      </c>
      <c r="E24" s="14" t="n">
        <f aca="false">C24*0.1</f>
        <v>2848.93982419188</v>
      </c>
      <c r="F24" s="10" t="n">
        <v>238.7</v>
      </c>
      <c r="G24" s="14" t="n">
        <f aca="false">F24*B24/100</f>
        <v>6054.03629676784</v>
      </c>
      <c r="H24" s="14" t="n">
        <f aca="false">C24+G24*0.6</f>
        <v>32121.8200199796</v>
      </c>
      <c r="I24" s="15" t="n">
        <v>0.55</v>
      </c>
      <c r="J24" s="14" t="n">
        <f aca="false">H24*(1-I24)</f>
        <v>14454.8190089908</v>
      </c>
      <c r="K24" s="14" t="n">
        <f aca="false">D24*0.35+E24*0.2</f>
        <v>619.644411761735</v>
      </c>
      <c r="L24" s="14" t="n">
        <f aca="false">P24*(J24+K24)</f>
        <v>0</v>
      </c>
      <c r="M24" s="14" t="n">
        <f aca="false">J24+K24-L24</f>
        <v>15074.4634207525</v>
      </c>
      <c r="N24" s="15" t="n">
        <f aca="false">H24/B24</f>
        <v>12.6650684979584</v>
      </c>
      <c r="O24" s="15" t="n">
        <f aca="false">M24/B24</f>
        <v>5.94359571391188</v>
      </c>
      <c r="P24" s="16" t="n">
        <v>0</v>
      </c>
      <c r="Q24" s="10" t="n">
        <f aca="false">C24/B24</f>
        <v>11.2328684979584</v>
      </c>
    </row>
    <row r="25" customFormat="false" ht="12.8" hidden="false" customHeight="false" outlineLevel="0" collapsed="false">
      <c r="A25" s="0" t="n">
        <v>1917</v>
      </c>
      <c r="B25" s="17" t="n">
        <f aca="false">B$8+(B$28-B$8)/(A$28-A$8)*(A25-A$8)</f>
        <v>2692.6198373156</v>
      </c>
      <c r="C25" s="12" t="n">
        <f aca="true">B25*(11+RAND()*RANDBETWEEN(-1,1))</f>
        <v>28314.0863832252</v>
      </c>
      <c r="D25" s="13" t="n">
        <f aca="false">C25*0.005</f>
        <v>141.570431916126</v>
      </c>
      <c r="E25" s="14" t="n">
        <f aca="false">C25*0.1</f>
        <v>2831.40863832252</v>
      </c>
      <c r="F25" s="10" t="n">
        <v>248.7</v>
      </c>
      <c r="G25" s="14" t="n">
        <f aca="false">F25*B25/100</f>
        <v>6696.5455354039</v>
      </c>
      <c r="H25" s="14" t="n">
        <f aca="false">C25+G25*0.6</f>
        <v>32332.0137044675</v>
      </c>
      <c r="I25" s="15" t="n">
        <v>0.55</v>
      </c>
      <c r="J25" s="14" t="n">
        <f aca="false">H25*(1-I25)</f>
        <v>14549.4061670104</v>
      </c>
      <c r="K25" s="14" t="n">
        <f aca="false">D25*0.35+E25*0.2</f>
        <v>615.831378835148</v>
      </c>
      <c r="L25" s="14" t="n">
        <f aca="false">P25*(J25+K25)</f>
        <v>0</v>
      </c>
      <c r="M25" s="14" t="n">
        <f aca="false">J25+K25-L25</f>
        <v>15165.2375458455</v>
      </c>
      <c r="N25" s="15" t="n">
        <f aca="false">H25/B25</f>
        <v>12.0076415008146</v>
      </c>
      <c r="O25" s="15" t="n">
        <f aca="false">M25/B25</f>
        <v>5.6321495280093</v>
      </c>
      <c r="P25" s="16" t="n">
        <v>0</v>
      </c>
      <c r="Q25" s="10" t="n">
        <f aca="false">C25/B25</f>
        <v>10.5154415008146</v>
      </c>
    </row>
    <row r="26" customFormat="false" ht="12.8" hidden="false" customHeight="false" outlineLevel="0" collapsed="false">
      <c r="A26" s="0" t="n">
        <v>1918</v>
      </c>
      <c r="B26" s="17" t="n">
        <f aca="false">B$8+(B$28-B$8)/(A$28-A$8)*(A26-A$8)</f>
        <v>2848.9865130192</v>
      </c>
      <c r="C26" s="12" t="n">
        <f aca="true">B26*(11+RAND()*RANDBETWEEN(-1,1))</f>
        <v>32079.8160950891</v>
      </c>
      <c r="D26" s="13" t="n">
        <f aca="false">C26*0.005</f>
        <v>160.399080475446</v>
      </c>
      <c r="E26" s="14" t="n">
        <f aca="false">C26*0.1</f>
        <v>3207.98160950891</v>
      </c>
      <c r="F26" s="10" t="n">
        <v>215.9</v>
      </c>
      <c r="G26" s="14" t="n">
        <f aca="false">F26*B26/100</f>
        <v>6150.96188160845</v>
      </c>
      <c r="H26" s="14" t="n">
        <f aca="false">C26+G26*0.6</f>
        <v>35770.3932240542</v>
      </c>
      <c r="I26" s="15" t="n">
        <v>0.55</v>
      </c>
      <c r="J26" s="14" t="n">
        <f aca="false">H26*(1-I26)</f>
        <v>16096.6769508244</v>
      </c>
      <c r="K26" s="14" t="n">
        <f aca="false">D26*0.35+E26*0.2</f>
        <v>697.736000068189</v>
      </c>
      <c r="L26" s="14" t="n">
        <f aca="false">P26*(J26+K26)</f>
        <v>0</v>
      </c>
      <c r="M26" s="14" t="n">
        <f aca="false">J26+K26-L26</f>
        <v>16794.4129508926</v>
      </c>
      <c r="N26" s="15" t="n">
        <f aca="false">H26/B26</f>
        <v>12.5554800138898</v>
      </c>
      <c r="O26" s="15" t="n">
        <f aca="false">M26/B26</f>
        <v>5.89487274655252</v>
      </c>
      <c r="P26" s="16" t="n">
        <v>0</v>
      </c>
      <c r="Q26" s="10" t="n">
        <f aca="false">C26/B26</f>
        <v>11.2600800138898</v>
      </c>
    </row>
    <row r="27" customFormat="false" ht="12.8" hidden="false" customHeight="false" outlineLevel="0" collapsed="false">
      <c r="A27" s="0" t="n">
        <v>1919</v>
      </c>
      <c r="B27" s="17" t="n">
        <f aca="false">B$8+(B$28-B$8)/(A$28-A$8)*(A27-A$8)</f>
        <v>3005.3531887228</v>
      </c>
      <c r="C27" s="12" t="n">
        <f aca="true">B27*(11+RAND()*RANDBETWEEN(-1,1))</f>
        <v>30475.9533307608</v>
      </c>
      <c r="D27" s="13" t="n">
        <f aca="false">C27*0.005</f>
        <v>152.379766653804</v>
      </c>
      <c r="E27" s="14" t="n">
        <f aca="false">C27*0.1</f>
        <v>3047.59533307608</v>
      </c>
      <c r="F27" s="10" t="n">
        <v>199.1</v>
      </c>
      <c r="G27" s="14" t="n">
        <f aca="false">F27*B27/100</f>
        <v>5983.65819874709</v>
      </c>
      <c r="H27" s="14" t="n">
        <f aca="false">C27+G27*0.6</f>
        <v>34066.1482500091</v>
      </c>
      <c r="I27" s="15" t="n">
        <v>0.55</v>
      </c>
      <c r="J27" s="14" t="n">
        <f aca="false">H27*(1-I27)</f>
        <v>15329.7667125041</v>
      </c>
      <c r="K27" s="14" t="n">
        <f aca="false">D27*0.35+E27*0.2</f>
        <v>662.851984944047</v>
      </c>
      <c r="L27" s="14" t="n">
        <f aca="false">P27*(J27+K27)</f>
        <v>0</v>
      </c>
      <c r="M27" s="14" t="n">
        <f aca="false">J27+K27-L27</f>
        <v>15992.6186974481</v>
      </c>
      <c r="N27" s="15" t="n">
        <f aca="false">H27/B27</f>
        <v>11.3351563396402</v>
      </c>
      <c r="O27" s="15" t="n">
        <f aca="false">M27/B27</f>
        <v>5.32137745322525</v>
      </c>
      <c r="P27" s="16" t="n">
        <v>0</v>
      </c>
      <c r="Q27" s="10" t="n">
        <f aca="false">C27/B27</f>
        <v>10.1405563396402</v>
      </c>
    </row>
    <row r="28" customFormat="false" ht="12.8" hidden="false" customHeight="false" outlineLevel="0" collapsed="false">
      <c r="A28" s="0" t="n">
        <v>1920</v>
      </c>
      <c r="B28" s="11" t="n">
        <v>3161.7198644264</v>
      </c>
      <c r="C28" s="12" t="n">
        <f aca="true">B28*(11+RAND()*RANDBETWEEN(-1,1))</f>
        <v>35070.7828600568</v>
      </c>
      <c r="D28" s="13" t="n">
        <f aca="false">C28*0.005</f>
        <v>175.353914300284</v>
      </c>
      <c r="E28" s="14" t="n">
        <f aca="false">C28*0.1</f>
        <v>3507.07828600568</v>
      </c>
      <c r="F28" s="10" t="n">
        <v>323.2</v>
      </c>
      <c r="G28" s="14" t="n">
        <f aca="false">F28*B28/100</f>
        <v>10218.6786018261</v>
      </c>
      <c r="H28" s="14" t="n">
        <f aca="false">C28+G28*0.6</f>
        <v>41201.9900211525</v>
      </c>
      <c r="I28" s="15" t="n">
        <v>0.55</v>
      </c>
      <c r="J28" s="14" t="n">
        <f aca="false">H28*(1-I28)</f>
        <v>18540.8955095186</v>
      </c>
      <c r="K28" s="14" t="n">
        <f aca="false">D28*0.35+E28*0.2</f>
        <v>762.789527206235</v>
      </c>
      <c r="L28" s="14" t="n">
        <f aca="false">P28*(J28+K28)</f>
        <v>0</v>
      </c>
      <c r="M28" s="14" t="n">
        <f aca="false">J28+K28-L28</f>
        <v>19303.6850367248</v>
      </c>
      <c r="N28" s="15" t="n">
        <f aca="false">H28/B28</f>
        <v>13.0315118947539</v>
      </c>
      <c r="O28" s="15" t="n">
        <f aca="false">M28/B28</f>
        <v>6.10543813635017</v>
      </c>
      <c r="P28" s="16" t="n">
        <v>0</v>
      </c>
      <c r="Q28" s="10" t="n">
        <f aca="false">C28/B28</f>
        <v>11.0923118947539</v>
      </c>
    </row>
    <row r="29" customFormat="false" ht="12.8" hidden="false" customHeight="false" outlineLevel="0" collapsed="false">
      <c r="A29" s="0" t="n">
        <v>1921</v>
      </c>
      <c r="B29" s="17" t="n">
        <f aca="false">B$28+(B$48-B$28)/(A$48-A$28)*(A29-A$28)</f>
        <v>3161.7198644264</v>
      </c>
      <c r="C29" s="12" t="n">
        <f aca="true">B29*(11+RAND()*RANDBETWEEN(-1,1))</f>
        <v>32347.4565685172</v>
      </c>
      <c r="D29" s="13" t="n">
        <f aca="false">C29*0.005</f>
        <v>161.737282842586</v>
      </c>
      <c r="E29" s="14" t="n">
        <f aca="false">C29*0.1</f>
        <v>3234.74565685172</v>
      </c>
      <c r="F29" s="10" t="n">
        <v>220.6</v>
      </c>
      <c r="G29" s="14" t="n">
        <f aca="false">F29*B29/100</f>
        <v>6974.75402092464</v>
      </c>
      <c r="H29" s="14" t="n">
        <f aca="false">C29+G29*0.6</f>
        <v>36532.3089810719</v>
      </c>
      <c r="I29" s="15" t="n">
        <v>0.55</v>
      </c>
      <c r="J29" s="14" t="n">
        <f aca="false">H29*(1-I29)</f>
        <v>16439.5390414824</v>
      </c>
      <c r="K29" s="14" t="n">
        <f aca="false">D29*0.35+E29*0.2</f>
        <v>703.557180365248</v>
      </c>
      <c r="L29" s="14" t="n">
        <f aca="false">P29*(J29+K29)</f>
        <v>0</v>
      </c>
      <c r="M29" s="14" t="n">
        <f aca="false">J29+K29-L29</f>
        <v>17143.0962218476</v>
      </c>
      <c r="N29" s="15" t="n">
        <f aca="false">H29/B29</f>
        <v>11.554568572665</v>
      </c>
      <c r="O29" s="15" t="n">
        <f aca="false">M29/B29</f>
        <v>5.42207942415472</v>
      </c>
      <c r="P29" s="16" t="n">
        <v>0</v>
      </c>
      <c r="Q29" s="10" t="n">
        <f aca="false">C29/B29</f>
        <v>10.230968572665</v>
      </c>
    </row>
    <row r="30" customFormat="false" ht="12.8" hidden="false" customHeight="false" outlineLevel="0" collapsed="false">
      <c r="A30" s="0" t="n">
        <v>1922</v>
      </c>
      <c r="B30" s="17" t="n">
        <f aca="false">B$28+(B$48-B$28)/(A$48-A$28)*(A30-A$28)</f>
        <v>3161.7198644264</v>
      </c>
      <c r="C30" s="12" t="n">
        <f aca="true">B30*(11+RAND()*RANDBETWEEN(-1,1))</f>
        <v>36665.1272775576</v>
      </c>
      <c r="D30" s="13" t="n">
        <f aca="false">C30*0.005</f>
        <v>183.325636387788</v>
      </c>
      <c r="E30" s="14" t="n">
        <f aca="false">C30*0.1</f>
        <v>3666.51272775576</v>
      </c>
      <c r="F30" s="10" t="n">
        <v>188.8</v>
      </c>
      <c r="G30" s="14" t="n">
        <f aca="false">F30*B30/100</f>
        <v>5969.32710403704</v>
      </c>
      <c r="H30" s="14" t="n">
        <f aca="false">C30+G30*0.6</f>
        <v>40246.7235399798</v>
      </c>
      <c r="I30" s="15" t="n">
        <v>0.55</v>
      </c>
      <c r="J30" s="14" t="n">
        <f aca="false">H30*(1-I30)</f>
        <v>18111.0255929909</v>
      </c>
      <c r="K30" s="14" t="n">
        <f aca="false">D30*0.35+E30*0.2</f>
        <v>797.466518286878</v>
      </c>
      <c r="L30" s="14" t="n">
        <f aca="false">P30*(J30+K30)</f>
        <v>0</v>
      </c>
      <c r="M30" s="14" t="n">
        <f aca="false">J30+K30-L30</f>
        <v>18908.4921112778</v>
      </c>
      <c r="N30" s="15" t="n">
        <f aca="false">H30/B30</f>
        <v>12.7293768157039</v>
      </c>
      <c r="O30" s="15" t="n">
        <f aca="false">M30/B30</f>
        <v>5.98044511280831</v>
      </c>
      <c r="P30" s="16" t="n">
        <v>0</v>
      </c>
      <c r="Q30" s="10" t="n">
        <f aca="false">C30/B30</f>
        <v>11.5965768157039</v>
      </c>
    </row>
    <row r="31" customFormat="false" ht="12.8" hidden="false" customHeight="false" outlineLevel="0" collapsed="false">
      <c r="A31" s="0" t="n">
        <v>1923</v>
      </c>
      <c r="B31" s="17" t="n">
        <f aca="false">B$28+(B$48-B$28)/(A$48-A$28)*(A31-A$28)</f>
        <v>3161.7198644264</v>
      </c>
      <c r="C31" s="12" t="n">
        <f aca="true">B31*(11+RAND()*RANDBETWEEN(-1,1))</f>
        <v>34778.9185086904</v>
      </c>
      <c r="D31" s="13" t="n">
        <f aca="false">C31*0.005</f>
        <v>173.894592543452</v>
      </c>
      <c r="E31" s="14" t="n">
        <f aca="false">C31*0.1</f>
        <v>3477.89185086904</v>
      </c>
      <c r="F31" s="10" t="n">
        <v>257.7</v>
      </c>
      <c r="G31" s="14" t="n">
        <f aca="false">F31*B31/100</f>
        <v>8147.75209062683</v>
      </c>
      <c r="H31" s="14" t="n">
        <f aca="false">C31+G31*0.6</f>
        <v>39667.5697630665</v>
      </c>
      <c r="I31" s="15" t="n">
        <v>0.55</v>
      </c>
      <c r="J31" s="14" t="n">
        <f aca="false">H31*(1-I31)</f>
        <v>17850.4063933799</v>
      </c>
      <c r="K31" s="14" t="n">
        <f aca="false">D31*0.35+E31*0.2</f>
        <v>756.441477564016</v>
      </c>
      <c r="L31" s="14" t="n">
        <f aca="false">P31*(J31+K31)</f>
        <v>0</v>
      </c>
      <c r="M31" s="14" t="n">
        <f aca="false">J31+K31-L31</f>
        <v>18606.8478709439</v>
      </c>
      <c r="N31" s="15" t="n">
        <f aca="false">H31/B31</f>
        <v>12.5462</v>
      </c>
      <c r="O31" s="15" t="n">
        <f aca="false">M31/B31</f>
        <v>5.88504</v>
      </c>
      <c r="P31" s="16" t="n">
        <v>0</v>
      </c>
      <c r="Q31" s="10" t="n">
        <f aca="false">C31/B31</f>
        <v>11</v>
      </c>
    </row>
    <row r="32" customFormat="false" ht="12.8" hidden="false" customHeight="false" outlineLevel="0" collapsed="false">
      <c r="A32" s="0" t="n">
        <v>1924</v>
      </c>
      <c r="B32" s="17" t="n">
        <f aca="false">B$28+(B$48-B$28)/(A$48-A$28)*(A32-A$28)</f>
        <v>3161.7198644264</v>
      </c>
      <c r="C32" s="12" t="n">
        <f aca="true">B32*(11+RAND()*RANDBETWEEN(-1,1))</f>
        <v>36873.7361480351</v>
      </c>
      <c r="D32" s="13" t="n">
        <f aca="false">C32*0.005</f>
        <v>184.368680740175</v>
      </c>
      <c r="E32" s="14" t="n">
        <f aca="false">C32*0.1</f>
        <v>3687.37361480351</v>
      </c>
      <c r="F32" s="10" t="n">
        <v>411.3</v>
      </c>
      <c r="G32" s="14" t="n">
        <f aca="false">F32*B32/100</f>
        <v>13004.1538023858</v>
      </c>
      <c r="H32" s="14" t="n">
        <f aca="false">C32+G32*0.6</f>
        <v>44676.2284294665</v>
      </c>
      <c r="I32" s="15" t="n">
        <v>0.55</v>
      </c>
      <c r="J32" s="14" t="n">
        <f aca="false">H32*(1-I32)</f>
        <v>20104.3027932599</v>
      </c>
      <c r="K32" s="14" t="n">
        <f aca="false">D32*0.35+E32*0.2</f>
        <v>802.003761219763</v>
      </c>
      <c r="L32" s="14" t="n">
        <f aca="false">P32*(J32+K32)</f>
        <v>0</v>
      </c>
      <c r="M32" s="14" t="n">
        <f aca="false">J32+K32-L32</f>
        <v>20906.3065544797</v>
      </c>
      <c r="N32" s="15" t="n">
        <f aca="false">H32/B32</f>
        <v>14.1303563709531</v>
      </c>
      <c r="O32" s="15" t="n">
        <f aca="false">M32/B32</f>
        <v>6.61232096799712</v>
      </c>
      <c r="P32" s="16" t="n">
        <v>0</v>
      </c>
      <c r="Q32" s="10" t="n">
        <f aca="false">C32/B32</f>
        <v>11.6625563709531</v>
      </c>
    </row>
    <row r="33" customFormat="false" ht="12.8" hidden="false" customHeight="false" outlineLevel="0" collapsed="false">
      <c r="A33" s="0" t="n">
        <v>1925</v>
      </c>
      <c r="B33" s="17" t="n">
        <f aca="false">B$28+(B$48-B$28)/(A$48-A$28)*(A33-A$28)</f>
        <v>3161.7198644264</v>
      </c>
      <c r="C33" s="12" t="n">
        <f aca="true">B33*(11+RAND()*RANDBETWEEN(-1,1))</f>
        <v>37482.9467011544</v>
      </c>
      <c r="D33" s="13" t="n">
        <f aca="false">C33*0.005</f>
        <v>187.414733505772</v>
      </c>
      <c r="E33" s="14" t="n">
        <f aca="false">C33*0.1</f>
        <v>3748.29467011544</v>
      </c>
      <c r="F33" s="10" t="n">
        <v>202.2</v>
      </c>
      <c r="G33" s="14" t="n">
        <f aca="false">F33*B33/100</f>
        <v>6392.99756587018</v>
      </c>
      <c r="H33" s="14" t="n">
        <f aca="false">C33+G33*0.6</f>
        <v>41318.7452406766</v>
      </c>
      <c r="I33" s="15" t="n">
        <v>0.55</v>
      </c>
      <c r="J33" s="14" t="n">
        <f aca="false">H33*(1-I33)</f>
        <v>18593.4353583045</v>
      </c>
      <c r="K33" s="14" t="n">
        <f aca="false">D33*0.35+E33*0.2</f>
        <v>815.254090750109</v>
      </c>
      <c r="L33" s="14" t="n">
        <f aca="false">P33*(J33+K33)</f>
        <v>0</v>
      </c>
      <c r="M33" s="14" t="n">
        <f aca="false">J33+K33-L33</f>
        <v>19408.6894490546</v>
      </c>
      <c r="N33" s="15" t="n">
        <f aca="false">H33/B33</f>
        <v>13.0684396507002</v>
      </c>
      <c r="O33" s="15" t="n">
        <f aca="false">M33/B33</f>
        <v>6.13864930521784</v>
      </c>
      <c r="P33" s="16" t="n">
        <v>0</v>
      </c>
      <c r="Q33" s="10" t="n">
        <f aca="false">C33/B33</f>
        <v>11.8552396507002</v>
      </c>
    </row>
    <row r="34" customFormat="false" ht="12.8" hidden="false" customHeight="false" outlineLevel="0" collapsed="false">
      <c r="A34" s="0" t="n">
        <v>1926</v>
      </c>
      <c r="B34" s="17" t="n">
        <f aca="false">B$28+(B$48-B$28)/(A$48-A$28)*(A34-A$28)</f>
        <v>3161.7198644264</v>
      </c>
      <c r="C34" s="12" t="n">
        <f aca="true">B34*(11+RAND()*RANDBETWEEN(-1,1))</f>
        <v>33573.8406810895</v>
      </c>
      <c r="D34" s="13" t="n">
        <f aca="false">C34*0.005</f>
        <v>167.869203405448</v>
      </c>
      <c r="E34" s="14" t="n">
        <f aca="false">C34*0.1</f>
        <v>3357.38406810895</v>
      </c>
      <c r="F34" s="10" t="n">
        <v>206.7</v>
      </c>
      <c r="G34" s="14" t="n">
        <f aca="false">F34*B34/100</f>
        <v>6535.27495976937</v>
      </c>
      <c r="H34" s="14" t="n">
        <f aca="false">C34+G34*0.6</f>
        <v>37495.0056569511</v>
      </c>
      <c r="I34" s="15" t="n">
        <v>0.55</v>
      </c>
      <c r="J34" s="14" t="n">
        <f aca="false">H34*(1-I34)</f>
        <v>16872.752545628</v>
      </c>
      <c r="K34" s="14" t="n">
        <f aca="false">D34*0.35+E34*0.2</f>
        <v>730.231034813697</v>
      </c>
      <c r="L34" s="14" t="n">
        <f aca="false">P34*(J34+K34)</f>
        <v>0</v>
      </c>
      <c r="M34" s="14" t="n">
        <f aca="false">J34+K34-L34</f>
        <v>17602.9835804417</v>
      </c>
      <c r="N34" s="15" t="n">
        <f aca="false">H34/B34</f>
        <v>11.8590537001144</v>
      </c>
      <c r="O34" s="15" t="n">
        <f aca="false">M34/B34</f>
        <v>5.56753423302897</v>
      </c>
      <c r="P34" s="16" t="n">
        <v>0</v>
      </c>
      <c r="Q34" s="10" t="n">
        <f aca="false">C34/B34</f>
        <v>10.6188537001144</v>
      </c>
    </row>
    <row r="35" customFormat="false" ht="12.8" hidden="false" customHeight="false" outlineLevel="0" collapsed="false">
      <c r="A35" s="0" t="n">
        <v>1927</v>
      </c>
      <c r="B35" s="17" t="n">
        <f aca="false">B$28+(B$48-B$28)/(A$48-A$28)*(A35-A$28)</f>
        <v>3161.7198644264</v>
      </c>
      <c r="C35" s="12" t="n">
        <f aca="true">B35*(11+RAND()*RANDBETWEEN(-1,1))</f>
        <v>34778.9185086904</v>
      </c>
      <c r="D35" s="13" t="n">
        <f aca="false">C35*0.005</f>
        <v>173.894592543452</v>
      </c>
      <c r="E35" s="14" t="n">
        <f aca="false">C35*0.1</f>
        <v>3477.89185086904</v>
      </c>
      <c r="F35" s="10" t="n">
        <v>103.2</v>
      </c>
      <c r="G35" s="14" t="n">
        <f aca="false">F35*B35/100</f>
        <v>3262.89490008804</v>
      </c>
      <c r="H35" s="14" t="n">
        <f aca="false">C35+G35*0.6</f>
        <v>36736.6554487432</v>
      </c>
      <c r="I35" s="15" t="n">
        <v>0.55</v>
      </c>
      <c r="J35" s="14" t="n">
        <f aca="false">H35*(1-I35)</f>
        <v>16531.4949519344</v>
      </c>
      <c r="K35" s="14" t="n">
        <f aca="false">D35*0.35+E35*0.2</f>
        <v>756.441477564016</v>
      </c>
      <c r="L35" s="14" t="n">
        <f aca="false">P35*(J35+K35)</f>
        <v>0</v>
      </c>
      <c r="M35" s="14" t="n">
        <f aca="false">J35+K35-L35</f>
        <v>17287.9364294985</v>
      </c>
      <c r="N35" s="15" t="n">
        <f aca="false">H35/B35</f>
        <v>11.6192</v>
      </c>
      <c r="O35" s="15" t="n">
        <f aca="false">M35/B35</f>
        <v>5.46789</v>
      </c>
      <c r="P35" s="16" t="n">
        <v>0</v>
      </c>
      <c r="Q35" s="10" t="n">
        <f aca="false">C35/B35</f>
        <v>11</v>
      </c>
    </row>
    <row r="36" customFormat="false" ht="12.8" hidden="false" customHeight="false" outlineLevel="0" collapsed="false">
      <c r="A36" s="0" t="n">
        <v>1928</v>
      </c>
      <c r="B36" s="17" t="n">
        <f aca="false">B$28+(B$48-B$28)/(A$48-A$28)*(A36-A$28)</f>
        <v>3161.7198644264</v>
      </c>
      <c r="C36" s="12" t="n">
        <f aca="true">B36*(11+RAND()*RANDBETWEEN(-1,1))</f>
        <v>37153.3115552582</v>
      </c>
      <c r="D36" s="13" t="n">
        <f aca="false">C36*0.005</f>
        <v>185.766557776291</v>
      </c>
      <c r="E36" s="14" t="n">
        <f aca="false">C36*0.1</f>
        <v>3715.33115552582</v>
      </c>
      <c r="F36" s="10" t="n">
        <v>213.2</v>
      </c>
      <c r="G36" s="14" t="n">
        <f aca="false">F36*B36/100</f>
        <v>6740.78675095708</v>
      </c>
      <c r="H36" s="14" t="n">
        <f aca="false">C36+G36*0.6</f>
        <v>41197.7836058325</v>
      </c>
      <c r="I36" s="15" t="n">
        <v>0.55</v>
      </c>
      <c r="J36" s="14" t="n">
        <f aca="false">H36*(1-I36)</f>
        <v>18539.0026226246</v>
      </c>
      <c r="K36" s="14" t="n">
        <f aca="false">D36*0.35+E36*0.2</f>
        <v>808.084526326867</v>
      </c>
      <c r="L36" s="14" t="n">
        <f aca="false">P36*(J36+K36)</f>
        <v>0</v>
      </c>
      <c r="M36" s="14" t="n">
        <f aca="false">J36+K36-L36</f>
        <v>19347.0871489515</v>
      </c>
      <c r="N36" s="15" t="n">
        <f aca="false">H36/B36</f>
        <v>13.0301814747609</v>
      </c>
      <c r="O36" s="15" t="n">
        <f aca="false">M36/B36</f>
        <v>6.11916551071846</v>
      </c>
      <c r="P36" s="16" t="n">
        <v>0</v>
      </c>
      <c r="Q36" s="10" t="n">
        <f aca="false">C36/B36</f>
        <v>11.7509814747609</v>
      </c>
    </row>
    <row r="37" customFormat="false" ht="12.8" hidden="false" customHeight="false" outlineLevel="0" collapsed="false">
      <c r="A37" s="0" t="n">
        <v>1929</v>
      </c>
      <c r="B37" s="17" t="n">
        <f aca="false">B$28+(B$48-B$28)/(A$48-A$28)*(A37-A$28)</f>
        <v>3161.7198644264</v>
      </c>
      <c r="C37" s="12" t="n">
        <f aca="true">B37*(11+RAND()*RANDBETWEEN(-1,1))</f>
        <v>34778.9185086904</v>
      </c>
      <c r="D37" s="13" t="n">
        <f aca="false">C37*0.005</f>
        <v>173.894592543452</v>
      </c>
      <c r="E37" s="14" t="n">
        <f aca="false">C37*0.1</f>
        <v>3477.89185086904</v>
      </c>
      <c r="F37" s="10" t="n">
        <v>174.9</v>
      </c>
      <c r="G37" s="14" t="n">
        <f aca="false">F37*B37/100</f>
        <v>5529.84804288177</v>
      </c>
      <c r="H37" s="14" t="n">
        <f aca="false">C37+G37*0.6</f>
        <v>38096.8273344195</v>
      </c>
      <c r="I37" s="15" t="n">
        <v>0.55</v>
      </c>
      <c r="J37" s="14" t="n">
        <f aca="false">H37*(1-I37)</f>
        <v>17143.5723004888</v>
      </c>
      <c r="K37" s="14" t="n">
        <f aca="false">D37*0.35+E37*0.2</f>
        <v>756.441477564016</v>
      </c>
      <c r="L37" s="14" t="n">
        <f aca="false">P37*(J37+K37)</f>
        <v>0</v>
      </c>
      <c r="M37" s="14" t="n">
        <f aca="false">J37+K37-L37</f>
        <v>17900.0137780528</v>
      </c>
      <c r="N37" s="15" t="n">
        <f aca="false">H37/B37</f>
        <v>12.0494</v>
      </c>
      <c r="O37" s="15" t="n">
        <f aca="false">M37/B37</f>
        <v>5.66148</v>
      </c>
      <c r="P37" s="16" t="n">
        <v>0</v>
      </c>
      <c r="Q37" s="10" t="n">
        <f aca="false">C37/B37</f>
        <v>11</v>
      </c>
    </row>
    <row r="38" customFormat="false" ht="12.8" hidden="false" customHeight="false" outlineLevel="0" collapsed="false">
      <c r="A38" s="0" t="n">
        <v>1930</v>
      </c>
      <c r="B38" s="17" t="n">
        <f aca="false">B$28+(B$48-B$28)/(A$48-A$28)*(A38-A$28)</f>
        <v>3161.7198644264</v>
      </c>
      <c r="C38" s="12" t="n">
        <f aca="true">B38*(11+RAND()*RANDBETWEEN(-1,1))</f>
        <v>34778.9185086904</v>
      </c>
      <c r="D38" s="13" t="n">
        <f aca="false">C38*0.005</f>
        <v>173.894592543452</v>
      </c>
      <c r="E38" s="14" t="n">
        <f aca="false">C38*0.1</f>
        <v>3477.89185086904</v>
      </c>
      <c r="F38" s="10" t="n">
        <v>250.8</v>
      </c>
      <c r="G38" s="14" t="n">
        <f aca="false">F38*B38/100</f>
        <v>7929.59341998141</v>
      </c>
      <c r="H38" s="14" t="n">
        <f aca="false">C38+G38*0.6</f>
        <v>39536.6745606792</v>
      </c>
      <c r="I38" s="15" t="n">
        <v>0.55</v>
      </c>
      <c r="J38" s="14" t="n">
        <f aca="false">H38*(1-I38)</f>
        <v>17791.5035523057</v>
      </c>
      <c r="K38" s="14" t="n">
        <f aca="false">D38*0.35+E38*0.2</f>
        <v>756.441477564016</v>
      </c>
      <c r="L38" s="14" t="n">
        <f aca="false">P38*(J38+K38)</f>
        <v>0</v>
      </c>
      <c r="M38" s="14" t="n">
        <f aca="false">J38+K38-L38</f>
        <v>18547.9450298697</v>
      </c>
      <c r="N38" s="15" t="n">
        <f aca="false">H38/B38</f>
        <v>12.5048</v>
      </c>
      <c r="O38" s="15" t="n">
        <f aca="false">M38/B38</f>
        <v>5.86641</v>
      </c>
      <c r="P38" s="16" t="n">
        <v>0</v>
      </c>
      <c r="Q38" s="10" t="n">
        <f aca="false">C38/B38</f>
        <v>11</v>
      </c>
    </row>
    <row r="39" customFormat="false" ht="12.8" hidden="false" customHeight="false" outlineLevel="0" collapsed="false">
      <c r="A39" s="0" t="n">
        <v>1931</v>
      </c>
      <c r="B39" s="17" t="n">
        <f aca="false">B$28+(B$48-B$28)/(A$48-A$28)*(A39-A$28)</f>
        <v>3161.7198644264</v>
      </c>
      <c r="C39" s="12" t="n">
        <f aca="true">B39*(11+RAND()*RANDBETWEEN(-1,1))</f>
        <v>34778.9185086904</v>
      </c>
      <c r="D39" s="13" t="n">
        <f aca="false">C39*0.005</f>
        <v>173.894592543452</v>
      </c>
      <c r="E39" s="14" t="n">
        <f aca="false">C39*0.1</f>
        <v>3477.89185086904</v>
      </c>
      <c r="F39" s="10" t="n">
        <v>229.9</v>
      </c>
      <c r="G39" s="14" t="n">
        <f aca="false">F39*B39/100</f>
        <v>7268.79396831629</v>
      </c>
      <c r="H39" s="14" t="n">
        <f aca="false">C39+G39*0.6</f>
        <v>39140.1948896802</v>
      </c>
      <c r="I39" s="15" t="n">
        <v>0.55</v>
      </c>
      <c r="J39" s="14" t="n">
        <f aca="false">H39*(1-I39)</f>
        <v>17613.0877003561</v>
      </c>
      <c r="K39" s="14" t="n">
        <f aca="false">D39*0.35+E39*0.2</f>
        <v>756.441477564016</v>
      </c>
      <c r="L39" s="14" t="n">
        <f aca="false">P39*(J39+K39)</f>
        <v>0</v>
      </c>
      <c r="M39" s="14" t="n">
        <f aca="false">J39+K39-L39</f>
        <v>18369.5291779201</v>
      </c>
      <c r="N39" s="15" t="n">
        <f aca="false">H39/B39</f>
        <v>12.3794</v>
      </c>
      <c r="O39" s="15" t="n">
        <f aca="false">M39/B39</f>
        <v>5.80998</v>
      </c>
      <c r="P39" s="16" t="n">
        <v>0</v>
      </c>
      <c r="Q39" s="10" t="n">
        <f aca="false">C39/B39</f>
        <v>11</v>
      </c>
    </row>
    <row r="40" customFormat="false" ht="12.8" hidden="false" customHeight="false" outlineLevel="0" collapsed="false">
      <c r="A40" s="0" t="n">
        <v>1932</v>
      </c>
      <c r="B40" s="17" t="n">
        <f aca="false">B$28+(B$48-B$28)/(A$48-A$28)*(A40-A$28)</f>
        <v>3161.7198644264</v>
      </c>
      <c r="C40" s="18" t="n">
        <f aca="true">B40*(10.5+RAND()*RANDBETWEEN(-1,1))</f>
        <v>30097.7865783157</v>
      </c>
      <c r="D40" s="13" t="n">
        <f aca="false">C40*0.005</f>
        <v>150.488932891579</v>
      </c>
      <c r="E40" s="14" t="n">
        <f aca="false">C40*0.1</f>
        <v>3009.77865783157</v>
      </c>
      <c r="F40" s="10" t="n">
        <v>255</v>
      </c>
      <c r="G40" s="14" t="n">
        <f aca="false">F40*B40/100</f>
        <v>8062.38565428732</v>
      </c>
      <c r="H40" s="14" t="n">
        <f aca="false">C40+G40*0.6</f>
        <v>34935.2179708881</v>
      </c>
      <c r="I40" s="15" t="n">
        <v>0.55</v>
      </c>
      <c r="J40" s="14" t="n">
        <f aca="false">H40*(1-I40)</f>
        <v>15720.8480868997</v>
      </c>
      <c r="K40" s="14" t="n">
        <f aca="false">D40*0.35+E40*0.2</f>
        <v>654.626858078367</v>
      </c>
      <c r="L40" s="14" t="n">
        <f aca="false">P40*(J40+K40)</f>
        <v>0</v>
      </c>
      <c r="M40" s="14" t="n">
        <f aca="false">J40+K40-L40</f>
        <v>16375.474944978</v>
      </c>
      <c r="N40" s="15" t="n">
        <f aca="false">H40/B40</f>
        <v>11.049434949616</v>
      </c>
      <c r="O40" s="15" t="n">
        <f aca="false">M40/B40</f>
        <v>5.17929343748133</v>
      </c>
      <c r="P40" s="16" t="n">
        <v>0</v>
      </c>
      <c r="Q40" s="10" t="n">
        <f aca="false">C40/B40</f>
        <v>9.51943494961597</v>
      </c>
    </row>
    <row r="41" customFormat="false" ht="12.8" hidden="false" customHeight="false" outlineLevel="0" collapsed="false">
      <c r="A41" s="0" t="n">
        <v>1933</v>
      </c>
      <c r="B41" s="17" t="n">
        <f aca="false">B$28+(B$48-B$28)/(A$48-A$28)*(A41-A$28)</f>
        <v>3161.7198644264</v>
      </c>
      <c r="C41" s="18" t="n">
        <f aca="true">B41*(10.5+RAND()*RANDBETWEEN(-1,1))</f>
        <v>33198.0585764772</v>
      </c>
      <c r="D41" s="13" t="n">
        <f aca="false">C41*0.005</f>
        <v>165.990292882386</v>
      </c>
      <c r="E41" s="14" t="n">
        <f aca="false">C41*0.1</f>
        <v>3319.80585764772</v>
      </c>
      <c r="F41" s="10" t="n">
        <v>161.8</v>
      </c>
      <c r="G41" s="14" t="n">
        <f aca="false">F41*B41/100</f>
        <v>5115.66274064192</v>
      </c>
      <c r="H41" s="14" t="n">
        <f aca="false">C41+G41*0.6</f>
        <v>36267.4562208623</v>
      </c>
      <c r="I41" s="15" t="n">
        <v>0.55</v>
      </c>
      <c r="J41" s="14" t="n">
        <f aca="false">H41*(1-I41)</f>
        <v>16320.3552993881</v>
      </c>
      <c r="K41" s="14" t="n">
        <f aca="false">D41*0.35+E41*0.2</f>
        <v>722.057774038379</v>
      </c>
      <c r="L41" s="14" t="n">
        <f aca="false">P41*(J41+K41)</f>
        <v>0</v>
      </c>
      <c r="M41" s="14" t="n">
        <f aca="false">J41+K41-L41</f>
        <v>17042.4130734264</v>
      </c>
      <c r="N41" s="15" t="n">
        <f aca="false">H41/B41</f>
        <v>11.4708</v>
      </c>
      <c r="O41" s="15" t="n">
        <f aca="false">M41/B41</f>
        <v>5.390235</v>
      </c>
      <c r="P41" s="16" t="n">
        <v>0</v>
      </c>
      <c r="Q41" s="10" t="n">
        <f aca="false">C41/B41</f>
        <v>10.5</v>
      </c>
    </row>
    <row r="42" customFormat="false" ht="12.8" hidden="false" customHeight="false" outlineLevel="0" collapsed="false">
      <c r="A42" s="0" t="n">
        <v>1934</v>
      </c>
      <c r="B42" s="17" t="n">
        <f aca="false">B$28+(B$48-B$28)/(A$48-A$28)*(A42-A$28)</f>
        <v>3161.7198644264</v>
      </c>
      <c r="C42" s="18" t="n">
        <f aca="true">B42*(10.5+RAND()*RANDBETWEEN(-1,1))</f>
        <v>33198.0585764772</v>
      </c>
      <c r="D42" s="13" t="n">
        <f aca="false">C42*0.005</f>
        <v>165.990292882386</v>
      </c>
      <c r="E42" s="14" t="n">
        <f aca="false">C42*0.1</f>
        <v>3319.80585764772</v>
      </c>
      <c r="F42" s="10" t="n">
        <v>184.1</v>
      </c>
      <c r="G42" s="14" t="n">
        <f aca="false">F42*B42/100</f>
        <v>5820.726270409</v>
      </c>
      <c r="H42" s="14" t="n">
        <f aca="false">C42+G42*0.6</f>
        <v>36690.4943387226</v>
      </c>
      <c r="I42" s="15" t="n">
        <v>0.55</v>
      </c>
      <c r="J42" s="14" t="n">
        <f aca="false">H42*(1-I42)</f>
        <v>16510.7224524252</v>
      </c>
      <c r="K42" s="14" t="n">
        <f aca="false">D42*0.35+E42*0.2</f>
        <v>722.057774038379</v>
      </c>
      <c r="L42" s="14" t="n">
        <f aca="false">P42*(J42+K42)</f>
        <v>0</v>
      </c>
      <c r="M42" s="14" t="n">
        <f aca="false">J42+K42-L42</f>
        <v>17232.7802264635</v>
      </c>
      <c r="N42" s="15" t="n">
        <f aca="false">H42/B42</f>
        <v>11.6046</v>
      </c>
      <c r="O42" s="15" t="n">
        <f aca="false">M42/B42</f>
        <v>5.450445</v>
      </c>
      <c r="P42" s="16" t="n">
        <f aca="false">(0.14/10)*(A42-A$42)</f>
        <v>0</v>
      </c>
      <c r="Q42" s="10" t="n">
        <f aca="false">C42/B42</f>
        <v>10.5</v>
      </c>
    </row>
    <row r="43" customFormat="false" ht="12.8" hidden="false" customHeight="false" outlineLevel="0" collapsed="false">
      <c r="A43" s="0" t="n">
        <v>1935</v>
      </c>
      <c r="B43" s="17" t="n">
        <f aca="false">B$28+(B$48-B$28)/(A$48-A$28)*(A43-A$28)</f>
        <v>3161.7198644264</v>
      </c>
      <c r="C43" s="18" t="n">
        <f aca="true">B43*(10.5+RAND()*RANDBETWEEN(-1,1))</f>
        <v>35098.9052200982</v>
      </c>
      <c r="D43" s="13" t="n">
        <f aca="false">C43*0.005</f>
        <v>175.494526100491</v>
      </c>
      <c r="E43" s="14" t="n">
        <f aca="false">C43*0.1</f>
        <v>3509.89052200982</v>
      </c>
      <c r="F43" s="10" t="n">
        <v>214.8</v>
      </c>
      <c r="G43" s="14" t="n">
        <f aca="false">F43*B43/100</f>
        <v>6791.37426878791</v>
      </c>
      <c r="H43" s="14" t="n">
        <f aca="false">C43+G43*0.6</f>
        <v>39173.7297813709</v>
      </c>
      <c r="I43" s="15" t="n">
        <v>0.55</v>
      </c>
      <c r="J43" s="14" t="n">
        <f aca="false">H43*(1-I43)</f>
        <v>17628.1784016169</v>
      </c>
      <c r="K43" s="14" t="n">
        <f aca="false">D43*0.35+E43*0.2</f>
        <v>763.401188537136</v>
      </c>
      <c r="L43" s="14" t="n">
        <f aca="false">P43*(J43+K43)</f>
        <v>257.482114262157</v>
      </c>
      <c r="M43" s="14" t="n">
        <f aca="false">J43+K43-L43</f>
        <v>18134.0974758919</v>
      </c>
      <c r="N43" s="15" t="n">
        <f aca="false">H43/B43</f>
        <v>12.390006534775</v>
      </c>
      <c r="O43" s="15" t="n">
        <f aca="false">M43/B43</f>
        <v>5.73551682422117</v>
      </c>
      <c r="P43" s="16" t="n">
        <f aca="false">(0.14/10)*(A43-A$42)</f>
        <v>0.014</v>
      </c>
      <c r="Q43" s="10" t="n">
        <f aca="false">C43/B43</f>
        <v>11.101206534775</v>
      </c>
    </row>
    <row r="44" customFormat="false" ht="12.8" hidden="false" customHeight="false" outlineLevel="0" collapsed="false">
      <c r="A44" s="0" t="n">
        <v>1936</v>
      </c>
      <c r="B44" s="17" t="n">
        <f aca="false">B$28+(B$48-B$28)/(A$48-A$28)*(A44-A$28)</f>
        <v>3161.7198644264</v>
      </c>
      <c r="C44" s="18" t="n">
        <f aca="true">B44*(10.5+RAND()*RANDBETWEEN(-1,1))</f>
        <v>31817.5215416015</v>
      </c>
      <c r="D44" s="13" t="n">
        <f aca="false">C44*0.005</f>
        <v>159.087607708007</v>
      </c>
      <c r="E44" s="14" t="n">
        <f aca="false">C44*0.1</f>
        <v>3181.75215416015</v>
      </c>
      <c r="F44" s="10" t="n">
        <v>295.7</v>
      </c>
      <c r="G44" s="14" t="n">
        <f aca="false">F44*B44/100</f>
        <v>9349.20563910887</v>
      </c>
      <c r="H44" s="14" t="n">
        <f aca="false">C44+G44*0.6</f>
        <v>37427.0449250668</v>
      </c>
      <c r="I44" s="15" t="n">
        <v>0.55</v>
      </c>
      <c r="J44" s="14" t="n">
        <f aca="false">H44*(1-I44)</f>
        <v>16842.1702162801</v>
      </c>
      <c r="K44" s="14" t="n">
        <f aca="false">D44*0.35+E44*0.2</f>
        <v>692.031093529833</v>
      </c>
      <c r="L44" s="14" t="n">
        <f aca="false">P44*(J44+K44)</f>
        <v>490.957636674677</v>
      </c>
      <c r="M44" s="14" t="n">
        <f aca="false">J44+K44-L44</f>
        <v>17043.2436731352</v>
      </c>
      <c r="N44" s="15" t="n">
        <f aca="false">H44/B44</f>
        <v>11.8375588382043</v>
      </c>
      <c r="O44" s="15" t="n">
        <f aca="false">M44/B44</f>
        <v>5.39049770502904</v>
      </c>
      <c r="P44" s="16" t="n">
        <f aca="false">(0.14/10)*(A44-A$42)</f>
        <v>0.028</v>
      </c>
      <c r="Q44" s="10" t="n">
        <f aca="false">C44/B44</f>
        <v>10.0633588382043</v>
      </c>
    </row>
    <row r="45" customFormat="false" ht="12.8" hidden="false" customHeight="false" outlineLevel="0" collapsed="false">
      <c r="A45" s="0" t="n">
        <v>1937</v>
      </c>
      <c r="B45" s="17" t="n">
        <f aca="false">B$28+(B$48-B$28)/(A$48-A$28)*(A45-A$28)</f>
        <v>3161.7198644264</v>
      </c>
      <c r="C45" s="18" t="n">
        <f aca="true">B45*(10.5+RAND()*RANDBETWEEN(-1,1))</f>
        <v>34525.7003964223</v>
      </c>
      <c r="D45" s="13" t="n">
        <f aca="false">C45*0.005</f>
        <v>172.628501982111</v>
      </c>
      <c r="E45" s="14" t="n">
        <f aca="false">C45*0.1</f>
        <v>3452.57003964223</v>
      </c>
      <c r="F45" s="10" t="n">
        <v>310.6</v>
      </c>
      <c r="G45" s="14" t="n">
        <f aca="false">F45*B45/100</f>
        <v>9820.3018989084</v>
      </c>
      <c r="H45" s="14" t="n">
        <f aca="false">C45+G45*0.6</f>
        <v>40417.8815357673</v>
      </c>
      <c r="I45" s="15" t="n">
        <v>0.55</v>
      </c>
      <c r="J45" s="14" t="n">
        <f aca="false">H45*(1-I45)</f>
        <v>18188.0466910953</v>
      </c>
      <c r="K45" s="14" t="n">
        <f aca="false">D45*0.35+E45*0.2</f>
        <v>750.933983622184</v>
      </c>
      <c r="L45" s="14" t="n">
        <f aca="false">P45*(J45+K45)</f>
        <v>795.437188338134</v>
      </c>
      <c r="M45" s="14" t="n">
        <f aca="false">J45+K45-L45</f>
        <v>18143.5434863793</v>
      </c>
      <c r="N45" s="15" t="n">
        <f aca="false">H45/B45</f>
        <v>12.7835112751521</v>
      </c>
      <c r="O45" s="15" t="n">
        <f aca="false">M45/B45</f>
        <v>5.73850444200278</v>
      </c>
      <c r="P45" s="16" t="n">
        <f aca="false">(0.14/10)*(A45-A$42)</f>
        <v>0.042</v>
      </c>
      <c r="Q45" s="10" t="n">
        <f aca="false">C45/B45</f>
        <v>10.9199112751521</v>
      </c>
    </row>
    <row r="46" customFormat="false" ht="12.8" hidden="false" customHeight="false" outlineLevel="0" collapsed="false">
      <c r="A46" s="0" t="n">
        <v>1938</v>
      </c>
      <c r="B46" s="17" t="n">
        <f aca="false">B$28+(B$48-B$28)/(A$48-A$28)*(A46-A$28)</f>
        <v>3161.7198644264</v>
      </c>
      <c r="C46" s="18" t="n">
        <f aca="true">B46*(10.5+RAND()*RANDBETWEEN(-1,1))</f>
        <v>33198.0585764772</v>
      </c>
      <c r="D46" s="13" t="n">
        <f aca="false">C46*0.005</f>
        <v>165.990292882386</v>
      </c>
      <c r="E46" s="14" t="n">
        <f aca="false">C46*0.1</f>
        <v>3319.80585764772</v>
      </c>
      <c r="F46" s="10" t="n">
        <v>162.1</v>
      </c>
      <c r="G46" s="14" t="n">
        <f aca="false">F46*B46/100</f>
        <v>5125.14790023519</v>
      </c>
      <c r="H46" s="14" t="n">
        <f aca="false">C46+G46*0.6</f>
        <v>36273.1473166183</v>
      </c>
      <c r="I46" s="15" t="n">
        <v>0.55</v>
      </c>
      <c r="J46" s="14" t="n">
        <f aca="false">H46*(1-I46)</f>
        <v>16322.9162924782</v>
      </c>
      <c r="K46" s="14" t="n">
        <f aca="false">D46*0.35+E46*0.2</f>
        <v>722.057774038379</v>
      </c>
      <c r="L46" s="14" t="n">
        <f aca="false">P46*(J46+K46)</f>
        <v>954.518547724931</v>
      </c>
      <c r="M46" s="14" t="n">
        <f aca="false">J46+K46-L46</f>
        <v>16090.4555187917</v>
      </c>
      <c r="N46" s="15" t="n">
        <f aca="false">H46/B46</f>
        <v>11.4726</v>
      </c>
      <c r="O46" s="15" t="n">
        <f aca="false">M46/B46</f>
        <v>5.08914648</v>
      </c>
      <c r="P46" s="16" t="n">
        <f aca="false">(0.14/10)*(A46-A$42)</f>
        <v>0.056</v>
      </c>
      <c r="Q46" s="10" t="n">
        <f aca="false">C46/B46</f>
        <v>10.5</v>
      </c>
    </row>
    <row r="47" customFormat="false" ht="12.8" hidden="false" customHeight="false" outlineLevel="0" collapsed="false">
      <c r="A47" s="0" t="n">
        <v>1939</v>
      </c>
      <c r="B47" s="17" t="n">
        <f aca="false">B$28+(B$48-B$28)/(A$48-A$28)*(A47-A$28)</f>
        <v>3161.7198644264</v>
      </c>
      <c r="C47" s="18" t="n">
        <f aca="true">B47*(10.5+RAND()*RANDBETWEEN(-1,1))</f>
        <v>33198.0585764772</v>
      </c>
      <c r="D47" s="13" t="n">
        <f aca="false">C47*0.005</f>
        <v>165.990292882386</v>
      </c>
      <c r="E47" s="14" t="n">
        <f aca="false">C47*0.1</f>
        <v>3319.80585764772</v>
      </c>
      <c r="F47" s="10" t="n">
        <v>256.2</v>
      </c>
      <c r="G47" s="14" t="n">
        <f aca="false">F47*B47/100</f>
        <v>8100.32629266044</v>
      </c>
      <c r="H47" s="14" t="n">
        <f aca="false">C47+G47*0.6</f>
        <v>38058.2543520735</v>
      </c>
      <c r="I47" s="15" t="n">
        <v>0.55</v>
      </c>
      <c r="J47" s="14" t="n">
        <f aca="false">H47*(1-I47)</f>
        <v>17126.2144584331</v>
      </c>
      <c r="K47" s="14" t="n">
        <f aca="false">D47*0.35+E47*0.2</f>
        <v>722.057774038379</v>
      </c>
      <c r="L47" s="14" t="n">
        <f aca="false">P47*(J47+K47)</f>
        <v>1249.379056273</v>
      </c>
      <c r="M47" s="14" t="n">
        <f aca="false">J47+K47-L47</f>
        <v>16598.8931761984</v>
      </c>
      <c r="N47" s="15" t="n">
        <f aca="false">H47/B47</f>
        <v>12.0372</v>
      </c>
      <c r="O47" s="15" t="n">
        <f aca="false">M47/B47</f>
        <v>5.24995695</v>
      </c>
      <c r="P47" s="16" t="n">
        <f aca="false">(0.14/10)*(A47-A$42)</f>
        <v>0.07</v>
      </c>
      <c r="Q47" s="10" t="n">
        <f aca="false">C47/B47</f>
        <v>10.5</v>
      </c>
    </row>
    <row r="48" customFormat="false" ht="12.8" hidden="false" customHeight="false" outlineLevel="0" collapsed="false">
      <c r="A48" s="0" t="n">
        <v>1940</v>
      </c>
      <c r="B48" s="11" t="n">
        <v>3161.7198644264</v>
      </c>
      <c r="C48" s="18" t="n">
        <f aca="true">B48*(10.5+RAND()*RANDBETWEEN(-1,1))</f>
        <v>35033.7392923981</v>
      </c>
      <c r="D48" s="13" t="n">
        <f aca="false">C48*0.005</f>
        <v>175.168696461991</v>
      </c>
      <c r="E48" s="14" t="n">
        <f aca="false">C48*0.1</f>
        <v>3503.37392923981</v>
      </c>
      <c r="F48" s="10" t="n">
        <v>168.2</v>
      </c>
      <c r="G48" s="14" t="n">
        <f aca="false">F48*B48/100</f>
        <v>5318.01281196521</v>
      </c>
      <c r="H48" s="14" t="n">
        <f aca="false">C48+G48*0.6</f>
        <v>38224.5469795772</v>
      </c>
      <c r="I48" s="19" t="n">
        <v>0.6</v>
      </c>
      <c r="J48" s="14" t="n">
        <f aca="false">H48*(1-I48)</f>
        <v>15289.8187918309</v>
      </c>
      <c r="K48" s="14" t="n">
        <f aca="false">D48*0.35+E48*0.2</f>
        <v>761.983829609659</v>
      </c>
      <c r="L48" s="14" t="n">
        <f aca="false">P48*(J48+K48)</f>
        <v>1348.35142020101</v>
      </c>
      <c r="M48" s="14" t="n">
        <f aca="false">J48+K48-L48</f>
        <v>14703.4512012395</v>
      </c>
      <c r="N48" s="15" t="n">
        <f aca="false">H48/B48</f>
        <v>12.089795623469</v>
      </c>
      <c r="O48" s="15" t="n">
        <f aca="false">M48/B48</f>
        <v>4.65045982304541</v>
      </c>
      <c r="P48" s="16" t="n">
        <f aca="false">(0.14/10)*(A48-A$42)</f>
        <v>0.084</v>
      </c>
      <c r="Q48" s="10" t="n">
        <f aca="false">C48/B48</f>
        <v>11.080595623469</v>
      </c>
    </row>
    <row r="49" customFormat="false" ht="12.8" hidden="false" customHeight="false" outlineLevel="0" collapsed="false">
      <c r="A49" s="0" t="n">
        <v>1941</v>
      </c>
      <c r="B49" s="17" t="n">
        <f aca="false">B$48+(B$68-B$48)/(A$68-A$48)*(A49-A$48)</f>
        <v>3161.3476184264</v>
      </c>
      <c r="C49" s="18" t="n">
        <f aca="true">B49*(10.5+RAND()*RANDBETWEEN(-1,1))</f>
        <v>33194.1499934772</v>
      </c>
      <c r="D49" s="13" t="n">
        <f aca="false">C49*0.005</f>
        <v>165.970749967386</v>
      </c>
      <c r="E49" s="14" t="n">
        <f aca="false">C49*0.1</f>
        <v>3319.41499934772</v>
      </c>
      <c r="F49" s="10" t="n">
        <v>288.2</v>
      </c>
      <c r="G49" s="14" t="n">
        <f aca="false">F49*B49/100</f>
        <v>9111.00383630489</v>
      </c>
      <c r="H49" s="14" t="n">
        <f aca="false">C49+G49*0.6</f>
        <v>38660.7522952601</v>
      </c>
      <c r="I49" s="19" t="n">
        <v>0.6</v>
      </c>
      <c r="J49" s="14" t="n">
        <f aca="false">H49*(1-I49)</f>
        <v>15464.300918104</v>
      </c>
      <c r="K49" s="14" t="n">
        <f aca="false">D49*0.35+E49*0.2</f>
        <v>721.972762358129</v>
      </c>
      <c r="L49" s="14" t="n">
        <f aca="false">P49*(J49+K49)</f>
        <v>1586.25482068529</v>
      </c>
      <c r="M49" s="14" t="n">
        <f aca="false">J49+K49-L49</f>
        <v>14600.0188597769</v>
      </c>
      <c r="N49" s="15" t="n">
        <f aca="false">H49/B49</f>
        <v>12.2292</v>
      </c>
      <c r="O49" s="15" t="n">
        <f aca="false">M49/B49</f>
        <v>4.61828961</v>
      </c>
      <c r="P49" s="16" t="n">
        <f aca="false">(0.14/10)*(A49-A$42)</f>
        <v>0.098</v>
      </c>
      <c r="Q49" s="10" t="n">
        <f aca="false">C49/B49</f>
        <v>10.5</v>
      </c>
    </row>
    <row r="50" customFormat="false" ht="12.8" hidden="false" customHeight="false" outlineLevel="0" collapsed="false">
      <c r="A50" s="0" t="n">
        <v>1942</v>
      </c>
      <c r="B50" s="17" t="n">
        <f aca="false">B$48+(B$68-B$48)/(A$68-A$48)*(A50-A$48)</f>
        <v>3160.9753724264</v>
      </c>
      <c r="C50" s="18" t="n">
        <f aca="true">B50*(10.5+RAND()*RANDBETWEEN(-1,1))</f>
        <v>33190.2414104772</v>
      </c>
      <c r="D50" s="13" t="n">
        <f aca="false">C50*0.005</f>
        <v>165.951207052386</v>
      </c>
      <c r="E50" s="14" t="n">
        <f aca="false">C50*0.1</f>
        <v>3319.02414104772</v>
      </c>
      <c r="F50" s="10" t="n">
        <v>258.1</v>
      </c>
      <c r="G50" s="14" t="n">
        <f aca="false">F50*B50/100</f>
        <v>8158.47743623254</v>
      </c>
      <c r="H50" s="14" t="n">
        <f aca="false">C50+G50*0.6</f>
        <v>38085.3278722167</v>
      </c>
      <c r="I50" s="19" t="n">
        <v>0.6</v>
      </c>
      <c r="J50" s="14" t="n">
        <f aca="false">H50*(1-I50)</f>
        <v>15234.1311488867</v>
      </c>
      <c r="K50" s="14" t="n">
        <f aca="false">D50*0.35+E50*0.2</f>
        <v>721.887750677879</v>
      </c>
      <c r="L50" s="14" t="n">
        <f aca="false">P50*(J50+K50)</f>
        <v>1787.07411675123</v>
      </c>
      <c r="M50" s="14" t="n">
        <f aca="false">J50+K50-L50</f>
        <v>14168.9447828133</v>
      </c>
      <c r="N50" s="15" t="n">
        <f aca="false">H50/B50</f>
        <v>12.0486</v>
      </c>
      <c r="O50" s="15" t="n">
        <f aca="false">M50/B50</f>
        <v>4.48245972</v>
      </c>
      <c r="P50" s="16" t="n">
        <f aca="false">(0.14/10)*(A50-A$42)</f>
        <v>0.112</v>
      </c>
      <c r="Q50" s="10" t="n">
        <f aca="false">C50/B50</f>
        <v>10.5</v>
      </c>
    </row>
    <row r="51" customFormat="false" ht="12.8" hidden="false" customHeight="false" outlineLevel="0" collapsed="false">
      <c r="A51" s="0" t="n">
        <v>1943</v>
      </c>
      <c r="B51" s="17" t="n">
        <f aca="false">B$48+(B$68-B$48)/(A$68-A$48)*(A51-A$48)</f>
        <v>3160.6031264264</v>
      </c>
      <c r="C51" s="18" t="n">
        <f aca="true">B51*(10.5+RAND()*RANDBETWEEN(-1,1))</f>
        <v>35648.5638966867</v>
      </c>
      <c r="D51" s="13" t="n">
        <f aca="false">C51*0.005</f>
        <v>178.242819483433</v>
      </c>
      <c r="E51" s="14" t="n">
        <f aca="false">C51*0.1</f>
        <v>3564.85638966867</v>
      </c>
      <c r="F51" s="10" t="n">
        <v>139.8</v>
      </c>
      <c r="G51" s="14" t="n">
        <f aca="false">F51*B51/100</f>
        <v>4418.52317074411</v>
      </c>
      <c r="H51" s="14" t="n">
        <f aca="false">C51+G51*0.6</f>
        <v>38299.6777991332</v>
      </c>
      <c r="I51" s="19" t="n">
        <v>0.6</v>
      </c>
      <c r="J51" s="14" t="n">
        <f aca="false">H51*(1-I51)</f>
        <v>15319.8711196533</v>
      </c>
      <c r="K51" s="14" t="n">
        <f aca="false">D51*0.35+E51*0.2</f>
        <v>775.356264752936</v>
      </c>
      <c r="L51" s="14" t="n">
        <f aca="false">P51*(J51+K51)</f>
        <v>2027.99865043518</v>
      </c>
      <c r="M51" s="14" t="n">
        <f aca="false">J51+K51-L51</f>
        <v>14067.228733971</v>
      </c>
      <c r="N51" s="15" t="n">
        <f aca="false">H51/B51</f>
        <v>12.1178383577812</v>
      </c>
      <c r="O51" s="15" t="n">
        <f aca="false">M51/B51</f>
        <v>4.45080516954257</v>
      </c>
      <c r="P51" s="16" t="n">
        <f aca="false">(0.14/10)*(A51-A$42)</f>
        <v>0.126</v>
      </c>
      <c r="Q51" s="10" t="n">
        <f aca="false">C51/B51</f>
        <v>11.2790383577812</v>
      </c>
    </row>
    <row r="52" customFormat="false" ht="12.8" hidden="false" customHeight="false" outlineLevel="0" collapsed="false">
      <c r="A52" s="0" t="n">
        <v>1944</v>
      </c>
      <c r="B52" s="17" t="n">
        <f aca="false">B$48+(B$68-B$48)/(A$68-A$48)*(A52-A$48)</f>
        <v>3160.2308804264</v>
      </c>
      <c r="C52" s="18" t="n">
        <f aca="true">B52*(10.5+RAND()*RANDBETWEEN(-1,1))</f>
        <v>33182.4242444772</v>
      </c>
      <c r="D52" s="13" t="n">
        <f aca="false">C52*0.005</f>
        <v>165.912121222386</v>
      </c>
      <c r="E52" s="14" t="n">
        <f aca="false">C52*0.1</f>
        <v>3318.24242444772</v>
      </c>
      <c r="F52" s="10" t="n">
        <v>122.8</v>
      </c>
      <c r="G52" s="14" t="n">
        <f aca="false">F52*B52/100</f>
        <v>3880.76352116362</v>
      </c>
      <c r="H52" s="14" t="n">
        <f aca="false">C52+G52*0.6</f>
        <v>35510.8823571754</v>
      </c>
      <c r="I52" s="19" t="n">
        <v>0.6</v>
      </c>
      <c r="J52" s="14" t="n">
        <f aca="false">H52*(1-I52)</f>
        <v>14204.3529428701</v>
      </c>
      <c r="K52" s="14" t="n">
        <f aca="false">D52*0.35+E52*0.2</f>
        <v>721.717727317379</v>
      </c>
      <c r="L52" s="14" t="n">
        <f aca="false">P52*(J52+K52)</f>
        <v>2089.64989382625</v>
      </c>
      <c r="M52" s="14" t="n">
        <f aca="false">J52+K52-L52</f>
        <v>12836.4207763613</v>
      </c>
      <c r="N52" s="15" t="n">
        <f aca="false">H52/B52</f>
        <v>11.2368</v>
      </c>
      <c r="O52" s="15" t="n">
        <f aca="false">M52/B52</f>
        <v>4.0618617</v>
      </c>
      <c r="P52" s="16" t="n">
        <f aca="false">(0.14/10)*(A52-A$42)</f>
        <v>0.14</v>
      </c>
      <c r="Q52" s="10" t="n">
        <f aca="false">C52/B52</f>
        <v>10.5</v>
      </c>
    </row>
    <row r="53" customFormat="false" ht="12.8" hidden="false" customHeight="false" outlineLevel="0" collapsed="false">
      <c r="A53" s="0" t="n">
        <v>1945</v>
      </c>
      <c r="B53" s="17" t="n">
        <f aca="false">B$48+(B$68-B$48)/(A$68-A$48)*(A53-A$48)</f>
        <v>3159.8586344264</v>
      </c>
      <c r="C53" s="18" t="n">
        <f aca="true">B53*(10.5+RAND()*RANDBETWEEN(-1,1))</f>
        <v>31939.3721599815</v>
      </c>
      <c r="D53" s="13" t="n">
        <f aca="false">C53*0.005</f>
        <v>159.696860799907</v>
      </c>
      <c r="E53" s="14" t="n">
        <f aca="false">C53*0.1</f>
        <v>3193.93721599815</v>
      </c>
      <c r="F53" s="10" t="n">
        <v>176.9</v>
      </c>
      <c r="G53" s="14" t="n">
        <f aca="false">F53*B53/100</f>
        <v>5589.7899243003</v>
      </c>
      <c r="H53" s="14" t="n">
        <f aca="false">C53+G53*0.6</f>
        <v>35293.2461145617</v>
      </c>
      <c r="I53" s="19" t="n">
        <v>0.6</v>
      </c>
      <c r="J53" s="14" t="n">
        <f aca="false">H53*(1-I53)</f>
        <v>14117.2984458247</v>
      </c>
      <c r="K53" s="14" t="n">
        <f aca="false">D53*0.35+E53*0.2</f>
        <v>694.681344479597</v>
      </c>
      <c r="L53" s="14" t="n">
        <f aca="false">P53*(J53+K53)</f>
        <v>2073.6771706426</v>
      </c>
      <c r="M53" s="14" t="n">
        <f aca="false">J53+K53-L53</f>
        <v>12738.3026196617</v>
      </c>
      <c r="N53" s="15" t="n">
        <f aca="false">H53/B53</f>
        <v>11.1692484372702</v>
      </c>
      <c r="O53" s="15" t="n">
        <f aca="false">M53/B53</f>
        <v>4.03128876744007</v>
      </c>
      <c r="P53" s="16" t="n">
        <f aca="false">0.14</f>
        <v>0.14</v>
      </c>
      <c r="Q53" s="10" t="n">
        <f aca="false">C53/B53</f>
        <v>10.1078484372702</v>
      </c>
    </row>
    <row r="54" customFormat="false" ht="12.8" hidden="false" customHeight="false" outlineLevel="0" collapsed="false">
      <c r="A54" s="0" t="n">
        <v>1946</v>
      </c>
      <c r="B54" s="17" t="n">
        <f aca="false">B$48+(B$68-B$48)/(A$68-A$48)*(A54-A$48)</f>
        <v>3159.4863884264</v>
      </c>
      <c r="C54" s="18" t="n">
        <f aca="true">B54*(10.5+RAND()*RANDBETWEEN(-1,1))</f>
        <v>32032.7089294537</v>
      </c>
      <c r="D54" s="13" t="n">
        <f aca="false">C54*0.005</f>
        <v>160.163544647268</v>
      </c>
      <c r="E54" s="14" t="n">
        <f aca="false">C54*0.1</f>
        <v>3203.27089294537</v>
      </c>
      <c r="F54" s="10" t="n">
        <v>280.4</v>
      </c>
      <c r="G54" s="14" t="n">
        <f aca="false">F54*B54/100</f>
        <v>8859.19983314762</v>
      </c>
      <c r="H54" s="14" t="n">
        <f aca="false">C54+G54*0.6</f>
        <v>37348.2288293423</v>
      </c>
      <c r="I54" s="19" t="n">
        <v>0.6</v>
      </c>
      <c r="J54" s="14" t="n">
        <f aca="false">H54*(1-I54)</f>
        <v>14939.2915317369</v>
      </c>
      <c r="K54" s="14" t="n">
        <f aca="false">D54*0.35+E54*0.2</f>
        <v>696.711419215618</v>
      </c>
      <c r="L54" s="14" t="n">
        <f aca="false">P54*(J54+K54)</f>
        <v>2189.04041313335</v>
      </c>
      <c r="M54" s="14" t="n">
        <f aca="false">J54+K54-L54</f>
        <v>13446.9625378192</v>
      </c>
      <c r="N54" s="15" t="n">
        <f aca="false">H54/B54</f>
        <v>11.8209810829233</v>
      </c>
      <c r="O54" s="15" t="n">
        <f aca="false">M54/B54</f>
        <v>4.25605965168171</v>
      </c>
      <c r="P54" s="16" t="n">
        <f aca="false">0.14</f>
        <v>0.14</v>
      </c>
      <c r="Q54" s="10" t="n">
        <f aca="false">C54/B54</f>
        <v>10.1385810829233</v>
      </c>
    </row>
    <row r="55" customFormat="false" ht="12.8" hidden="false" customHeight="false" outlineLevel="0" collapsed="false">
      <c r="A55" s="0" t="n">
        <v>1947</v>
      </c>
      <c r="B55" s="17" t="n">
        <f aca="false">B$48+(B$68-B$48)/(A$68-A$48)*(A55-A$48)</f>
        <v>3159.1141424264</v>
      </c>
      <c r="C55" s="18" t="n">
        <f aca="true">B55*(10.5+RAND()*RANDBETWEEN(-1,1))</f>
        <v>34637.6362876024</v>
      </c>
      <c r="D55" s="13" t="n">
        <f aca="false">C55*0.005</f>
        <v>173.188181438012</v>
      </c>
      <c r="E55" s="14" t="n">
        <f aca="false">C55*0.1</f>
        <v>3463.76362876024</v>
      </c>
      <c r="F55" s="10" t="n">
        <v>296.9</v>
      </c>
      <c r="G55" s="14" t="n">
        <f aca="false">F55*B55/100</f>
        <v>9379.40988886398</v>
      </c>
      <c r="H55" s="14" t="n">
        <f aca="false">C55+G55*0.6</f>
        <v>40265.2822209208</v>
      </c>
      <c r="I55" s="19" t="n">
        <v>0.6</v>
      </c>
      <c r="J55" s="14" t="n">
        <f aca="false">H55*(1-I55)</f>
        <v>16106.1128883683</v>
      </c>
      <c r="K55" s="14" t="n">
        <f aca="false">D55*0.35+E55*0.2</f>
        <v>753.368589255353</v>
      </c>
      <c r="L55" s="14" t="n">
        <f aca="false">P55*(J55+K55)</f>
        <v>2360.32740686731</v>
      </c>
      <c r="M55" s="14" t="n">
        <f aca="false">J55+K55-L55</f>
        <v>14499.1540707564</v>
      </c>
      <c r="N55" s="15" t="n">
        <f aca="false">H55/B55</f>
        <v>12.7457509939779</v>
      </c>
      <c r="O55" s="15" t="n">
        <f aca="false">M55/B55</f>
        <v>4.58962652727074</v>
      </c>
      <c r="P55" s="16" t="n">
        <f aca="false">0.14</f>
        <v>0.14</v>
      </c>
      <c r="Q55" s="10" t="n">
        <f aca="false">C55/B55</f>
        <v>10.9643509939779</v>
      </c>
    </row>
    <row r="56" customFormat="false" ht="12.8" hidden="false" customHeight="false" outlineLevel="0" collapsed="false">
      <c r="A56" s="0" t="n">
        <v>1948</v>
      </c>
      <c r="B56" s="17" t="n">
        <f aca="false">B$48+(B$68-B$48)/(A$68-A$48)*(A56-A$48)</f>
        <v>3158.7418964264</v>
      </c>
      <c r="C56" s="18" t="n">
        <f aca="true">B56*(10.5+RAND()*RANDBETWEEN(-1,1))</f>
        <v>34137.4984375861</v>
      </c>
      <c r="D56" s="13" t="n">
        <f aca="false">C56*0.005</f>
        <v>170.687492187931</v>
      </c>
      <c r="E56" s="14" t="n">
        <f aca="false">C56*0.1</f>
        <v>3413.74984375861</v>
      </c>
      <c r="F56" s="10" t="n">
        <v>158.8</v>
      </c>
      <c r="G56" s="14" t="n">
        <f aca="false">F56*B56/100</f>
        <v>5016.08213152512</v>
      </c>
      <c r="H56" s="14" t="n">
        <f aca="false">C56+G56*0.6</f>
        <v>37147.1477165012</v>
      </c>
      <c r="I56" s="19" t="n">
        <v>0.6</v>
      </c>
      <c r="J56" s="14" t="n">
        <f aca="false">H56*(1-I56)</f>
        <v>14858.8590866005</v>
      </c>
      <c r="K56" s="14" t="n">
        <f aca="false">D56*0.35+E56*0.2</f>
        <v>742.490591017498</v>
      </c>
      <c r="L56" s="14" t="n">
        <f aca="false">P56*(J56+K56)</f>
        <v>2184.18895486652</v>
      </c>
      <c r="M56" s="14" t="n">
        <f aca="false">J56+K56-L56</f>
        <v>13417.1607227515</v>
      </c>
      <c r="N56" s="15" t="n">
        <f aca="false">H56/B56</f>
        <v>11.7601085921351</v>
      </c>
      <c r="O56" s="15" t="n">
        <f aca="false">M56/B56</f>
        <v>4.24762806291036</v>
      </c>
      <c r="P56" s="16" t="n">
        <f aca="false">0.14</f>
        <v>0.14</v>
      </c>
      <c r="Q56" s="10" t="n">
        <f aca="false">C56/B56</f>
        <v>10.8073085921351</v>
      </c>
    </row>
    <row r="57" customFormat="false" ht="12.8" hidden="false" customHeight="false" outlineLevel="0" collapsed="false">
      <c r="A57" s="0" t="n">
        <v>1949</v>
      </c>
      <c r="B57" s="17" t="n">
        <f aca="false">B$48+(B$68-B$48)/(A$68-A$48)*(A57-A$48)</f>
        <v>3158.3696504264</v>
      </c>
      <c r="C57" s="18" t="n">
        <f aca="true">B57*(10.5+RAND()*RANDBETWEEN(-1,1))</f>
        <v>33162.8813294772</v>
      </c>
      <c r="D57" s="13" t="n">
        <f aca="false">C57*0.005</f>
        <v>165.814406647386</v>
      </c>
      <c r="E57" s="14" t="n">
        <f aca="false">C57*0.1</f>
        <v>3316.28813294772</v>
      </c>
      <c r="F57" s="10" t="n">
        <v>235.1</v>
      </c>
      <c r="G57" s="14" t="n">
        <f aca="false">F57*B57/100</f>
        <v>7425.32704815247</v>
      </c>
      <c r="H57" s="14" t="n">
        <f aca="false">C57+G57*0.6</f>
        <v>37618.0775583687</v>
      </c>
      <c r="I57" s="19" t="n">
        <v>0.6</v>
      </c>
      <c r="J57" s="14" t="n">
        <f aca="false">H57*(1-I57)</f>
        <v>15047.2310233475</v>
      </c>
      <c r="K57" s="14" t="n">
        <f aca="false">D57*0.35+E57*0.2</f>
        <v>721.292668916129</v>
      </c>
      <c r="L57" s="14" t="n">
        <f aca="false">P57*(J57+K57)</f>
        <v>2207.5933169169</v>
      </c>
      <c r="M57" s="14" t="n">
        <f aca="false">J57+K57-L57</f>
        <v>13560.9303753467</v>
      </c>
      <c r="N57" s="15" t="n">
        <f aca="false">H57/B57</f>
        <v>11.9106</v>
      </c>
      <c r="O57" s="15" t="n">
        <f aca="false">M57/B57</f>
        <v>4.2936489</v>
      </c>
      <c r="P57" s="16" t="n">
        <f aca="false">0.14</f>
        <v>0.14</v>
      </c>
      <c r="Q57" s="10" t="n">
        <f aca="false">C57/B57</f>
        <v>10.5</v>
      </c>
    </row>
    <row r="58" customFormat="false" ht="12.8" hidden="false" customHeight="false" outlineLevel="0" collapsed="false">
      <c r="A58" s="0" t="n">
        <v>1950</v>
      </c>
      <c r="B58" s="17" t="n">
        <f aca="false">B$48+(B$68-B$48)/(A$68-A$48)*(A58-A$48)</f>
        <v>3157.9974044264</v>
      </c>
      <c r="C58" s="18" t="n">
        <f aca="true">B58*(10.5+RAND()*RANDBETWEEN(-1,1))</f>
        <v>33158.9727464772</v>
      </c>
      <c r="D58" s="13" t="n">
        <f aca="false">C58*0.005</f>
        <v>165.794863732386</v>
      </c>
      <c r="E58" s="14" t="n">
        <f aca="false">C58*0.1</f>
        <v>3315.89727464772</v>
      </c>
      <c r="F58" s="10" t="n">
        <v>357.2</v>
      </c>
      <c r="G58" s="14" t="n">
        <f aca="false">F58*B58/100</f>
        <v>11280.3667286111</v>
      </c>
      <c r="H58" s="14" t="n">
        <f aca="false">C58+G58*0.6</f>
        <v>39927.1927836439</v>
      </c>
      <c r="I58" s="19" t="n">
        <v>0.6</v>
      </c>
      <c r="J58" s="14" t="n">
        <f aca="false">H58*(1-I58)</f>
        <v>15970.8771134575</v>
      </c>
      <c r="K58" s="14" t="n">
        <f aca="false">D58*0.35+E58*0.2</f>
        <v>721.207657235879</v>
      </c>
      <c r="L58" s="14" t="n">
        <f aca="false">P58*(J58+K58)</f>
        <v>2336.89186789708</v>
      </c>
      <c r="M58" s="14" t="n">
        <f aca="false">J58+K58-L58</f>
        <v>14355.1929027963</v>
      </c>
      <c r="N58" s="15" t="n">
        <f aca="false">H58/B58</f>
        <v>12.6432</v>
      </c>
      <c r="O58" s="15" t="n">
        <f aca="false">M58/B58</f>
        <v>4.5456633</v>
      </c>
      <c r="P58" s="16" t="n">
        <f aca="false">0.14</f>
        <v>0.14</v>
      </c>
      <c r="Q58" s="10" t="n">
        <f aca="false">C58/B58</f>
        <v>10.5</v>
      </c>
    </row>
    <row r="59" customFormat="false" ht="12.8" hidden="false" customHeight="false" outlineLevel="0" collapsed="false">
      <c r="A59" s="0" t="n">
        <v>1951</v>
      </c>
      <c r="B59" s="17" t="n">
        <f aca="false">B$48+(B$68-B$48)/(A$68-A$48)*(A59-A$48)</f>
        <v>3157.6251584264</v>
      </c>
      <c r="C59" s="18" t="n">
        <f aca="true">B59*(10.5+RAND()*RANDBETWEEN(-1,1))</f>
        <v>32901.8672490812</v>
      </c>
      <c r="D59" s="13" t="n">
        <f aca="false">C59*0.005</f>
        <v>164.509336245406</v>
      </c>
      <c r="E59" s="14" t="n">
        <f aca="false">C59*0.1</f>
        <v>3290.18672490812</v>
      </c>
      <c r="F59" s="10" t="n">
        <v>266.1</v>
      </c>
      <c r="G59" s="14" t="n">
        <f aca="false">F59*B59/100</f>
        <v>8402.44054657265</v>
      </c>
      <c r="H59" s="14" t="n">
        <f aca="false">C59+G59*0.6</f>
        <v>37943.3315770248</v>
      </c>
      <c r="I59" s="19" t="n">
        <v>0.6</v>
      </c>
      <c r="J59" s="14" t="n">
        <f aca="false">H59*(1-I59)</f>
        <v>15177.3326308099</v>
      </c>
      <c r="K59" s="14" t="n">
        <f aca="false">D59*0.35+E59*0.2</f>
        <v>715.615612667516</v>
      </c>
      <c r="L59" s="14" t="n">
        <f aca="false">P59*(J59+K59)</f>
        <v>2225.01275408684</v>
      </c>
      <c r="M59" s="14" t="n">
        <f aca="false">J59+K59-L59</f>
        <v>13667.9354893906</v>
      </c>
      <c r="N59" s="15" t="n">
        <f aca="false">H59/B59</f>
        <v>12.0164141319212</v>
      </c>
      <c r="O59" s="15" t="n">
        <f aca="false">M59/B59</f>
        <v>4.32854908471846</v>
      </c>
      <c r="P59" s="16" t="n">
        <f aca="false">0.14</f>
        <v>0.14</v>
      </c>
      <c r="Q59" s="10" t="n">
        <f aca="false">C59/B59</f>
        <v>10.4198141319212</v>
      </c>
    </row>
    <row r="60" customFormat="false" ht="12.8" hidden="false" customHeight="false" outlineLevel="0" collapsed="false">
      <c r="A60" s="0" t="n">
        <v>1952</v>
      </c>
      <c r="B60" s="17" t="n">
        <f aca="false">B$48+(B$68-B$48)/(A$68-A$48)*(A60-A$48)</f>
        <v>3157.2529124264</v>
      </c>
      <c r="C60" s="18" t="n">
        <f aca="true">B60*(10.5+RAND()*RANDBETWEEN(-1,1))</f>
        <v>32472.5203659066</v>
      </c>
      <c r="D60" s="13" t="n">
        <f aca="false">C60*0.005</f>
        <v>162.362601829533</v>
      </c>
      <c r="E60" s="14" t="n">
        <f aca="false">C60*0.1</f>
        <v>3247.25203659066</v>
      </c>
      <c r="F60" s="10" t="n">
        <v>267.2</v>
      </c>
      <c r="G60" s="14" t="n">
        <f aca="false">F60*B60/100</f>
        <v>8436.17978200334</v>
      </c>
      <c r="H60" s="14" t="n">
        <f aca="false">C60+G60*0.6</f>
        <v>37534.2282351086</v>
      </c>
      <c r="I60" s="19" t="n">
        <v>0.6</v>
      </c>
      <c r="J60" s="14" t="n">
        <f aca="false">H60*(1-I60)</f>
        <v>15013.6912940434</v>
      </c>
      <c r="K60" s="14" t="n">
        <f aca="false">D60*0.35+E60*0.2</f>
        <v>706.277317958468</v>
      </c>
      <c r="L60" s="14" t="n">
        <f aca="false">P60*(J60+K60)</f>
        <v>2200.79560568026</v>
      </c>
      <c r="M60" s="14" t="n">
        <f aca="false">J60+K60-L60</f>
        <v>13519.1730063216</v>
      </c>
      <c r="N60" s="15" t="n">
        <f aca="false">H60/B60</f>
        <v>11.8882551623851</v>
      </c>
      <c r="O60" s="15" t="n">
        <f aca="false">M60/B60</f>
        <v>4.28194173267289</v>
      </c>
      <c r="P60" s="16" t="n">
        <f aca="false">0.14</f>
        <v>0.14</v>
      </c>
      <c r="Q60" s="10" t="n">
        <f aca="false">C60/B60</f>
        <v>10.2850551623851</v>
      </c>
    </row>
    <row r="61" customFormat="false" ht="12.8" hidden="false" customHeight="false" outlineLevel="0" collapsed="false">
      <c r="A61" s="0" t="n">
        <v>1953</v>
      </c>
      <c r="B61" s="17" t="n">
        <f aca="false">B$48+(B$68-B$48)/(A$68-A$48)*(A61-A$48)</f>
        <v>3156.8806664264</v>
      </c>
      <c r="C61" s="18" t="n">
        <f aca="true">B61*(10.5+RAND()*RANDBETWEEN(-1,1))</f>
        <v>33147.2469974772</v>
      </c>
      <c r="D61" s="13" t="n">
        <f aca="false">C61*0.005</f>
        <v>165.736234987386</v>
      </c>
      <c r="E61" s="14" t="n">
        <f aca="false">C61*0.1</f>
        <v>3314.72469974772</v>
      </c>
      <c r="F61" s="10" t="n">
        <v>223.6</v>
      </c>
      <c r="G61" s="14" t="n">
        <f aca="false">F61*B61/100</f>
        <v>7058.78517012943</v>
      </c>
      <c r="H61" s="14" t="n">
        <f aca="false">C61+G61*0.6</f>
        <v>37382.5180995548</v>
      </c>
      <c r="I61" s="19" t="n">
        <v>0.6</v>
      </c>
      <c r="J61" s="14" t="n">
        <f aca="false">H61*(1-I61)</f>
        <v>14953.0072398219</v>
      </c>
      <c r="K61" s="14" t="n">
        <f aca="false">D61*0.35+E61*0.2</f>
        <v>720.952622195129</v>
      </c>
      <c r="L61" s="14" t="n">
        <f aca="false">P61*(J61+K61)</f>
        <v>2194.35438068239</v>
      </c>
      <c r="M61" s="14" t="n">
        <f aca="false">J61+K61-L61</f>
        <v>13479.6054813347</v>
      </c>
      <c r="N61" s="15" t="n">
        <f aca="false">H61/B61</f>
        <v>11.8416</v>
      </c>
      <c r="O61" s="15" t="n">
        <f aca="false">M61/B61</f>
        <v>4.2699129</v>
      </c>
      <c r="P61" s="16" t="n">
        <f aca="false">0.14</f>
        <v>0.14</v>
      </c>
      <c r="Q61" s="10" t="n">
        <f aca="false">C61/B61</f>
        <v>10.5</v>
      </c>
    </row>
    <row r="62" customFormat="false" ht="12.8" hidden="false" customHeight="false" outlineLevel="0" collapsed="false">
      <c r="A62" s="0" t="n">
        <v>1954</v>
      </c>
      <c r="B62" s="17" t="n">
        <f aca="false">B$48+(B$68-B$48)/(A$68-A$48)*(A62-A$48)</f>
        <v>3156.5084204264</v>
      </c>
      <c r="C62" s="18" t="n">
        <f aca="true">B62*(10.5+RAND()*RANDBETWEEN(-1,1))</f>
        <v>33143.3384144772</v>
      </c>
      <c r="D62" s="13" t="n">
        <f aca="false">C62*0.005</f>
        <v>165.716692072386</v>
      </c>
      <c r="E62" s="14" t="n">
        <f aca="false">C62*0.1</f>
        <v>3314.33384144772</v>
      </c>
      <c r="F62" s="10" t="n">
        <v>312.8</v>
      </c>
      <c r="G62" s="14" t="n">
        <f aca="false">F62*B62/100</f>
        <v>9873.55833909378</v>
      </c>
      <c r="H62" s="14" t="n">
        <f aca="false">C62+G62*0.6</f>
        <v>39067.4734179335</v>
      </c>
      <c r="I62" s="19" t="n">
        <v>0.6</v>
      </c>
      <c r="J62" s="14" t="n">
        <f aca="false">H62*(1-I62)</f>
        <v>15626.9893671734</v>
      </c>
      <c r="K62" s="14" t="n">
        <f aca="false">D62*0.35+E62*0.2</f>
        <v>720.867610514879</v>
      </c>
      <c r="L62" s="14" t="n">
        <f aca="false">P62*(J62+K62)</f>
        <v>2288.69997687636</v>
      </c>
      <c r="M62" s="14" t="n">
        <f aca="false">J62+K62-L62</f>
        <v>14059.1570008119</v>
      </c>
      <c r="N62" s="15" t="n">
        <f aca="false">H62/B62</f>
        <v>12.3768</v>
      </c>
      <c r="O62" s="15" t="n">
        <f aca="false">M62/B62</f>
        <v>4.4540217</v>
      </c>
      <c r="P62" s="16" t="n">
        <f aca="false">0.14</f>
        <v>0.14</v>
      </c>
      <c r="Q62" s="10" t="n">
        <f aca="false">C62/B62</f>
        <v>10.5</v>
      </c>
    </row>
    <row r="63" customFormat="false" ht="12.8" hidden="false" customHeight="false" outlineLevel="0" collapsed="false">
      <c r="A63" s="0" t="n">
        <v>1955</v>
      </c>
      <c r="B63" s="17" t="n">
        <f aca="false">B$48+(B$68-B$48)/(A$68-A$48)*(A63-A$48)</f>
        <v>3156.1361744264</v>
      </c>
      <c r="C63" s="18" t="n">
        <f aca="true">B63*(10.5+RAND()*RANDBETWEEN(-1,1))</f>
        <v>33139.4298314772</v>
      </c>
      <c r="D63" s="13" t="n">
        <f aca="false">C63*0.005</f>
        <v>165.697149157386</v>
      </c>
      <c r="E63" s="14" t="n">
        <f aca="false">C63*0.1</f>
        <v>3313.94298314772</v>
      </c>
      <c r="F63" s="10" t="n">
        <v>288.8</v>
      </c>
      <c r="G63" s="14" t="n">
        <f aca="false">F63*B63/100</f>
        <v>9114.92127174344</v>
      </c>
      <c r="H63" s="14" t="n">
        <f aca="false">C63+G63*0.6</f>
        <v>38608.3825945233</v>
      </c>
      <c r="I63" s="19" t="n">
        <v>0.6</v>
      </c>
      <c r="J63" s="14" t="n">
        <f aca="false">H63*(1-I63)</f>
        <v>15443.3530378093</v>
      </c>
      <c r="K63" s="14" t="n">
        <f aca="false">D63*0.35+E63*0.2</f>
        <v>720.782598834629</v>
      </c>
      <c r="L63" s="14" t="n">
        <f aca="false">P63*(J63+K63)</f>
        <v>2262.97898913015</v>
      </c>
      <c r="M63" s="14" t="n">
        <f aca="false">J63+K63-L63</f>
        <v>13901.1566475138</v>
      </c>
      <c r="N63" s="15" t="n">
        <f aca="false">H63/B63</f>
        <v>12.2328</v>
      </c>
      <c r="O63" s="15" t="n">
        <f aca="false">M63/B63</f>
        <v>4.4044857</v>
      </c>
      <c r="P63" s="16" t="n">
        <f aca="false">0.14</f>
        <v>0.14</v>
      </c>
      <c r="Q63" s="10" t="n">
        <f aca="false">C63/B63</f>
        <v>10.5</v>
      </c>
    </row>
    <row r="64" customFormat="false" ht="12.8" hidden="false" customHeight="false" outlineLevel="0" collapsed="false">
      <c r="A64" s="0" t="n">
        <v>1956</v>
      </c>
      <c r="B64" s="17" t="n">
        <f aca="false">B$48+(B$68-B$48)/(A$68-A$48)*(A64-A$48)</f>
        <v>3155.7639284264</v>
      </c>
      <c r="C64" s="18" t="n">
        <f aca="true">B64*(10.5+RAND()*RANDBETWEEN(-1,1))</f>
        <v>31168.1886922572</v>
      </c>
      <c r="D64" s="13" t="n">
        <f aca="false">C64*0.005</f>
        <v>155.840943461286</v>
      </c>
      <c r="E64" s="14" t="n">
        <f aca="false">C64*0.1</f>
        <v>3116.81886922572</v>
      </c>
      <c r="F64" s="10" t="n">
        <v>359.9</v>
      </c>
      <c r="G64" s="14" t="n">
        <f aca="false">F64*B64/100</f>
        <v>11357.5943784066</v>
      </c>
      <c r="H64" s="14" t="n">
        <f aca="false">C64+G64*0.6</f>
        <v>37982.7453193011</v>
      </c>
      <c r="I64" s="19" t="n">
        <v>0.6</v>
      </c>
      <c r="J64" s="14" t="n">
        <f aca="false">H64*(1-I64)</f>
        <v>15193.0981277205</v>
      </c>
      <c r="K64" s="14" t="n">
        <f aca="false">D64*0.35+E64*0.2</f>
        <v>677.908104056594</v>
      </c>
      <c r="L64" s="14" t="n">
        <f aca="false">P64*(J64+K64)</f>
        <v>2221.94087244879</v>
      </c>
      <c r="M64" s="14" t="n">
        <f aca="false">J64+K64-L64</f>
        <v>13649.0653593283</v>
      </c>
      <c r="N64" s="15" t="n">
        <f aca="false">H64/B64</f>
        <v>12.0359907080378</v>
      </c>
      <c r="O64" s="15" t="n">
        <f aca="false">M64/B64</f>
        <v>4.32512243275886</v>
      </c>
      <c r="P64" s="16" t="n">
        <f aca="false">0.14</f>
        <v>0.14</v>
      </c>
      <c r="Q64" s="10" t="n">
        <f aca="false">C64/B64</f>
        <v>9.87659070803784</v>
      </c>
    </row>
    <row r="65" customFormat="false" ht="12.8" hidden="false" customHeight="false" outlineLevel="0" collapsed="false">
      <c r="A65" s="0" t="n">
        <v>1957</v>
      </c>
      <c r="B65" s="17" t="n">
        <f aca="false">B$48+(B$68-B$48)/(A$68-A$48)*(A65-A$48)</f>
        <v>3155.3916824264</v>
      </c>
      <c r="C65" s="18" t="n">
        <f aca="true">B65*(10.5+RAND()*RANDBETWEEN(-1,1))</f>
        <v>34058.3121468353</v>
      </c>
      <c r="D65" s="13" t="n">
        <f aca="false">C65*0.005</f>
        <v>170.291560734176</v>
      </c>
      <c r="E65" s="14" t="n">
        <f aca="false">C65*0.1</f>
        <v>3405.83121468353</v>
      </c>
      <c r="F65" s="10" t="n">
        <v>175</v>
      </c>
      <c r="G65" s="14" t="n">
        <f aca="false">F65*B65/100</f>
        <v>5521.9354442462</v>
      </c>
      <c r="H65" s="14" t="n">
        <f aca="false">C65+G65*0.6</f>
        <v>37371.473413383</v>
      </c>
      <c r="I65" s="19" t="n">
        <v>0.6</v>
      </c>
      <c r="J65" s="14" t="n">
        <f aca="false">H65*(1-I65)</f>
        <v>14948.5893653532</v>
      </c>
      <c r="K65" s="14" t="n">
        <f aca="false">D65*0.35+E65*0.2</f>
        <v>740.768289193668</v>
      </c>
      <c r="L65" s="14" t="n">
        <f aca="false">P65*(J65+K65)</f>
        <v>2196.51007163656</v>
      </c>
      <c r="M65" s="14" t="n">
        <f aca="false">J65+K65-L65</f>
        <v>13492.8475829103</v>
      </c>
      <c r="N65" s="15" t="n">
        <f aca="false">H65/B65</f>
        <v>11.8436876225285</v>
      </c>
      <c r="O65" s="15" t="n">
        <f aca="false">M65/B65</f>
        <v>4.27612446912921</v>
      </c>
      <c r="P65" s="16" t="n">
        <f aca="false">0.14</f>
        <v>0.14</v>
      </c>
      <c r="Q65" s="10" t="n">
        <f aca="false">C65/B65</f>
        <v>10.7936876225285</v>
      </c>
    </row>
    <row r="66" customFormat="false" ht="12.8" hidden="false" customHeight="false" outlineLevel="0" collapsed="false">
      <c r="A66" s="0" t="n">
        <v>1958</v>
      </c>
      <c r="B66" s="17" t="n">
        <f aca="false">B$48+(B$68-B$48)/(A$68-A$48)*(A66-A$48)</f>
        <v>3155.0194364264</v>
      </c>
      <c r="C66" s="18" t="n">
        <f aca="true">B66*(10.5+RAND()*RANDBETWEEN(-1,1))</f>
        <v>33127.7040824772</v>
      </c>
      <c r="D66" s="13" t="n">
        <f aca="false">C66*0.005</f>
        <v>165.638520412386</v>
      </c>
      <c r="E66" s="14" t="n">
        <f aca="false">C66*0.1</f>
        <v>3312.77040824772</v>
      </c>
      <c r="F66" s="10" t="n">
        <v>240.7</v>
      </c>
      <c r="G66" s="14" t="n">
        <f aca="false">F66*B66/100</f>
        <v>7594.13178347834</v>
      </c>
      <c r="H66" s="14" t="n">
        <f aca="false">C66+G66*0.6</f>
        <v>37684.1831525642</v>
      </c>
      <c r="I66" s="19" t="n">
        <v>0.6</v>
      </c>
      <c r="J66" s="14" t="n">
        <f aca="false">H66*(1-I66)</f>
        <v>15073.6732610257</v>
      </c>
      <c r="K66" s="14" t="n">
        <f aca="false">D66*0.35+E66*0.2</f>
        <v>720.527563793879</v>
      </c>
      <c r="L66" s="14" t="n">
        <f aca="false">P66*(J66+K66)</f>
        <v>2211.18811547474</v>
      </c>
      <c r="M66" s="14" t="n">
        <f aca="false">J66+K66-L66</f>
        <v>13583.0127093448</v>
      </c>
      <c r="N66" s="15" t="n">
        <f aca="false">H66/B66</f>
        <v>11.9442</v>
      </c>
      <c r="O66" s="15" t="n">
        <f aca="false">M66/B66</f>
        <v>4.3052073</v>
      </c>
      <c r="P66" s="16" t="n">
        <f aca="false">0.14</f>
        <v>0.14</v>
      </c>
      <c r="Q66" s="10" t="n">
        <f aca="false">C66/B66</f>
        <v>10.5</v>
      </c>
    </row>
    <row r="67" customFormat="false" ht="12.8" hidden="false" customHeight="false" outlineLevel="0" collapsed="false">
      <c r="A67" s="0" t="n">
        <v>1959</v>
      </c>
      <c r="B67" s="17" t="n">
        <f aca="false">B$48+(B$68-B$48)/(A$68-A$48)*(A67-A$48)</f>
        <v>3154.6471904264</v>
      </c>
      <c r="C67" s="18" t="n">
        <f aca="true">B67*(10.5+RAND()*RANDBETWEEN(-1,1))</f>
        <v>34035.4001145046</v>
      </c>
      <c r="D67" s="13" t="n">
        <f aca="false">C67*0.005</f>
        <v>170.177000572523</v>
      </c>
      <c r="E67" s="14" t="n">
        <f aca="false">C67*0.1</f>
        <v>3403.54001145046</v>
      </c>
      <c r="F67" s="10" t="n">
        <v>168.8</v>
      </c>
      <c r="G67" s="14" t="n">
        <f aca="false">F67*B67/100</f>
        <v>5325.04445743976</v>
      </c>
      <c r="H67" s="14" t="n">
        <f aca="false">C67+G67*0.6</f>
        <v>37230.4267889685</v>
      </c>
      <c r="I67" s="19" t="n">
        <v>0.6</v>
      </c>
      <c r="J67" s="14" t="n">
        <f aca="false">H67*(1-I67)</f>
        <v>14892.1707155874</v>
      </c>
      <c r="K67" s="14" t="n">
        <f aca="false">D67*0.35+E67*0.2</f>
        <v>740.269952490476</v>
      </c>
      <c r="L67" s="14" t="n">
        <f aca="false">P67*(J67+K67)</f>
        <v>2188.5416935309</v>
      </c>
      <c r="M67" s="14" t="n">
        <f aca="false">J67+K67-L67</f>
        <v>13443.898974547</v>
      </c>
      <c r="N67" s="15" t="n">
        <f aca="false">H67/B67</f>
        <v>11.8017719705563</v>
      </c>
      <c r="O67" s="15" t="n">
        <f aca="false">M67/B67</f>
        <v>4.26161727858062</v>
      </c>
      <c r="P67" s="16" t="n">
        <f aca="false">0.14</f>
        <v>0.14</v>
      </c>
      <c r="Q67" s="10" t="n">
        <f aca="false">C67/B67</f>
        <v>10.7889719705563</v>
      </c>
    </row>
    <row r="68" customFormat="false" ht="12.8" hidden="false" customHeight="false" outlineLevel="0" collapsed="false">
      <c r="A68" s="0" t="n">
        <v>1960</v>
      </c>
      <c r="B68" s="11" t="n">
        <v>3154.2749444264</v>
      </c>
      <c r="C68" s="18" t="n">
        <f aca="true">B68*(10.5+RAND()*RANDBETWEEN(-1,1))</f>
        <v>30594.3958598409</v>
      </c>
      <c r="D68" s="13" t="n">
        <f aca="false">C68*0.005</f>
        <v>152.971979299205</v>
      </c>
      <c r="E68" s="14" t="n">
        <f aca="false">C68*0.1</f>
        <v>3059.43958598409</v>
      </c>
      <c r="F68" s="10" t="n">
        <v>312</v>
      </c>
      <c r="G68" s="14" t="n">
        <f aca="false">F68*B68/100</f>
        <v>9841.33782661037</v>
      </c>
      <c r="H68" s="14" t="n">
        <f aca="false">C68+G68*0.6</f>
        <v>36499.1985558071</v>
      </c>
      <c r="I68" s="19" t="n">
        <v>0.65</v>
      </c>
      <c r="J68" s="14" t="n">
        <f aca="false">H68*(1-I68)</f>
        <v>12774.7194945325</v>
      </c>
      <c r="K68" s="14" t="n">
        <f aca="false">D68*0.35+E68*0.2</f>
        <v>665.42810995154</v>
      </c>
      <c r="L68" s="14" t="n">
        <f aca="false">P68*(J68+K68)</f>
        <v>1881.62066462777</v>
      </c>
      <c r="M68" s="14" t="n">
        <f aca="false">J68+K68-L68</f>
        <v>11558.5269398563</v>
      </c>
      <c r="N68" s="15" t="n">
        <f aca="false">H68/B68</f>
        <v>11.571343398679</v>
      </c>
      <c r="O68" s="15" t="n">
        <f aca="false">M68/B68</f>
        <v>3.66440058127469</v>
      </c>
      <c r="P68" s="16" t="n">
        <f aca="false">0.14</f>
        <v>0.14</v>
      </c>
      <c r="Q68" s="10" t="n">
        <f aca="false">C68/B68</f>
        <v>9.69934339867905</v>
      </c>
    </row>
    <row r="69" customFormat="false" ht="12.8" hidden="false" customHeight="false" outlineLevel="0" collapsed="false">
      <c r="A69" s="0" t="n">
        <v>1961</v>
      </c>
      <c r="B69" s="20" t="n">
        <f aca="false">B$68+(B$78-B$68)/(A$78-A$68)*(A69-A$68)</f>
        <v>3169.6799374264</v>
      </c>
      <c r="C69" s="18" t="n">
        <f aca="true">B69*(10.5+RAND()*RANDBETWEEN(-1,1))</f>
        <v>34593.0530908473</v>
      </c>
      <c r="D69" s="13" t="n">
        <f aca="false">C69*0.005</f>
        <v>172.965265454236</v>
      </c>
      <c r="E69" s="14" t="n">
        <f aca="false">C69*0.1</f>
        <v>3459.30530908473</v>
      </c>
      <c r="F69" s="10" t="n">
        <v>292.5</v>
      </c>
      <c r="G69" s="14" t="n">
        <f aca="false">F69*B69/100</f>
        <v>9271.31381697222</v>
      </c>
      <c r="H69" s="14" t="n">
        <f aca="false">C69+G69*0.6</f>
        <v>40155.8413810306</v>
      </c>
      <c r="I69" s="19" t="n">
        <v>0.65</v>
      </c>
      <c r="J69" s="14" t="n">
        <f aca="false">H69*(1-I69)</f>
        <v>14054.5444833607</v>
      </c>
      <c r="K69" s="14" t="n">
        <f aca="false">D69*0.35+E69*0.2</f>
        <v>752.398904725929</v>
      </c>
      <c r="L69" s="14" t="n">
        <f aca="false">P69*(J69+K69)</f>
        <v>2072.97207433213</v>
      </c>
      <c r="M69" s="14" t="n">
        <f aca="false">J69+K69-L69</f>
        <v>12733.9713137545</v>
      </c>
      <c r="N69" s="15" t="n">
        <f aca="false">H69/B69</f>
        <v>12.6687369620148</v>
      </c>
      <c r="O69" s="15" t="n">
        <f aca="false">M69/B69</f>
        <v>4.01743127544095</v>
      </c>
      <c r="P69" s="16" t="n">
        <f aca="false">0.14</f>
        <v>0.14</v>
      </c>
      <c r="Q69" s="10" t="n">
        <f aca="false">C69/B69</f>
        <v>10.9137369620148</v>
      </c>
    </row>
    <row r="70" customFormat="false" ht="12.8" hidden="false" customHeight="false" outlineLevel="0" collapsed="false">
      <c r="A70" s="0" t="n">
        <v>1962</v>
      </c>
      <c r="B70" s="20" t="n">
        <f aca="false">B$68+(B$78-B$68)/(A$78-A$68)*(A70-A$68)</f>
        <v>3185.0849304264</v>
      </c>
      <c r="C70" s="18" t="n">
        <f aca="true">B70*(10.5+RAND()*RANDBETWEEN(-1,1))</f>
        <v>33443.3917694772</v>
      </c>
      <c r="D70" s="13" t="n">
        <f aca="false">C70*0.005</f>
        <v>167.216958847386</v>
      </c>
      <c r="E70" s="14" t="n">
        <f aca="false">C70*0.1</f>
        <v>3344.33917694772</v>
      </c>
      <c r="F70" s="10" t="n">
        <v>154.3</v>
      </c>
      <c r="G70" s="14" t="n">
        <f aca="false">F70*B70/100</f>
        <v>4914.58604764794</v>
      </c>
      <c r="H70" s="14" t="n">
        <f aca="false">C70+G70*0.6</f>
        <v>36392.143398066</v>
      </c>
      <c r="I70" s="19" t="n">
        <v>0.65</v>
      </c>
      <c r="J70" s="14" t="n">
        <f aca="false">H70*(1-I70)</f>
        <v>12737.2501893231</v>
      </c>
      <c r="K70" s="14" t="n">
        <f aca="false">D70*0.35+E70*0.2</f>
        <v>727.393770986129</v>
      </c>
      <c r="L70" s="14" t="n">
        <f aca="false">P70*(J70+K70)</f>
        <v>1885.05015444329</v>
      </c>
      <c r="M70" s="14" t="n">
        <f aca="false">J70+K70-L70</f>
        <v>11579.5938058659</v>
      </c>
      <c r="N70" s="15" t="n">
        <f aca="false">H70/B70</f>
        <v>11.4258</v>
      </c>
      <c r="O70" s="15" t="n">
        <f aca="false">M70/B70</f>
        <v>3.6355683</v>
      </c>
      <c r="P70" s="16" t="n">
        <f aca="false">0.14</f>
        <v>0.14</v>
      </c>
      <c r="Q70" s="10" t="n">
        <f aca="false">C70/B70</f>
        <v>10.5</v>
      </c>
    </row>
    <row r="71" customFormat="false" ht="12.8" hidden="false" customHeight="false" outlineLevel="0" collapsed="false">
      <c r="A71" s="0" t="n">
        <v>1963</v>
      </c>
      <c r="B71" s="20" t="n">
        <f aca="false">B$68+(B$78-B$68)/(A$78-A$68)*(A71-A$68)</f>
        <v>3200.4899234264</v>
      </c>
      <c r="C71" s="18" t="n">
        <f aca="true">B71*(10.5+RAND()*RANDBETWEEN(-1,1))</f>
        <v>35228.4600325604</v>
      </c>
      <c r="D71" s="13" t="n">
        <f aca="false">C71*0.005</f>
        <v>176.142300162802</v>
      </c>
      <c r="E71" s="14" t="n">
        <f aca="false">C71*0.1</f>
        <v>3522.84600325604</v>
      </c>
      <c r="F71" s="10" t="n">
        <v>358.5</v>
      </c>
      <c r="G71" s="14" t="n">
        <f aca="false">F71*B71/100</f>
        <v>11473.7563754836</v>
      </c>
      <c r="H71" s="14" t="n">
        <f aca="false">C71+G71*0.6</f>
        <v>42112.7138578505</v>
      </c>
      <c r="I71" s="19" t="n">
        <v>0.65</v>
      </c>
      <c r="J71" s="14" t="n">
        <f aca="false">H71*(1-I71)</f>
        <v>14739.4498502477</v>
      </c>
      <c r="K71" s="14" t="n">
        <f aca="false">D71*0.35+E71*0.2</f>
        <v>766.219005708188</v>
      </c>
      <c r="L71" s="14" t="n">
        <f aca="false">P71*(J71+K71)</f>
        <v>2170.79363983382</v>
      </c>
      <c r="M71" s="14" t="n">
        <f aca="false">J71+K71-L71</f>
        <v>13334.8752161221</v>
      </c>
      <c r="N71" s="15" t="n">
        <f aca="false">H71/B71</f>
        <v>13.1582085447609</v>
      </c>
      <c r="O71" s="15" t="n">
        <f aca="false">M71/B71</f>
        <v>4.1665106078028</v>
      </c>
      <c r="P71" s="16" t="n">
        <f aca="false">0.14</f>
        <v>0.14</v>
      </c>
      <c r="Q71" s="10" t="n">
        <f aca="false">C71/B71</f>
        <v>11.0072085447609</v>
      </c>
    </row>
    <row r="72" customFormat="false" ht="12.8" hidden="false" customHeight="false" outlineLevel="0" collapsed="false">
      <c r="A72" s="0" t="n">
        <v>1964</v>
      </c>
      <c r="B72" s="20" t="n">
        <f aca="false">B$68+(B$78-B$68)/(A$78-A$68)*(A72-A$68)</f>
        <v>3215.8949164264</v>
      </c>
      <c r="C72" s="18" t="n">
        <f aca="true">B72*(10.5+RAND()*RANDBETWEEN(-1,1))</f>
        <v>31607.4866728115</v>
      </c>
      <c r="D72" s="13" t="n">
        <f aca="false">C72*0.005</f>
        <v>158.037433364058</v>
      </c>
      <c r="E72" s="14" t="n">
        <f aca="false">C72*0.1</f>
        <v>3160.74866728115</v>
      </c>
      <c r="F72" s="10" t="n">
        <v>308.9</v>
      </c>
      <c r="G72" s="14" t="n">
        <f aca="false">F72*B72/100</f>
        <v>9933.89939684115</v>
      </c>
      <c r="H72" s="14" t="n">
        <f aca="false">C72+G72*0.6</f>
        <v>37567.8263109162</v>
      </c>
      <c r="I72" s="19" t="n">
        <v>0.65</v>
      </c>
      <c r="J72" s="14" t="n">
        <f aca="false">H72*(1-I72)</f>
        <v>13148.7392088207</v>
      </c>
      <c r="K72" s="14" t="n">
        <f aca="false">D72*0.35+E72*0.2</f>
        <v>687.46283513365</v>
      </c>
      <c r="L72" s="14" t="n">
        <f aca="false">P72*(J72+K72)</f>
        <v>1937.0682861536</v>
      </c>
      <c r="M72" s="14" t="n">
        <f aca="false">J72+K72-L72</f>
        <v>11899.1337578007</v>
      </c>
      <c r="N72" s="15" t="n">
        <f aca="false">H72/B72</f>
        <v>11.6819197415389</v>
      </c>
      <c r="O72" s="15" t="n">
        <f aca="false">M72/B72</f>
        <v>3.7001003039687</v>
      </c>
      <c r="P72" s="16" t="n">
        <f aca="false">0.14</f>
        <v>0.14</v>
      </c>
      <c r="Q72" s="10" t="n">
        <f aca="false">C72/B72</f>
        <v>9.82851974153891</v>
      </c>
    </row>
    <row r="73" customFormat="false" ht="12.8" hidden="false" customHeight="false" outlineLevel="0" collapsed="false">
      <c r="A73" s="0" t="n">
        <v>1965</v>
      </c>
      <c r="B73" s="20" t="n">
        <f aca="false">B$68+(B$78-B$68)/(A$78-A$68)*(A73-A$68)</f>
        <v>3231.2999094264</v>
      </c>
      <c r="C73" s="18" t="n">
        <f aca="true">B73*(10.5+RAND()*RANDBETWEEN(-1,1))</f>
        <v>31266.1575694603</v>
      </c>
      <c r="D73" s="13" t="n">
        <f aca="false">C73*0.005</f>
        <v>156.330787847302</v>
      </c>
      <c r="E73" s="14" t="n">
        <f aca="false">C73*0.1</f>
        <v>3126.61575694603</v>
      </c>
      <c r="F73" s="10" t="n">
        <v>188.7</v>
      </c>
      <c r="G73" s="14" t="n">
        <f aca="false">F73*B73/100</f>
        <v>6097.46292908762</v>
      </c>
      <c r="H73" s="14" t="n">
        <f aca="false">C73+G73*0.6</f>
        <v>34924.6353269129</v>
      </c>
      <c r="I73" s="19" t="n">
        <v>0.65</v>
      </c>
      <c r="J73" s="14" t="n">
        <f aca="false">H73*(1-I73)</f>
        <v>12223.6223644195</v>
      </c>
      <c r="K73" s="14" t="n">
        <f aca="false">D73*0.35+E73*0.2</f>
        <v>680.038927135762</v>
      </c>
      <c r="L73" s="14" t="n">
        <f aca="false">P73*(J73+K73)</f>
        <v>1806.51258081774</v>
      </c>
      <c r="M73" s="14" t="n">
        <f aca="false">J73+K73-L73</f>
        <v>11097.1487107375</v>
      </c>
      <c r="N73" s="15" t="n">
        <f aca="false">H73/B73</f>
        <v>10.8082308376979</v>
      </c>
      <c r="O73" s="15" t="n">
        <f aca="false">M73/B73</f>
        <v>3.43426763896621</v>
      </c>
      <c r="P73" s="16" t="n">
        <f aca="false">0.14</f>
        <v>0.14</v>
      </c>
      <c r="Q73" s="10" t="n">
        <f aca="false">C73/B73</f>
        <v>9.67603083769791</v>
      </c>
    </row>
    <row r="74" customFormat="false" ht="12.8" hidden="false" customHeight="false" outlineLevel="0" collapsed="false">
      <c r="A74" s="0" t="n">
        <v>1966</v>
      </c>
      <c r="B74" s="20" t="n">
        <f aca="false">B$68+(B$78-B$68)/(A$78-A$68)*(A74-A$68)</f>
        <v>3246.7049024264</v>
      </c>
      <c r="C74" s="18" t="n">
        <f aca="true">B74*(10.5+RAND()*RANDBETWEEN(-1,1))</f>
        <v>34090.4014754772</v>
      </c>
      <c r="D74" s="13" t="n">
        <f aca="false">C74*0.005</f>
        <v>170.452007377386</v>
      </c>
      <c r="E74" s="14" t="n">
        <f aca="false">C74*0.1</f>
        <v>3409.04014754772</v>
      </c>
      <c r="F74" s="10" t="n">
        <v>223.9</v>
      </c>
      <c r="G74" s="14" t="n">
        <f aca="false">F74*B74/100</f>
        <v>7269.37227653271</v>
      </c>
      <c r="H74" s="14" t="n">
        <f aca="false">C74+G74*0.6</f>
        <v>38452.0248413968</v>
      </c>
      <c r="I74" s="19" t="n">
        <v>0.65</v>
      </c>
      <c r="J74" s="14" t="n">
        <f aca="false">H74*(1-I74)</f>
        <v>13458.2086944889</v>
      </c>
      <c r="K74" s="14" t="n">
        <f aca="false">D74*0.35+E74*0.2</f>
        <v>741.466232091629</v>
      </c>
      <c r="L74" s="14" t="n">
        <f aca="false">P74*(J74+K74)</f>
        <v>1987.95448972127</v>
      </c>
      <c r="M74" s="14" t="n">
        <f aca="false">J74+K74-L74</f>
        <v>12211.7204368592</v>
      </c>
      <c r="N74" s="15" t="n">
        <f aca="false">H74/B74</f>
        <v>11.8434</v>
      </c>
      <c r="O74" s="15" t="n">
        <f aca="false">M74/B74</f>
        <v>3.7612659</v>
      </c>
      <c r="P74" s="16" t="n">
        <f aca="false">0.14</f>
        <v>0.14</v>
      </c>
      <c r="Q74" s="10" t="n">
        <f aca="false">C74/B74</f>
        <v>10.5</v>
      </c>
    </row>
    <row r="75" customFormat="false" ht="12.8" hidden="false" customHeight="false" outlineLevel="0" collapsed="false">
      <c r="A75" s="0" t="n">
        <v>1967</v>
      </c>
      <c r="B75" s="20" t="n">
        <f aca="false">B$68+(B$78-B$68)/(A$78-A$68)*(A75-A$68)</f>
        <v>3262.1098954264</v>
      </c>
      <c r="C75" s="18" t="n">
        <f aca="true">B75*(10.5+RAND()*RANDBETWEEN(-1,1))</f>
        <v>36220.1360440423</v>
      </c>
      <c r="D75" s="13" t="n">
        <f aca="false">C75*0.005</f>
        <v>181.100680220211</v>
      </c>
      <c r="E75" s="14" t="n">
        <f aca="false">C75*0.1</f>
        <v>3622.01360440423</v>
      </c>
      <c r="F75" s="10" t="n">
        <v>111.8</v>
      </c>
      <c r="G75" s="14" t="n">
        <f aca="false">F75*B75/100</f>
        <v>3647.03886308672</v>
      </c>
      <c r="H75" s="14" t="n">
        <f aca="false">C75+G75*0.6</f>
        <v>38408.3593618943</v>
      </c>
      <c r="I75" s="19" t="n">
        <v>0.65</v>
      </c>
      <c r="J75" s="14" t="n">
        <f aca="false">H75*(1-I75)</f>
        <v>13442.925776663</v>
      </c>
      <c r="K75" s="14" t="n">
        <f aca="false">D75*0.35+E75*0.2</f>
        <v>787.78795895792</v>
      </c>
      <c r="L75" s="14" t="n">
        <f aca="false">P75*(J75+K75)</f>
        <v>1992.29992298693</v>
      </c>
      <c r="M75" s="14" t="n">
        <f aca="false">J75+K75-L75</f>
        <v>12238.413812634</v>
      </c>
      <c r="N75" s="15" t="n">
        <f aca="false">H75/B75</f>
        <v>11.7740850532793</v>
      </c>
      <c r="O75" s="15" t="n">
        <f aca="false">M75/B75</f>
        <v>3.75168654795864</v>
      </c>
      <c r="P75" s="16" t="n">
        <f aca="false">0.14</f>
        <v>0.14</v>
      </c>
      <c r="Q75" s="10" t="n">
        <f aca="false">C75/B75</f>
        <v>11.1032850532792</v>
      </c>
    </row>
    <row r="76" customFormat="false" ht="12.8" hidden="false" customHeight="false" outlineLevel="0" collapsed="false">
      <c r="A76" s="0" t="n">
        <v>1968</v>
      </c>
      <c r="B76" s="20" t="n">
        <f aca="false">B$68+(B$78-B$68)/(A$78-A$68)*(A76-A$68)</f>
        <v>3277.5148884264</v>
      </c>
      <c r="C76" s="18" t="n">
        <f aca="true">B76*(10.5+RAND()*RANDBETWEEN(-1,1))</f>
        <v>32647.3971277235</v>
      </c>
      <c r="D76" s="13" t="n">
        <f aca="false">C76*0.005</f>
        <v>163.236985638618</v>
      </c>
      <c r="E76" s="14" t="n">
        <f aca="false">C76*0.1</f>
        <v>3264.73971277235</v>
      </c>
      <c r="F76" s="10" t="n">
        <v>247</v>
      </c>
      <c r="G76" s="14" t="n">
        <f aca="false">F76*B76/100</f>
        <v>8095.46177441321</v>
      </c>
      <c r="H76" s="14" t="n">
        <f aca="false">C76+G76*0.6</f>
        <v>37504.6741923715</v>
      </c>
      <c r="I76" s="19" t="n">
        <v>0.65</v>
      </c>
      <c r="J76" s="14" t="n">
        <f aca="false">H76*(1-I76)</f>
        <v>13126.63596733</v>
      </c>
      <c r="K76" s="14" t="n">
        <f aca="false">D76*0.35+E76*0.2</f>
        <v>710.080887527987</v>
      </c>
      <c r="L76" s="14" t="n">
        <f aca="false">P76*(J76+K76)</f>
        <v>1937.14035968012</v>
      </c>
      <c r="M76" s="14" t="n">
        <f aca="false">J76+K76-L76</f>
        <v>11899.5764951779</v>
      </c>
      <c r="N76" s="15" t="n">
        <f aca="false">H76/B76</f>
        <v>11.4430217616428</v>
      </c>
      <c r="O76" s="15" t="n">
        <f aca="false">M76/B76</f>
        <v>3.630670462306</v>
      </c>
      <c r="P76" s="16" t="n">
        <f aca="false">0.14</f>
        <v>0.14</v>
      </c>
      <c r="Q76" s="10" t="n">
        <f aca="false">C76/B76</f>
        <v>9.96102176164277</v>
      </c>
    </row>
    <row r="77" customFormat="false" ht="12.8" hidden="false" customHeight="false" outlineLevel="0" collapsed="false">
      <c r="A77" s="0" t="n">
        <v>1969</v>
      </c>
      <c r="B77" s="20" t="n">
        <f aca="false">B$68+(B$78-B$68)/(A$78-A$68)*(A77-A$68)</f>
        <v>3292.9198814264</v>
      </c>
      <c r="C77" s="18" t="n">
        <f aca="true">B77*(10.5+RAND()*RANDBETWEEN(-1,1))</f>
        <v>36811.8539105672</v>
      </c>
      <c r="D77" s="13" t="n">
        <f aca="false">C77*0.005</f>
        <v>184.059269552836</v>
      </c>
      <c r="E77" s="14" t="n">
        <f aca="false">C77*0.1</f>
        <v>3681.18539105672</v>
      </c>
      <c r="F77" s="10" t="n">
        <v>270.5</v>
      </c>
      <c r="G77" s="14" t="n">
        <f aca="false">F77*B77/100</f>
        <v>8907.34827925841</v>
      </c>
      <c r="H77" s="14" t="n">
        <f aca="false">C77+G77*0.6</f>
        <v>42156.2628781222</v>
      </c>
      <c r="I77" s="19" t="n">
        <v>0.65</v>
      </c>
      <c r="J77" s="14" t="n">
        <f aca="false">H77*(1-I77)</f>
        <v>14754.6920073428</v>
      </c>
      <c r="K77" s="14" t="n">
        <f aca="false">D77*0.35+E77*0.2</f>
        <v>800.657822554836</v>
      </c>
      <c r="L77" s="14" t="n">
        <f aca="false">P77*(J77+K77)</f>
        <v>2177.74897618567</v>
      </c>
      <c r="M77" s="14" t="n">
        <f aca="false">J77+K77-L77</f>
        <v>13377.6008537119</v>
      </c>
      <c r="N77" s="15" t="n">
        <f aca="false">H77/B77</f>
        <v>12.8020918807965</v>
      </c>
      <c r="O77" s="15" t="n">
        <f aca="false">M77/B77</f>
        <v>4.06253456975004</v>
      </c>
      <c r="P77" s="16" t="n">
        <f aca="false">0.14</f>
        <v>0.14</v>
      </c>
      <c r="Q77" s="10" t="n">
        <f aca="false">C77/B77</f>
        <v>11.1790918807965</v>
      </c>
    </row>
    <row r="78" customFormat="false" ht="12.8" hidden="false" customHeight="false" outlineLevel="0" collapsed="false">
      <c r="A78" s="0" t="n">
        <v>1970</v>
      </c>
      <c r="B78" s="11" t="n">
        <v>3308.3248744264</v>
      </c>
      <c r="C78" s="18" t="n">
        <f aca="true">B78*(10.5+RAND()*RANDBETWEEN(-1,1))</f>
        <v>31767.4123101474</v>
      </c>
      <c r="D78" s="13" t="n">
        <f aca="false">C78*0.005</f>
        <v>158.837061550737</v>
      </c>
      <c r="E78" s="14" t="n">
        <f aca="false">C78*0.1</f>
        <v>3176.74123101474</v>
      </c>
      <c r="F78" s="10" t="n">
        <v>241.5</v>
      </c>
      <c r="G78" s="14" t="n">
        <f aca="false">F78*B78/100</f>
        <v>7989.60457173976</v>
      </c>
      <c r="H78" s="14" t="n">
        <f aca="false">C78+G78*0.6</f>
        <v>36561.1750531913</v>
      </c>
      <c r="I78" s="19" t="n">
        <v>0.65</v>
      </c>
      <c r="J78" s="14" t="n">
        <f aca="false">H78*(1-I78)</f>
        <v>12796.4112686169</v>
      </c>
      <c r="K78" s="14" t="n">
        <f aca="false">D78*0.35+E78*0.2</f>
        <v>690.941217745706</v>
      </c>
      <c r="L78" s="14" t="n">
        <f aca="false">P78*(J78+K78)</f>
        <v>1888.22934809077</v>
      </c>
      <c r="M78" s="14" t="n">
        <f aca="false">J78+K78-L78</f>
        <v>11599.1231382719</v>
      </c>
      <c r="N78" s="15" t="n">
        <f aca="false">H78/B78</f>
        <v>11.0512650483064</v>
      </c>
      <c r="O78" s="15" t="n">
        <f aca="false">M78/B78</f>
        <v>3.50604114726881</v>
      </c>
      <c r="P78" s="16" t="n">
        <f aca="false">0.14</f>
        <v>0.14</v>
      </c>
      <c r="Q78" s="10" t="n">
        <f aca="false">C78/B78</f>
        <v>9.60226504830644</v>
      </c>
    </row>
    <row r="79" customFormat="false" ht="12.8" hidden="false" customHeight="false" outlineLevel="0" collapsed="false">
      <c r="A79" s="0" t="n">
        <v>1971</v>
      </c>
      <c r="B79" s="18" t="n">
        <f aca="false">B$78+(B$103-B$78)/(A$103-A$78)*(A79-A$78)</f>
        <v>3328.19187944934</v>
      </c>
      <c r="C79" s="21" t="n">
        <f aca="true">B79*(9.5+RAND()*RANDBETWEEN(-1,1))</f>
        <v>31617.8228547688</v>
      </c>
      <c r="D79" s="13" t="n">
        <f aca="false">C79*0.005</f>
        <v>158.089114273844</v>
      </c>
      <c r="E79" s="14" t="n">
        <f aca="false">C79*0.1</f>
        <v>3161.78228547688</v>
      </c>
      <c r="F79" s="10" t="n">
        <v>185.6</v>
      </c>
      <c r="G79" s="14" t="n">
        <f aca="false">F79*B79/100</f>
        <v>6177.12412825798</v>
      </c>
      <c r="H79" s="14" t="n">
        <f aca="false">C79+G79*0.6</f>
        <v>35324.0973317236</v>
      </c>
      <c r="I79" s="19" t="n">
        <v>0.65</v>
      </c>
      <c r="J79" s="14" t="n">
        <f aca="false">H79*(1-I79)</f>
        <v>12363.4340661032</v>
      </c>
      <c r="K79" s="14" t="n">
        <f aca="false">D79*0.35+E79*0.2</f>
        <v>687.687647091221</v>
      </c>
      <c r="L79" s="14" t="n">
        <f aca="false">P79*(J79+K79)</f>
        <v>1827.15703984723</v>
      </c>
      <c r="M79" s="14" t="n">
        <f aca="false">J79+K79-L79</f>
        <v>11223.9646733472</v>
      </c>
      <c r="N79" s="15" t="n">
        <f aca="false">H79/B79</f>
        <v>10.6136</v>
      </c>
      <c r="O79" s="15" t="n">
        <f aca="false">M79/B79</f>
        <v>3.3723911</v>
      </c>
      <c r="P79" s="16" t="n">
        <f aca="false">0.14</f>
        <v>0.14</v>
      </c>
      <c r="Q79" s="10" t="n">
        <f aca="false">C79/B79</f>
        <v>9.5</v>
      </c>
    </row>
    <row r="80" customFormat="false" ht="12.8" hidden="false" customHeight="false" outlineLevel="0" collapsed="false">
      <c r="A80" s="0" t="n">
        <v>1972</v>
      </c>
      <c r="B80" s="18" t="n">
        <f aca="false">B$78+(B$103-B$78)/(A$103-A$78)*(A80-A$78)</f>
        <v>3348.05888447229</v>
      </c>
      <c r="C80" s="21" t="n">
        <f aca="true">B80*(9.5+RAND()*RANDBETWEEN(-1,1))</f>
        <v>31806.5594024867</v>
      </c>
      <c r="D80" s="13" t="n">
        <f aca="false">C80*0.005</f>
        <v>159.032797012434</v>
      </c>
      <c r="E80" s="14" t="n">
        <f aca="false">C80*0.1</f>
        <v>3180.65594024867</v>
      </c>
      <c r="F80" s="10" t="n">
        <v>175.5</v>
      </c>
      <c r="G80" s="14" t="n">
        <f aca="false">F80*B80/100</f>
        <v>5875.84334224887</v>
      </c>
      <c r="H80" s="14" t="n">
        <f aca="false">C80+G80*0.6</f>
        <v>35332.0654078361</v>
      </c>
      <c r="I80" s="19" t="n">
        <v>0.65</v>
      </c>
      <c r="J80" s="14" t="n">
        <f aca="false">H80*(1-I80)</f>
        <v>12366.2228927426</v>
      </c>
      <c r="K80" s="14" t="n">
        <f aca="false">D80*0.35+E80*0.2</f>
        <v>691.792667004087</v>
      </c>
      <c r="L80" s="14" t="n">
        <f aca="false">P80*(J80+K80)</f>
        <v>1828.12217836454</v>
      </c>
      <c r="M80" s="14" t="n">
        <f aca="false">J80+K80-L80</f>
        <v>11229.8933813822</v>
      </c>
      <c r="N80" s="15" t="n">
        <f aca="false">H80/B80</f>
        <v>10.553</v>
      </c>
      <c r="O80" s="15" t="n">
        <f aca="false">M80/B80</f>
        <v>3.3541505</v>
      </c>
      <c r="P80" s="16" t="n">
        <f aca="false">0.14</f>
        <v>0.14</v>
      </c>
      <c r="Q80" s="10" t="n">
        <f aca="false">C80/B80</f>
        <v>9.5</v>
      </c>
    </row>
    <row r="81" customFormat="false" ht="12.8" hidden="false" customHeight="false" outlineLevel="0" collapsed="false">
      <c r="A81" s="0" t="n">
        <v>1973</v>
      </c>
      <c r="B81" s="18" t="n">
        <f aca="false">B$78+(B$103-B$78)/(A$103-A$78)*(A81-A$78)</f>
        <v>3367.92588949523</v>
      </c>
      <c r="C81" s="21" t="n">
        <f aca="true">B81*(9.5+RAND()*RANDBETWEEN(-1,1))</f>
        <v>30265.5555462913</v>
      </c>
      <c r="D81" s="13" t="n">
        <f aca="false">C81*0.005</f>
        <v>151.327777731457</v>
      </c>
      <c r="E81" s="14" t="n">
        <f aca="false">C81*0.1</f>
        <v>3026.55555462913</v>
      </c>
      <c r="F81" s="10" t="n">
        <v>512.9</v>
      </c>
      <c r="G81" s="14" t="n">
        <f aca="false">F81*B81/100</f>
        <v>17274.091887221</v>
      </c>
      <c r="H81" s="14" t="n">
        <f aca="false">C81+G81*0.6</f>
        <v>40630.010678624</v>
      </c>
      <c r="I81" s="19" t="n">
        <v>0.65</v>
      </c>
      <c r="J81" s="14" t="n">
        <f aca="false">H81*(1-I81)</f>
        <v>14220.5037375184</v>
      </c>
      <c r="K81" s="14" t="n">
        <f aca="false">D81*0.35+E81*0.2</f>
        <v>658.275833131837</v>
      </c>
      <c r="L81" s="14" t="n">
        <f aca="false">P81*(J81+K81)</f>
        <v>2083.02913989103</v>
      </c>
      <c r="M81" s="14" t="n">
        <f aca="false">J81+K81-L81</f>
        <v>12795.7504307592</v>
      </c>
      <c r="N81" s="15" t="n">
        <f aca="false">H81/B81</f>
        <v>12.0638078187384</v>
      </c>
      <c r="O81" s="15" t="n">
        <f aca="false">M81/B81</f>
        <v>3.79929691168975</v>
      </c>
      <c r="P81" s="16" t="n">
        <f aca="false">0.14</f>
        <v>0.14</v>
      </c>
      <c r="Q81" s="10" t="n">
        <f aca="false">C81/B81</f>
        <v>8.98640781873837</v>
      </c>
    </row>
    <row r="82" customFormat="false" ht="12.8" hidden="false" customHeight="false" outlineLevel="0" collapsed="false">
      <c r="A82" s="0" t="n">
        <v>1974</v>
      </c>
      <c r="B82" s="18" t="n">
        <f aca="false">B$78+(B$103-B$78)/(A$103-A$78)*(A82-A$78)</f>
        <v>3387.79289451818</v>
      </c>
      <c r="C82" s="21" t="n">
        <f aca="true">B82*(9.5+RAND()*RANDBETWEEN(-1,1))</f>
        <v>32114.1648607387</v>
      </c>
      <c r="D82" s="13" t="n">
        <f aca="false">C82*0.005</f>
        <v>160.570824303693</v>
      </c>
      <c r="E82" s="14" t="n">
        <f aca="false">C82*0.1</f>
        <v>3211.41648607387</v>
      </c>
      <c r="F82" s="10" t="n">
        <v>506.1</v>
      </c>
      <c r="G82" s="14" t="n">
        <f aca="false">F82*B82/100</f>
        <v>17145.6198391565</v>
      </c>
      <c r="H82" s="14" t="n">
        <f aca="false">C82+G82*0.6</f>
        <v>42401.5367642326</v>
      </c>
      <c r="I82" s="19" t="n">
        <v>0.65</v>
      </c>
      <c r="J82" s="14" t="n">
        <f aca="false">H82*(1-I82)</f>
        <v>14840.5378674814</v>
      </c>
      <c r="K82" s="14" t="n">
        <f aca="false">D82*0.35+E82*0.2</f>
        <v>698.483085721066</v>
      </c>
      <c r="L82" s="14" t="n">
        <f aca="false">P82*(J82+K82)</f>
        <v>2175.46293344834</v>
      </c>
      <c r="M82" s="14" t="n">
        <f aca="false">J82+K82-L82</f>
        <v>13363.5580197541</v>
      </c>
      <c r="N82" s="15" t="n">
        <f aca="false">H82/B82</f>
        <v>12.5159766504154</v>
      </c>
      <c r="O82" s="15" t="n">
        <f aca="false">M82/B82</f>
        <v>3.94462071202104</v>
      </c>
      <c r="P82" s="16" t="n">
        <f aca="false">0.14</f>
        <v>0.14</v>
      </c>
      <c r="Q82" s="10" t="n">
        <f aca="false">C82/B82</f>
        <v>9.47937665041536</v>
      </c>
    </row>
    <row r="83" customFormat="false" ht="12.8" hidden="false" customHeight="false" outlineLevel="0" collapsed="false">
      <c r="A83" s="0" t="n">
        <v>1975</v>
      </c>
      <c r="B83" s="18" t="n">
        <f aca="false">B$78+(B$103-B$78)/(A$103-A$78)*(A83-A$78)</f>
        <v>3407.65989954112</v>
      </c>
      <c r="C83" s="21" t="n">
        <f aca="true">B83*(9.5+RAND()*RANDBETWEEN(-1,1))</f>
        <v>29180.0473210841</v>
      </c>
      <c r="D83" s="13" t="n">
        <f aca="false">C83*0.005</f>
        <v>145.90023660542</v>
      </c>
      <c r="E83" s="14" t="n">
        <f aca="false">C83*0.1</f>
        <v>2918.00473210841</v>
      </c>
      <c r="F83" s="10" t="n">
        <v>257.7</v>
      </c>
      <c r="G83" s="14" t="n">
        <f aca="false">F83*B83/100</f>
        <v>8781.53956111747</v>
      </c>
      <c r="H83" s="14" t="n">
        <f aca="false">C83+G83*0.6</f>
        <v>34448.9710577545</v>
      </c>
      <c r="I83" s="19" t="n">
        <v>0.65</v>
      </c>
      <c r="J83" s="14" t="n">
        <f aca="false">H83*(1-I83)</f>
        <v>12057.1398702141</v>
      </c>
      <c r="K83" s="14" t="n">
        <f aca="false">D83*0.35+E83*0.2</f>
        <v>634.666029233579</v>
      </c>
      <c r="L83" s="14" t="n">
        <f aca="false">P83*(J83+K83)</f>
        <v>1776.85282592267</v>
      </c>
      <c r="M83" s="14" t="n">
        <f aca="false">J83+K83-L83</f>
        <v>10914.953073525</v>
      </c>
      <c r="N83" s="15" t="n">
        <f aca="false">H83/B83</f>
        <v>10.1092750078708</v>
      </c>
      <c r="O83" s="15" t="n">
        <f aca="false">M83/B83</f>
        <v>3.20306409539133</v>
      </c>
      <c r="P83" s="16" t="n">
        <f aca="false">0.14</f>
        <v>0.14</v>
      </c>
      <c r="Q83" s="10" t="n">
        <f aca="false">C83/B83</f>
        <v>8.56307500787079</v>
      </c>
    </row>
    <row r="84" customFormat="false" ht="12.8" hidden="false" customHeight="false" outlineLevel="0" collapsed="false">
      <c r="A84" s="0" t="n">
        <v>1976</v>
      </c>
      <c r="B84" s="18" t="n">
        <f aca="false">B$78+(B$103-B$78)/(A$103-A$78)*(A84-A$78)</f>
        <v>3427.52690456406</v>
      </c>
      <c r="C84" s="21" t="n">
        <f aca="true">B84*(9.5+RAND()*RANDBETWEEN(-1,1))</f>
        <v>30447.1213898273</v>
      </c>
      <c r="D84" s="13" t="n">
        <f aca="false">C84*0.005</f>
        <v>152.235606949136</v>
      </c>
      <c r="E84" s="14" t="n">
        <f aca="false">C84*0.1</f>
        <v>3044.71213898273</v>
      </c>
      <c r="F84" s="10" t="n">
        <v>218.8</v>
      </c>
      <c r="G84" s="14" t="n">
        <f aca="false">F84*B84/100</f>
        <v>7499.42886718617</v>
      </c>
      <c r="H84" s="14" t="n">
        <f aca="false">C84+G84*0.6</f>
        <v>34946.778710139</v>
      </c>
      <c r="I84" s="19" t="n">
        <v>0.65</v>
      </c>
      <c r="J84" s="14" t="n">
        <f aca="false">H84*(1-I84)</f>
        <v>12231.3725485487</v>
      </c>
      <c r="K84" s="14" t="n">
        <f aca="false">D84*0.35+E84*0.2</f>
        <v>662.224890228744</v>
      </c>
      <c r="L84" s="14" t="n">
        <f aca="false">P84*(J84+K84)</f>
        <v>1805.10364142884</v>
      </c>
      <c r="M84" s="14" t="n">
        <f aca="false">J84+K84-L84</f>
        <v>11088.4937973486</v>
      </c>
      <c r="N84" s="15" t="n">
        <f aca="false">H84/B84</f>
        <v>10.1959166720483</v>
      </c>
      <c r="O84" s="15" t="n">
        <f aca="false">M84/B84</f>
        <v>3.23512961563722</v>
      </c>
      <c r="P84" s="16" t="n">
        <f aca="false">0.14</f>
        <v>0.14</v>
      </c>
      <c r="Q84" s="10" t="n">
        <f aca="false">C84/B84</f>
        <v>8.88311667204835</v>
      </c>
    </row>
    <row r="85" customFormat="false" ht="12.8" hidden="false" customHeight="false" outlineLevel="0" collapsed="false">
      <c r="A85" s="0" t="n">
        <v>1977</v>
      </c>
      <c r="B85" s="18" t="n">
        <f aca="false">B$78+(B$103-B$78)/(A$103-A$78)*(A85-A$78)</f>
        <v>3447.39390958701</v>
      </c>
      <c r="C85" s="21" t="n">
        <f aca="true">B85*(9.5+RAND()*RANDBETWEEN(-1,1))</f>
        <v>32489.1531125081</v>
      </c>
      <c r="D85" s="13" t="n">
        <f aca="false">C85*0.005</f>
        <v>162.44576556254</v>
      </c>
      <c r="E85" s="14" t="n">
        <f aca="false">C85*0.1</f>
        <v>3248.91531125081</v>
      </c>
      <c r="F85" s="10" t="n">
        <v>150.6</v>
      </c>
      <c r="G85" s="14" t="n">
        <f aca="false">F85*B85/100</f>
        <v>5191.77522783803</v>
      </c>
      <c r="H85" s="14" t="n">
        <f aca="false">C85+G85*0.6</f>
        <v>35604.2182492109</v>
      </c>
      <c r="I85" s="19" t="n">
        <v>0.65</v>
      </c>
      <c r="J85" s="14" t="n">
        <f aca="false">H85*(1-I85)</f>
        <v>12461.4763872238</v>
      </c>
      <c r="K85" s="14" t="n">
        <f aca="false">D85*0.35+E85*0.2</f>
        <v>706.639080197051</v>
      </c>
      <c r="L85" s="14" t="n">
        <f aca="false">P85*(J85+K85)</f>
        <v>1843.53616543892</v>
      </c>
      <c r="M85" s="14" t="n">
        <f aca="false">J85+K85-L85</f>
        <v>11324.5793019819</v>
      </c>
      <c r="N85" s="15" t="n">
        <f aca="false">H85/B85</f>
        <v>10.3278648112122</v>
      </c>
      <c r="O85" s="15" t="n">
        <f aca="false">M85/B85</f>
        <v>3.28496818146859</v>
      </c>
      <c r="P85" s="16" t="n">
        <f aca="false">0.14</f>
        <v>0.14</v>
      </c>
      <c r="Q85" s="10" t="n">
        <f aca="false">C85/B85</f>
        <v>9.4242648112122</v>
      </c>
    </row>
    <row r="86" customFormat="false" ht="12.8" hidden="false" customHeight="false" outlineLevel="0" collapsed="false">
      <c r="A86" s="0" t="n">
        <v>1978</v>
      </c>
      <c r="B86" s="18" t="n">
        <f aca="false">B$78+(B$103-B$78)/(A$103-A$78)*(A86-A$78)</f>
        <v>3467.26091460995</v>
      </c>
      <c r="C86" s="21" t="n">
        <f aca="true">B86*(9.5+RAND()*RANDBETWEEN(-1,1))</f>
        <v>32938.9786887945</v>
      </c>
      <c r="D86" s="13" t="n">
        <f aca="false">C86*0.005</f>
        <v>164.694893443973</v>
      </c>
      <c r="E86" s="14" t="n">
        <f aca="false">C86*0.1</f>
        <v>3293.89786887945</v>
      </c>
      <c r="F86" s="10" t="n">
        <v>227.6</v>
      </c>
      <c r="G86" s="14" t="n">
        <f aca="false">F86*B86/100</f>
        <v>7891.48584165225</v>
      </c>
      <c r="H86" s="14" t="n">
        <f aca="false">C86+G86*0.6</f>
        <v>37673.8701937859</v>
      </c>
      <c r="I86" s="19" t="n">
        <v>0.65</v>
      </c>
      <c r="J86" s="14" t="n">
        <f aca="false">H86*(1-I86)</f>
        <v>13185.8545678251</v>
      </c>
      <c r="K86" s="14" t="n">
        <f aca="false">D86*0.35+E86*0.2</f>
        <v>716.422786481281</v>
      </c>
      <c r="L86" s="14" t="n">
        <f aca="false">P86*(J86+K86)</f>
        <v>1946.31882960289</v>
      </c>
      <c r="M86" s="14" t="n">
        <f aca="false">J86+K86-L86</f>
        <v>11955.9585247035</v>
      </c>
      <c r="N86" s="15" t="n">
        <f aca="false">H86/B86</f>
        <v>10.8656</v>
      </c>
      <c r="O86" s="15" t="n">
        <f aca="false">M86/B86</f>
        <v>3.4482431</v>
      </c>
      <c r="P86" s="16" t="n">
        <f aca="false">0.14</f>
        <v>0.14</v>
      </c>
      <c r="Q86" s="10" t="n">
        <f aca="false">C86/B86</f>
        <v>9.5</v>
      </c>
    </row>
    <row r="87" customFormat="false" ht="12.8" hidden="false" customHeight="false" outlineLevel="0" collapsed="false">
      <c r="A87" s="0" t="n">
        <v>1979</v>
      </c>
      <c r="B87" s="18" t="n">
        <f aca="false">B$78+(B$103-B$78)/(A$103-A$78)*(A87-A$78)</f>
        <v>3487.1279196329</v>
      </c>
      <c r="C87" s="21" t="n">
        <f aca="true">B87*(9.5+RAND()*RANDBETWEEN(-1,1))</f>
        <v>32911.0572972078</v>
      </c>
      <c r="D87" s="13" t="n">
        <f aca="false">C87*0.005</f>
        <v>164.555286486039</v>
      </c>
      <c r="E87" s="14" t="n">
        <f aca="false">C87*0.1</f>
        <v>3291.10572972078</v>
      </c>
      <c r="F87" s="10" t="n">
        <v>355.3</v>
      </c>
      <c r="G87" s="14" t="n">
        <f aca="false">F87*B87/100</f>
        <v>12389.7654984557</v>
      </c>
      <c r="H87" s="14" t="n">
        <f aca="false">C87+G87*0.6</f>
        <v>40344.9165962812</v>
      </c>
      <c r="I87" s="19" t="n">
        <v>0.65</v>
      </c>
      <c r="J87" s="14" t="n">
        <f aca="false">H87*(1-I87)</f>
        <v>14120.7208086984</v>
      </c>
      <c r="K87" s="14" t="n">
        <f aca="false">D87*0.35+E87*0.2</f>
        <v>715.81549621427</v>
      </c>
      <c r="L87" s="14" t="n">
        <f aca="false">P87*(J87+K87)</f>
        <v>2077.11508268778</v>
      </c>
      <c r="M87" s="14" t="n">
        <f aca="false">J87+K87-L87</f>
        <v>12759.4212222249</v>
      </c>
      <c r="N87" s="15" t="n">
        <f aca="false">H87/B87</f>
        <v>11.5696692309838</v>
      </c>
      <c r="O87" s="15" t="n">
        <f aca="false">M87/B87</f>
        <v>3.65900578249167</v>
      </c>
      <c r="P87" s="16" t="n">
        <f aca="false">0.14</f>
        <v>0.14</v>
      </c>
      <c r="Q87" s="10" t="n">
        <f aca="false">C87/B87</f>
        <v>9.43786923098378</v>
      </c>
    </row>
    <row r="88" customFormat="false" ht="12.8" hidden="false" customHeight="false" outlineLevel="0" collapsed="false">
      <c r="A88" s="0" t="n">
        <v>1980</v>
      </c>
      <c r="B88" s="18" t="n">
        <f aca="false">B$78+(B$103-B$78)/(A$103-A$78)*(A88-A$78)</f>
        <v>3506.99492465584</v>
      </c>
      <c r="C88" s="21" t="n">
        <f aca="true">B88*(9.5+RAND()*RANDBETWEEN(-1,1))</f>
        <v>33316.4517842305</v>
      </c>
      <c r="D88" s="13" t="n">
        <f aca="false">C88*0.005</f>
        <v>166.582258921152</v>
      </c>
      <c r="E88" s="14" t="n">
        <f aca="false">C88*0.1</f>
        <v>3331.64517842305</v>
      </c>
      <c r="F88" s="10" t="n">
        <v>218.6</v>
      </c>
      <c r="G88" s="14" t="n">
        <f aca="false">F88*B88/100</f>
        <v>7666.29090529767</v>
      </c>
      <c r="H88" s="14" t="n">
        <f aca="false">C88+G88*0.6</f>
        <v>37916.2263274091</v>
      </c>
      <c r="I88" s="19" t="n">
        <v>0.65</v>
      </c>
      <c r="J88" s="14" t="n">
        <f aca="false">H88*(1-I88)</f>
        <v>13270.6792145932</v>
      </c>
      <c r="K88" s="14" t="n">
        <f aca="false">D88*0.35+E88*0.2</f>
        <v>724.632826307013</v>
      </c>
      <c r="L88" s="14" t="n">
        <f aca="false">P88*(J88+K88)</f>
        <v>1959.34368572603</v>
      </c>
      <c r="M88" s="14" t="n">
        <f aca="false">J88+K88-L88</f>
        <v>12035.9683551742</v>
      </c>
      <c r="N88" s="15" t="n">
        <f aca="false">H88/B88</f>
        <v>10.8116</v>
      </c>
      <c r="O88" s="15" t="n">
        <f aca="false">M88/B88</f>
        <v>3.4319891</v>
      </c>
      <c r="P88" s="16" t="n">
        <f aca="false">0.14</f>
        <v>0.14</v>
      </c>
      <c r="Q88" s="10" t="n">
        <f aca="false">C88/B88</f>
        <v>9.5</v>
      </c>
    </row>
    <row r="89" customFormat="false" ht="12.8" hidden="false" customHeight="false" outlineLevel="0" collapsed="false">
      <c r="A89" s="0" t="n">
        <v>1981</v>
      </c>
      <c r="B89" s="18" t="n">
        <f aca="false">B$78+(B$103-B$78)/(A$103-A$78)*(A89-A$78)</f>
        <v>3526.86192967878</v>
      </c>
      <c r="C89" s="21" t="n">
        <f aca="true">B89*(9.5+RAND()*RANDBETWEEN(-1,1))</f>
        <v>33505.1883319484</v>
      </c>
      <c r="D89" s="13" t="n">
        <f aca="false">C89*0.005</f>
        <v>167.525941659742</v>
      </c>
      <c r="E89" s="14" t="n">
        <f aca="false">C89*0.1</f>
        <v>3350.51883319484</v>
      </c>
      <c r="F89" s="10" t="n">
        <v>235.9</v>
      </c>
      <c r="G89" s="14" t="n">
        <f aca="false">F89*B89/100</f>
        <v>8319.86729211225</v>
      </c>
      <c r="H89" s="14" t="n">
        <f aca="false">C89+G89*0.6</f>
        <v>38497.1087072158</v>
      </c>
      <c r="I89" s="19" t="n">
        <v>0.65</v>
      </c>
      <c r="J89" s="14" t="n">
        <f aca="false">H89*(1-I89)</f>
        <v>13473.9880475255</v>
      </c>
      <c r="K89" s="14" t="n">
        <f aca="false">D89*0.35+E89*0.2</f>
        <v>728.737846219879</v>
      </c>
      <c r="L89" s="14" t="n">
        <f aca="false">P89*(J89+K89)</f>
        <v>1988.38162512436</v>
      </c>
      <c r="M89" s="14" t="n">
        <f aca="false">J89+K89-L89</f>
        <v>12214.3442686211</v>
      </c>
      <c r="N89" s="15" t="n">
        <f aca="false">H89/B89</f>
        <v>10.9154</v>
      </c>
      <c r="O89" s="15" t="n">
        <f aca="false">M89/B89</f>
        <v>3.4632329</v>
      </c>
      <c r="P89" s="16" t="n">
        <f aca="false">0.14</f>
        <v>0.14</v>
      </c>
      <c r="Q89" s="10" t="n">
        <f aca="false">C89/B89</f>
        <v>9.5</v>
      </c>
    </row>
    <row r="90" customFormat="false" ht="12.8" hidden="false" customHeight="false" outlineLevel="0" collapsed="false">
      <c r="A90" s="0" t="n">
        <v>1982</v>
      </c>
      <c r="B90" s="18" t="n">
        <f aca="false">B$78+(B$103-B$78)/(A$103-A$78)*(A90-A$78)</f>
        <v>3546.72893470173</v>
      </c>
      <c r="C90" s="21" t="n">
        <f aca="true">B90*(9.5+RAND()*RANDBETWEEN(-1,1))</f>
        <v>36805.0077582137</v>
      </c>
      <c r="D90" s="13" t="n">
        <f aca="false">C90*0.005</f>
        <v>184.025038791068</v>
      </c>
      <c r="E90" s="14" t="n">
        <f aca="false">C90*0.1</f>
        <v>3680.50077582137</v>
      </c>
      <c r="F90" s="10" t="n">
        <v>89.6</v>
      </c>
      <c r="G90" s="14" t="n">
        <f aca="false">F90*B90/100</f>
        <v>3177.86912549275</v>
      </c>
      <c r="H90" s="14" t="n">
        <f aca="false">C90+G90*0.6</f>
        <v>38711.7292335093</v>
      </c>
      <c r="I90" s="19" t="n">
        <v>0.65</v>
      </c>
      <c r="J90" s="14" t="n">
        <f aca="false">H90*(1-I90)</f>
        <v>13549.1052317283</v>
      </c>
      <c r="K90" s="14" t="n">
        <f aca="false">D90*0.35+E90*0.2</f>
        <v>800.508918741147</v>
      </c>
      <c r="L90" s="14" t="n">
        <f aca="false">P90*(J90+K90)</f>
        <v>2008.94598106572</v>
      </c>
      <c r="M90" s="14" t="n">
        <f aca="false">J90+K90-L90</f>
        <v>12340.6681694037</v>
      </c>
      <c r="N90" s="15" t="n">
        <f aca="false">H90/B90</f>
        <v>10.9147696218755</v>
      </c>
      <c r="O90" s="15" t="n">
        <f aca="false">M90/B90</f>
        <v>3.47945061396171</v>
      </c>
      <c r="P90" s="16" t="n">
        <f aca="false">0.14</f>
        <v>0.14</v>
      </c>
      <c r="Q90" s="10" t="n">
        <f aca="false">C90/B90</f>
        <v>10.3771696218755</v>
      </c>
    </row>
    <row r="91" customFormat="false" ht="12.8" hidden="false" customHeight="false" outlineLevel="0" collapsed="false">
      <c r="A91" s="0" t="n">
        <v>1983</v>
      </c>
      <c r="B91" s="18" t="n">
        <f aca="false">B$78+(B$103-B$78)/(A$103-A$78)*(A91-A$78)</f>
        <v>3566.59593972467</v>
      </c>
      <c r="C91" s="21" t="n">
        <f aca="true">B91*(9.5+RAND()*RANDBETWEEN(-1,1))</f>
        <v>36129.3682251425</v>
      </c>
      <c r="D91" s="13" t="n">
        <f aca="false">C91*0.005</f>
        <v>180.646841125712</v>
      </c>
      <c r="E91" s="14" t="n">
        <f aca="false">C91*0.1</f>
        <v>3612.93682251425</v>
      </c>
      <c r="F91" s="10" t="n">
        <v>261</v>
      </c>
      <c r="G91" s="14" t="n">
        <f aca="false">F91*B91/100</f>
        <v>9308.81540268139</v>
      </c>
      <c r="H91" s="14" t="n">
        <f aca="false">C91+G91*0.6</f>
        <v>41714.6574667513</v>
      </c>
      <c r="I91" s="19" t="n">
        <v>0.65</v>
      </c>
      <c r="J91" s="14" t="n">
        <f aca="false">H91*(1-I91)</f>
        <v>14600.130113363</v>
      </c>
      <c r="K91" s="14" t="n">
        <f aca="false">D91*0.35+E91*0.2</f>
        <v>785.813758896848</v>
      </c>
      <c r="L91" s="14" t="n">
        <f aca="false">P91*(J91+K91)</f>
        <v>2154.03214211637</v>
      </c>
      <c r="M91" s="14" t="n">
        <f aca="false">J91+K91-L91</f>
        <v>13231.9117301434</v>
      </c>
      <c r="N91" s="15" t="n">
        <f aca="false">H91/B91</f>
        <v>11.6959302852713</v>
      </c>
      <c r="O91" s="15" t="n">
        <f aca="false">M91/B91</f>
        <v>3.70995536185265</v>
      </c>
      <c r="P91" s="16" t="n">
        <f aca="false">0.14</f>
        <v>0.14</v>
      </c>
      <c r="Q91" s="10" t="n">
        <f aca="false">C91/B91</f>
        <v>10.1299302852713</v>
      </c>
    </row>
    <row r="92" customFormat="false" ht="12.8" hidden="false" customHeight="false" outlineLevel="0" collapsed="false">
      <c r="A92" s="0" t="n">
        <v>1984</v>
      </c>
      <c r="B92" s="18" t="n">
        <f aca="false">B$78+(B$103-B$78)/(A$103-A$78)*(A92-A$78)</f>
        <v>3586.46294474762</v>
      </c>
      <c r="C92" s="21" t="n">
        <f aca="true">B92*(9.5+RAND()*RANDBETWEEN(-1,1))</f>
        <v>34135.5417002923</v>
      </c>
      <c r="D92" s="13" t="n">
        <f aca="false">C92*0.005</f>
        <v>170.677708501461</v>
      </c>
      <c r="E92" s="14" t="n">
        <f aca="false">C92*0.1</f>
        <v>3413.55417002923</v>
      </c>
      <c r="F92" s="10" t="n">
        <v>220</v>
      </c>
      <c r="G92" s="14" t="n">
        <f aca="false">F92*B92/100</f>
        <v>7890.21847844476</v>
      </c>
      <c r="H92" s="14" t="n">
        <f aca="false">C92+G92*0.6</f>
        <v>38869.6727873591</v>
      </c>
      <c r="I92" s="19" t="n">
        <v>0.65</v>
      </c>
      <c r="J92" s="14" t="n">
        <f aca="false">H92*(1-I92)</f>
        <v>13604.3854755757</v>
      </c>
      <c r="K92" s="14" t="n">
        <f aca="false">D92*0.35+E92*0.2</f>
        <v>742.448031981358</v>
      </c>
      <c r="L92" s="14" t="n">
        <f aca="false">P92*(J92+K92)</f>
        <v>2008.55669105799</v>
      </c>
      <c r="M92" s="14" t="n">
        <f aca="false">J92+K92-L92</f>
        <v>12338.2768164991</v>
      </c>
      <c r="N92" s="15" t="n">
        <f aca="false">H92/B92</f>
        <v>10.8378849541117</v>
      </c>
      <c r="O92" s="15" t="n">
        <f aca="false">M92/B92</f>
        <v>3.44023540925426</v>
      </c>
      <c r="P92" s="16" t="n">
        <f aca="false">0.14</f>
        <v>0.14</v>
      </c>
      <c r="Q92" s="10" t="n">
        <f aca="false">C92/B92</f>
        <v>9.51788495411165</v>
      </c>
    </row>
    <row r="93" customFormat="false" ht="12.8" hidden="false" customHeight="false" outlineLevel="0" collapsed="false">
      <c r="A93" s="0" t="n">
        <v>1985</v>
      </c>
      <c r="B93" s="18" t="n">
        <f aca="false">B$78+(B$103-B$78)/(A$103-A$78)*(A93-A$78)</f>
        <v>3606.32994977056</v>
      </c>
      <c r="C93" s="21" t="n">
        <f aca="true">B93*(9.5+RAND()*RANDBETWEEN(-1,1))</f>
        <v>33800.3787948493</v>
      </c>
      <c r="D93" s="13" t="n">
        <f aca="false">C93*0.005</f>
        <v>169.001893974246</v>
      </c>
      <c r="E93" s="14" t="n">
        <f aca="false">C93*0.1</f>
        <v>3380.03787948493</v>
      </c>
      <c r="F93" s="10" t="n">
        <v>250.7</v>
      </c>
      <c r="G93" s="14" t="n">
        <f aca="false">F93*B93/100</f>
        <v>9041.0691840748</v>
      </c>
      <c r="H93" s="14" t="n">
        <f aca="false">C93+G93*0.6</f>
        <v>39225.0203052941</v>
      </c>
      <c r="I93" s="19" t="n">
        <v>0.65</v>
      </c>
      <c r="J93" s="14" t="n">
        <f aca="false">H93*(1-I93)</f>
        <v>13728.7571068529</v>
      </c>
      <c r="K93" s="14" t="n">
        <f aca="false">D93*0.35+E93*0.2</f>
        <v>735.158238787972</v>
      </c>
      <c r="L93" s="14" t="n">
        <f aca="false">P93*(J93+K93)</f>
        <v>2024.94814838973</v>
      </c>
      <c r="M93" s="14" t="n">
        <f aca="false">J93+K93-L93</f>
        <v>12438.9671972512</v>
      </c>
      <c r="N93" s="15" t="n">
        <f aca="false">H93/B93</f>
        <v>10.8767142362528</v>
      </c>
      <c r="O93" s="15" t="n">
        <f aca="false">M93/B93</f>
        <v>3.44920386390119</v>
      </c>
      <c r="P93" s="16" t="n">
        <f aca="false">0.14</f>
        <v>0.14</v>
      </c>
      <c r="Q93" s="10" t="n">
        <f aca="false">C93/B93</f>
        <v>9.37251423625276</v>
      </c>
    </row>
    <row r="94" customFormat="false" ht="12.8" hidden="false" customHeight="false" outlineLevel="0" collapsed="false">
      <c r="A94" s="0" t="n">
        <v>1986</v>
      </c>
      <c r="B94" s="18" t="n">
        <f aca="false">B$78+(B$103-B$78)/(A$103-A$78)*(A94-A$78)</f>
        <v>3626.1969547935</v>
      </c>
      <c r="C94" s="21" t="n">
        <f aca="true">B94*(9.5+RAND()*RANDBETWEEN(-1,1))</f>
        <v>32303.9006381767</v>
      </c>
      <c r="D94" s="13" t="n">
        <f aca="false">C94*0.005</f>
        <v>161.519503190883</v>
      </c>
      <c r="E94" s="14" t="n">
        <f aca="false">C94*0.1</f>
        <v>3230.39006381767</v>
      </c>
      <c r="F94" s="10" t="n">
        <v>279.8</v>
      </c>
      <c r="G94" s="14" t="n">
        <f aca="false">F94*B94/100</f>
        <v>10146.0990795122</v>
      </c>
      <c r="H94" s="14" t="n">
        <f aca="false">C94+G94*0.6</f>
        <v>38391.560085884</v>
      </c>
      <c r="I94" s="19" t="n">
        <v>0.65</v>
      </c>
      <c r="J94" s="14" t="n">
        <f aca="false">H94*(1-I94)</f>
        <v>13437.0460300594</v>
      </c>
      <c r="K94" s="14" t="n">
        <f aca="false">D94*0.35+E94*0.2</f>
        <v>702.609838880343</v>
      </c>
      <c r="L94" s="14" t="n">
        <f aca="false">P94*(J94+K94)</f>
        <v>1979.55182165156</v>
      </c>
      <c r="M94" s="14" t="n">
        <f aca="false">J94+K94-L94</f>
        <v>12160.1040472882</v>
      </c>
      <c r="N94" s="15" t="n">
        <f aca="false">H94/B94</f>
        <v>10.587279335485</v>
      </c>
      <c r="O94" s="15" t="n">
        <f aca="false">M94/B94</f>
        <v>3.35340418595124</v>
      </c>
      <c r="P94" s="16" t="n">
        <f aca="false">0.14</f>
        <v>0.14</v>
      </c>
      <c r="Q94" s="10" t="n">
        <f aca="false">C94/B94</f>
        <v>8.90847933548503</v>
      </c>
    </row>
    <row r="95" customFormat="false" ht="12.8" hidden="false" customHeight="false" outlineLevel="0" collapsed="false">
      <c r="A95" s="0" t="n">
        <v>1987</v>
      </c>
      <c r="B95" s="18" t="n">
        <f aca="false">B$78+(B$103-B$78)/(A$103-A$78)*(A95-A$78)</f>
        <v>3646.06395981645</v>
      </c>
      <c r="C95" s="21" t="n">
        <f aca="true">B95*(9.5+RAND()*RANDBETWEEN(-1,1))</f>
        <v>34637.6076182563</v>
      </c>
      <c r="D95" s="13" t="n">
        <f aca="false">C95*0.005</f>
        <v>173.188038091281</v>
      </c>
      <c r="E95" s="14" t="n">
        <f aca="false">C95*0.1</f>
        <v>3463.76076182563</v>
      </c>
      <c r="F95" s="10" t="n">
        <v>263.2</v>
      </c>
      <c r="G95" s="14" t="n">
        <f aca="false">F95*B95/100</f>
        <v>9596.44034223689</v>
      </c>
      <c r="H95" s="14" t="n">
        <f aca="false">C95+G95*0.6</f>
        <v>40395.4718235984</v>
      </c>
      <c r="I95" s="19" t="n">
        <v>0.65</v>
      </c>
      <c r="J95" s="14" t="n">
        <f aca="false">H95*(1-I95)</f>
        <v>14138.4151382594</v>
      </c>
      <c r="K95" s="14" t="n">
        <f aca="false">D95*0.35+E95*0.2</f>
        <v>753.367965697074</v>
      </c>
      <c r="L95" s="14" t="n">
        <f aca="false">P95*(J95+K95)</f>
        <v>2084.84963455391</v>
      </c>
      <c r="M95" s="14" t="n">
        <f aca="false">J95+K95-L95</f>
        <v>12806.9334694026</v>
      </c>
      <c r="N95" s="15" t="n">
        <f aca="false">H95/B95</f>
        <v>11.0792</v>
      </c>
      <c r="O95" s="15" t="n">
        <f aca="false">M95/B95</f>
        <v>3.5125367</v>
      </c>
      <c r="P95" s="16" t="n">
        <f aca="false">0.14</f>
        <v>0.14</v>
      </c>
      <c r="Q95" s="10" t="n">
        <f aca="false">C95/B95</f>
        <v>9.5</v>
      </c>
    </row>
    <row r="96" customFormat="false" ht="12.8" hidden="false" customHeight="false" outlineLevel="0" collapsed="false">
      <c r="A96" s="0" t="n">
        <v>1988</v>
      </c>
      <c r="B96" s="18" t="n">
        <f aca="false">B$78+(B$103-B$78)/(A$103-A$78)*(A96-A$78)</f>
        <v>3665.93096483939</v>
      </c>
      <c r="C96" s="21" t="n">
        <f aca="true">B96*(9.5+RAND()*RANDBETWEEN(-1,1))</f>
        <v>34713.8073805582</v>
      </c>
      <c r="D96" s="13" t="n">
        <f aca="false">C96*0.005</f>
        <v>173.569036902791</v>
      </c>
      <c r="E96" s="14" t="n">
        <f aca="false">C96*0.1</f>
        <v>3471.38073805582</v>
      </c>
      <c r="F96" s="10" t="n">
        <v>272.4</v>
      </c>
      <c r="G96" s="14" t="n">
        <f aca="false">F96*B96/100</f>
        <v>9985.9959482225</v>
      </c>
      <c r="H96" s="14" t="n">
        <f aca="false">C96+G96*0.6</f>
        <v>40705.4049494917</v>
      </c>
      <c r="I96" s="19" t="n">
        <v>0.65</v>
      </c>
      <c r="J96" s="14" t="n">
        <f aca="false">H96*(1-I96)</f>
        <v>14246.8917323221</v>
      </c>
      <c r="K96" s="14" t="n">
        <f aca="false">D96*0.35+E96*0.2</f>
        <v>755.025310527141</v>
      </c>
      <c r="L96" s="14" t="n">
        <f aca="false">P96*(J96+K96)</f>
        <v>2100.26838599889</v>
      </c>
      <c r="M96" s="14" t="n">
        <f aca="false">J96+K96-L96</f>
        <v>12901.6486568503</v>
      </c>
      <c r="N96" s="15" t="n">
        <f aca="false">H96/B96</f>
        <v>11.1037019900005</v>
      </c>
      <c r="O96" s="15" t="n">
        <f aca="false">M96/B96</f>
        <v>3.51933759271312</v>
      </c>
      <c r="P96" s="16" t="n">
        <f aca="false">0.14</f>
        <v>0.14</v>
      </c>
      <c r="Q96" s="10" t="n">
        <f aca="false">C96/B96</f>
        <v>9.46930199000053</v>
      </c>
    </row>
    <row r="97" customFormat="false" ht="12.8" hidden="false" customHeight="false" outlineLevel="0" collapsed="false">
      <c r="A97" s="0" t="n">
        <v>1989</v>
      </c>
      <c r="B97" s="18" t="n">
        <f aca="false">B$78+(B$103-B$78)/(A$103-A$78)*(A97-A$78)</f>
        <v>3685.79796986234</v>
      </c>
      <c r="C97" s="21" t="n">
        <f aca="true">B97*(9.5+RAND()*RANDBETWEEN(-1,1))</f>
        <v>35015.0807136922</v>
      </c>
      <c r="D97" s="13" t="n">
        <f aca="false">C97*0.005</f>
        <v>175.075403568461</v>
      </c>
      <c r="E97" s="14" t="n">
        <f aca="false">C97*0.1</f>
        <v>3501.50807136922</v>
      </c>
      <c r="F97" s="10" t="n">
        <v>208.5</v>
      </c>
      <c r="G97" s="14" t="n">
        <f aca="false">F97*B97/100</f>
        <v>7684.88876716297</v>
      </c>
      <c r="H97" s="14" t="n">
        <f aca="false">C97+G97*0.6</f>
        <v>39626.01397399</v>
      </c>
      <c r="I97" s="19" t="n">
        <v>0.65</v>
      </c>
      <c r="J97" s="14" t="n">
        <f aca="false">H97*(1-I97)</f>
        <v>13869.1048908965</v>
      </c>
      <c r="K97" s="14" t="n">
        <f aca="false">D97*0.35+E97*0.2</f>
        <v>761.578005522805</v>
      </c>
      <c r="L97" s="14" t="n">
        <f aca="false">P97*(J97+K97)</f>
        <v>2048.2956054987</v>
      </c>
      <c r="M97" s="14" t="n">
        <f aca="false">J97+K97-L97</f>
        <v>12582.3872909206</v>
      </c>
      <c r="N97" s="15" t="n">
        <f aca="false">H97/B97</f>
        <v>10.751</v>
      </c>
      <c r="O97" s="15" t="n">
        <f aca="false">M97/B97</f>
        <v>3.4137485</v>
      </c>
      <c r="P97" s="16" t="n">
        <f aca="false">0.14</f>
        <v>0.14</v>
      </c>
      <c r="Q97" s="10" t="n">
        <f aca="false">C97/B97</f>
        <v>9.5</v>
      </c>
    </row>
    <row r="98" customFormat="false" ht="12.8" hidden="false" customHeight="false" outlineLevel="0" collapsed="false">
      <c r="A98" s="0" t="n">
        <v>1990</v>
      </c>
      <c r="B98" s="18" t="n">
        <f aca="false">B$78+(B$103-B$78)/(A$103-A$78)*(A98-A$78)</f>
        <v>3705.66497488528</v>
      </c>
      <c r="C98" s="21" t="n">
        <f aca="true">B98*(9.5+RAND()*RANDBETWEEN(-1,1))</f>
        <v>35202.2039397785</v>
      </c>
      <c r="D98" s="13" t="n">
        <f aca="false">C98*0.005</f>
        <v>176.011019698893</v>
      </c>
      <c r="E98" s="14" t="n">
        <f aca="false">C98*0.1</f>
        <v>3520.22039397785</v>
      </c>
      <c r="F98" s="10" t="n">
        <v>204.3</v>
      </c>
      <c r="G98" s="14" t="n">
        <f aca="false">F98*B98/100</f>
        <v>7570.67354369063</v>
      </c>
      <c r="H98" s="14" t="n">
        <f aca="false">C98+G98*0.6</f>
        <v>39744.6080659929</v>
      </c>
      <c r="I98" s="19" t="n">
        <v>0.7</v>
      </c>
      <c r="J98" s="14" t="n">
        <f aca="false">H98*(1-I98)</f>
        <v>11923.3824197979</v>
      </c>
      <c r="K98" s="14" t="n">
        <f aca="false">D98*0.35+E98*0.2</f>
        <v>765.647935690183</v>
      </c>
      <c r="L98" s="14" t="n">
        <f aca="false">P98*(J98+K98)</f>
        <v>1776.46424976833</v>
      </c>
      <c r="M98" s="14" t="n">
        <f aca="false">J98+K98-L98</f>
        <v>10912.5661057197</v>
      </c>
      <c r="N98" s="15" t="n">
        <f aca="false">H98/B98</f>
        <v>10.7253646337047</v>
      </c>
      <c r="O98" s="15" t="n">
        <f aca="false">M98/B98</f>
        <v>2.94483343196926</v>
      </c>
      <c r="P98" s="16" t="n">
        <f aca="false">0.14</f>
        <v>0.14</v>
      </c>
      <c r="Q98" s="10" t="n">
        <f aca="false">C98/B98</f>
        <v>9.49956463370472</v>
      </c>
    </row>
    <row r="99" customFormat="false" ht="12.8" hidden="false" customHeight="false" outlineLevel="0" collapsed="false">
      <c r="A99" s="0" t="n">
        <v>1991</v>
      </c>
      <c r="B99" s="18" t="n">
        <f aca="false">B$78+(B$103-B$78)/(A$103-A$78)*(A99-A$78)</f>
        <v>3725.53197990822</v>
      </c>
      <c r="C99" s="21" t="n">
        <f aca="true">B99*(9.5+RAND()*RANDBETWEEN(-1,1))</f>
        <v>35383.8448698653</v>
      </c>
      <c r="D99" s="13" t="n">
        <f aca="false">C99*0.005</f>
        <v>176.919224349327</v>
      </c>
      <c r="E99" s="14" t="n">
        <f aca="false">C99*0.1</f>
        <v>3538.38448698653</v>
      </c>
      <c r="F99" s="10" t="n">
        <v>230.6</v>
      </c>
      <c r="G99" s="14" t="n">
        <f aca="false">F99*B99/100</f>
        <v>8591.07674566836</v>
      </c>
      <c r="H99" s="14" t="n">
        <f aca="false">C99+G99*0.6</f>
        <v>40538.4909172664</v>
      </c>
      <c r="I99" s="19" t="n">
        <v>0.7</v>
      </c>
      <c r="J99" s="14" t="n">
        <f aca="false">H99*(1-I99)</f>
        <v>12161.5472751799</v>
      </c>
      <c r="K99" s="14" t="n">
        <f aca="false">D99*0.35+E99*0.2</f>
        <v>769.598625919571</v>
      </c>
      <c r="L99" s="14" t="n">
        <f aca="false">P99*(J99+K99)</f>
        <v>1810.36042615393</v>
      </c>
      <c r="M99" s="14" t="n">
        <f aca="false">J99+K99-L99</f>
        <v>11120.7854749455</v>
      </c>
      <c r="N99" s="15" t="n">
        <f aca="false">H99/B99</f>
        <v>10.8812623635739</v>
      </c>
      <c r="O99" s="15" t="n">
        <f aca="false">M99/B99</f>
        <v>2.98501946431272</v>
      </c>
      <c r="P99" s="16" t="n">
        <f aca="false">0.14</f>
        <v>0.14</v>
      </c>
      <c r="Q99" s="10" t="n">
        <f aca="false">C99/B99</f>
        <v>9.49766236357391</v>
      </c>
    </row>
    <row r="100" customFormat="false" ht="12.8" hidden="false" customHeight="false" outlineLevel="0" collapsed="false">
      <c r="A100" s="0" t="n">
        <v>1992</v>
      </c>
      <c r="B100" s="18" t="n">
        <f aca="false">B$78+(B$103-B$78)/(A$103-A$78)*(A100-A$78)</f>
        <v>3745.39898493117</v>
      </c>
      <c r="C100" s="11" t="n">
        <v>31382.266</v>
      </c>
      <c r="D100" s="13" t="n">
        <f aca="false">C100*0.005</f>
        <v>156.91133</v>
      </c>
      <c r="E100" s="14" t="n">
        <f aca="false">C100*0.1</f>
        <v>3138.2266</v>
      </c>
      <c r="F100" s="10" t="n">
        <v>412.1</v>
      </c>
      <c r="G100" s="14" t="n">
        <f aca="false">F100*B100/100</f>
        <v>15434.7892169013</v>
      </c>
      <c r="H100" s="14" t="n">
        <f aca="false">C100+G100*0.6</f>
        <v>40643.1395301408</v>
      </c>
      <c r="I100" s="19" t="n">
        <v>0.7</v>
      </c>
      <c r="J100" s="14" t="n">
        <f aca="false">H100*(1-I100)</f>
        <v>12192.9418590422</v>
      </c>
      <c r="K100" s="14" t="n">
        <f aca="false">D100*0.35+E100*0.2</f>
        <v>682.5642855</v>
      </c>
      <c r="L100" s="14" t="n">
        <f aca="false">P100*(J100+K100)</f>
        <v>1802.57086023591</v>
      </c>
      <c r="M100" s="14" t="n">
        <f aca="false">J100+K100-L100</f>
        <v>11072.9352843063</v>
      </c>
      <c r="N100" s="15" t="n">
        <f aca="false">H100/B100</f>
        <v>10.8514846331886</v>
      </c>
      <c r="O100" s="15" t="n">
        <f aca="false">M100/B100</f>
        <v>2.95641007242646</v>
      </c>
      <c r="P100" s="16" t="n">
        <f aca="false">0.14</f>
        <v>0.14</v>
      </c>
      <c r="Q100" s="10" t="n">
        <f aca="false">C100/B100</f>
        <v>8.37888463318862</v>
      </c>
    </row>
    <row r="101" customFormat="false" ht="12.8" hidden="false" customHeight="false" outlineLevel="0" collapsed="false">
      <c r="A101" s="0" t="n">
        <v>1993</v>
      </c>
      <c r="B101" s="18" t="n">
        <f aca="false">B$78+(B$103-B$78)/(A$103-A$78)*(A101-A$78)</f>
        <v>3765.26598995411</v>
      </c>
      <c r="C101" s="11" t="n">
        <v>21054.841</v>
      </c>
      <c r="D101" s="13" t="n">
        <f aca="false">C101*0.005</f>
        <v>105.274205</v>
      </c>
      <c r="E101" s="14" t="n">
        <f aca="false">C101*0.1</f>
        <v>2105.4841</v>
      </c>
      <c r="F101" s="10" t="n">
        <v>352.3</v>
      </c>
      <c r="G101" s="14" t="n">
        <f aca="false">F101*B101/100</f>
        <v>13265.0320826083</v>
      </c>
      <c r="H101" s="14" t="n">
        <f aca="false">C101+G101*0.6</f>
        <v>29013.860249565</v>
      </c>
      <c r="I101" s="19" t="n">
        <v>0.7</v>
      </c>
      <c r="J101" s="14" t="n">
        <f aca="false">H101*(1-I101)</f>
        <v>8704.1580748695</v>
      </c>
      <c r="K101" s="14" t="n">
        <f aca="false">D101*0.35+E101*0.2</f>
        <v>457.94279175</v>
      </c>
      <c r="L101" s="14" t="n">
        <f aca="false">P101*(J101+K101)</f>
        <v>1282.69412132673</v>
      </c>
      <c r="M101" s="14" t="n">
        <f aca="false">J101+K101-L101</f>
        <v>7879.40674529277</v>
      </c>
      <c r="N101" s="15" t="n">
        <f aca="false">H101/B101</f>
        <v>7.70566019159741</v>
      </c>
      <c r="O101" s="15" t="n">
        <f aca="false">M101/B101</f>
        <v>2.09265607431596</v>
      </c>
      <c r="P101" s="16" t="n">
        <f aca="false">0.14</f>
        <v>0.14</v>
      </c>
      <c r="Q101" s="10" t="n">
        <f aca="false">C101/B101</f>
        <v>5.59186019159741</v>
      </c>
    </row>
    <row r="102" customFormat="false" ht="12.8" hidden="false" customHeight="false" outlineLevel="0" collapsed="false">
      <c r="A102" s="0" t="n">
        <v>1994</v>
      </c>
      <c r="B102" s="18" t="n">
        <f aca="false">B$78+(B$103-B$78)/(A$103-A$78)*(A102-A$78)</f>
        <v>3785.13299497706</v>
      </c>
      <c r="C102" s="11" t="n">
        <v>21363.201</v>
      </c>
      <c r="D102" s="13" t="n">
        <f aca="false">C102*0.005</f>
        <v>106.816005</v>
      </c>
      <c r="E102" s="14" t="n">
        <f aca="false">C102*0.1</f>
        <v>2136.3201</v>
      </c>
      <c r="F102" s="10" t="n">
        <v>139.8</v>
      </c>
      <c r="G102" s="14" t="n">
        <f aca="false">F102*B102/100</f>
        <v>5291.61592697793</v>
      </c>
      <c r="H102" s="14" t="n">
        <f aca="false">C102+G102*0.6</f>
        <v>24538.1705561868</v>
      </c>
      <c r="I102" s="19" t="n">
        <v>0.7</v>
      </c>
      <c r="J102" s="14" t="n">
        <f aca="false">H102*(1-I102)</f>
        <v>7361.45116685603</v>
      </c>
      <c r="K102" s="14" t="n">
        <f aca="false">D102*0.35+E102*0.2</f>
        <v>464.64962175</v>
      </c>
      <c r="L102" s="14" t="n">
        <f aca="false">P102*(J102+K102)</f>
        <v>1095.65411040484</v>
      </c>
      <c r="M102" s="14" t="n">
        <f aca="false">J102+K102-L102</f>
        <v>6730.44667820118</v>
      </c>
      <c r="N102" s="15" t="n">
        <f aca="false">H102/B102</f>
        <v>6.48277632219248</v>
      </c>
      <c r="O102" s="15" t="n">
        <f aca="false">M102/B102</f>
        <v>1.77812686823227</v>
      </c>
      <c r="P102" s="16" t="n">
        <f aca="false">0.14</f>
        <v>0.14</v>
      </c>
      <c r="Q102" s="10" t="n">
        <f aca="false">C102/B102</f>
        <v>5.64397632219248</v>
      </c>
    </row>
    <row r="103" customFormat="false" ht="12.8" hidden="false" customHeight="false" outlineLevel="0" collapsed="false">
      <c r="A103" s="0" t="n">
        <v>1995</v>
      </c>
      <c r="B103" s="0" t="n">
        <v>3805</v>
      </c>
      <c r="C103" s="11" t="n">
        <v>19729.138</v>
      </c>
      <c r="D103" s="13" t="n">
        <f aca="false">C103*0.005</f>
        <v>98.64569</v>
      </c>
      <c r="E103" s="14" t="n">
        <f aca="false">C103*0.1</f>
        <v>1972.9138</v>
      </c>
      <c r="F103" s="10" t="n">
        <v>315.5</v>
      </c>
      <c r="G103" s="14" t="n">
        <f aca="false">F103*B103/100</f>
        <v>12004.775</v>
      </c>
      <c r="H103" s="14" t="n">
        <f aca="false">C103+G103*0.6</f>
        <v>26932.003</v>
      </c>
      <c r="I103" s="19" t="n">
        <v>0.75</v>
      </c>
      <c r="J103" s="14" t="n">
        <f aca="false">H103*(1-I103)</f>
        <v>6733.00075</v>
      </c>
      <c r="K103" s="14" t="n">
        <f aca="false">D103*0.35+E103*0.2</f>
        <v>429.1087515</v>
      </c>
      <c r="L103" s="14" t="n">
        <f aca="false">P103*(J103+K103)</f>
        <v>1002.69533021</v>
      </c>
      <c r="M103" s="14" t="n">
        <f aca="false">J103+K103-L103</f>
        <v>6159.41417129</v>
      </c>
      <c r="N103" s="15" t="n">
        <f aca="false">H103/B103</f>
        <v>7.07805597897503</v>
      </c>
      <c r="O103" s="15" t="n">
        <f aca="false">M103/B103</f>
        <v>1.61876850756636</v>
      </c>
      <c r="P103" s="16" t="n">
        <f aca="false">0.14</f>
        <v>0.14</v>
      </c>
      <c r="Q103" s="10" t="n">
        <f aca="false">C103/B103</f>
        <v>5.18505597897503</v>
      </c>
    </row>
    <row r="104" customFormat="false" ht="12.8" hidden="false" customHeight="false" outlineLevel="0" collapsed="false">
      <c r="A104" s="0" t="n">
        <v>1996</v>
      </c>
      <c r="B104" s="22" t="n">
        <f aca="false">(B103+B105)/2</f>
        <v>3857.5</v>
      </c>
      <c r="C104" s="11" t="n">
        <v>26367.241</v>
      </c>
      <c r="D104" s="13" t="n">
        <f aca="false">C104*0.005</f>
        <v>131.836205</v>
      </c>
      <c r="E104" s="14" t="n">
        <f aca="false">C104*0.1</f>
        <v>2636.7241</v>
      </c>
      <c r="F104" s="10" t="n">
        <v>256</v>
      </c>
      <c r="G104" s="14" t="n">
        <f aca="false">F104*B104/100</f>
        <v>9875.2</v>
      </c>
      <c r="H104" s="14" t="n">
        <f aca="false">C104+G104*0.6</f>
        <v>32292.361</v>
      </c>
      <c r="I104" s="19" t="n">
        <v>0.75</v>
      </c>
      <c r="J104" s="14" t="n">
        <f aca="false">H104*(1-I104)</f>
        <v>8073.09025</v>
      </c>
      <c r="K104" s="14" t="n">
        <f aca="false">D104*0.35+E104*0.2</f>
        <v>573.48749175</v>
      </c>
      <c r="L104" s="14" t="n">
        <f aca="false">P104*(J104+K104)</f>
        <v>1210.520883845</v>
      </c>
      <c r="M104" s="14" t="n">
        <f aca="false">J104+K104-L104</f>
        <v>7436.056857905</v>
      </c>
      <c r="N104" s="15" t="n">
        <f aca="false">H104/B104</f>
        <v>8.37131847051199</v>
      </c>
      <c r="O104" s="15" t="n">
        <f aca="false">M104/B104</f>
        <v>1.92768810315101</v>
      </c>
      <c r="P104" s="16" t="n">
        <f aca="false">0.14</f>
        <v>0.14</v>
      </c>
      <c r="Q104" s="10" t="n">
        <f aca="false">C104/B104</f>
        <v>6.83531847051199</v>
      </c>
    </row>
    <row r="105" customFormat="false" ht="12.8" hidden="false" customHeight="false" outlineLevel="0" collapsed="false">
      <c r="A105" s="0" t="n">
        <v>1997</v>
      </c>
      <c r="B105" s="0" t="n">
        <v>3910</v>
      </c>
      <c r="C105" s="11" t="n">
        <v>26352.977</v>
      </c>
      <c r="D105" s="13" t="n">
        <f aca="false">C105*0.005</f>
        <v>131.764885</v>
      </c>
      <c r="E105" s="14" t="n">
        <f aca="false">C105*0.1</f>
        <v>2635.2977</v>
      </c>
      <c r="F105" s="10" t="n">
        <v>250.1</v>
      </c>
      <c r="G105" s="14" t="n">
        <f aca="false">F105*B105/100</f>
        <v>9778.91</v>
      </c>
      <c r="H105" s="14" t="n">
        <f aca="false">C105+G105*0.6</f>
        <v>32220.323</v>
      </c>
      <c r="I105" s="19" t="n">
        <v>0.75</v>
      </c>
      <c r="J105" s="14" t="n">
        <f aca="false">H105*(1-I105)</f>
        <v>8055.08075</v>
      </c>
      <c r="K105" s="14" t="n">
        <f aca="false">D105*0.35+E105*0.2</f>
        <v>573.17724975</v>
      </c>
      <c r="L105" s="14" t="n">
        <f aca="false">P105*(J105+K105)</f>
        <v>1207.956119965</v>
      </c>
      <c r="M105" s="14" t="n">
        <f aca="false">J105+K105-L105</f>
        <v>7420.301879785</v>
      </c>
      <c r="N105" s="15" t="n">
        <f aca="false">H105/B105</f>
        <v>8.24049181585678</v>
      </c>
      <c r="O105" s="15" t="n">
        <f aca="false">M105/B105</f>
        <v>1.89777541682481</v>
      </c>
      <c r="P105" s="16" t="n">
        <f aca="false">0.14</f>
        <v>0.14</v>
      </c>
      <c r="Q105" s="10" t="n">
        <f aca="false">C105/B105</f>
        <v>6.73989181585678</v>
      </c>
    </row>
    <row r="106" customFormat="false" ht="12.8" hidden="false" customHeight="false" outlineLevel="0" collapsed="false">
      <c r="A106" s="0" t="n">
        <v>1998</v>
      </c>
      <c r="B106" s="22" t="n">
        <f aca="false">(B105+B107)/2</f>
        <v>3968.5</v>
      </c>
      <c r="C106" s="11" t="n">
        <v>25061.498</v>
      </c>
      <c r="D106" s="13" t="n">
        <f aca="false">C106*0.005</f>
        <v>125.30749</v>
      </c>
      <c r="E106" s="14" t="n">
        <f aca="false">C106*0.1</f>
        <v>2506.1498</v>
      </c>
      <c r="F106" s="10" t="n">
        <v>217.3</v>
      </c>
      <c r="G106" s="14" t="n">
        <f aca="false">F106*B106/100</f>
        <v>8623.5505</v>
      </c>
      <c r="H106" s="14" t="n">
        <f aca="false">C106+G106*0.6</f>
        <v>30235.6283</v>
      </c>
      <c r="I106" s="19" t="n">
        <v>0.75</v>
      </c>
      <c r="J106" s="14" t="n">
        <f aca="false">H106*(1-I106)</f>
        <v>7558.907075</v>
      </c>
      <c r="K106" s="14" t="n">
        <f aca="false">D106*0.35+E106*0.2</f>
        <v>545.0875815</v>
      </c>
      <c r="L106" s="14" t="n">
        <f aca="false">P106*(J106+K106)</f>
        <v>1134.55925191</v>
      </c>
      <c r="M106" s="14" t="n">
        <f aca="false">J106+K106-L106</f>
        <v>6969.43540459</v>
      </c>
      <c r="N106" s="15" t="n">
        <f aca="false">H106/B106</f>
        <v>7.61890595943052</v>
      </c>
      <c r="O106" s="15" t="n">
        <f aca="false">M106/B106</f>
        <v>1.75618883824871</v>
      </c>
      <c r="P106" s="16" t="n">
        <f aca="false">0.14</f>
        <v>0.14</v>
      </c>
      <c r="Q106" s="10" t="n">
        <f aca="false">C106/B106</f>
        <v>6.31510595943052</v>
      </c>
    </row>
    <row r="107" customFormat="false" ht="12.8" hidden="false" customHeight="false" outlineLevel="0" collapsed="false">
      <c r="A107" s="0" t="n">
        <v>1999</v>
      </c>
      <c r="B107" s="0" t="n">
        <v>4027</v>
      </c>
      <c r="C107" s="11" t="n">
        <v>27261.067</v>
      </c>
      <c r="D107" s="13" t="n">
        <f aca="false">C107*0.005</f>
        <v>136.305335</v>
      </c>
      <c r="E107" s="14" t="n">
        <f aca="false">C107*0.1</f>
        <v>2726.1067</v>
      </c>
      <c r="F107" s="10" t="n">
        <v>275.7</v>
      </c>
      <c r="G107" s="14" t="n">
        <f aca="false">F107*B107/100</f>
        <v>11102.439</v>
      </c>
      <c r="H107" s="14" t="n">
        <f aca="false">C107+G107*0.6</f>
        <v>33922.5304</v>
      </c>
      <c r="I107" s="19" t="n">
        <v>0.75</v>
      </c>
      <c r="J107" s="14" t="n">
        <f aca="false">H107*(1-I107)</f>
        <v>8480.6326</v>
      </c>
      <c r="K107" s="14" t="n">
        <f aca="false">D107*0.35+E107*0.2</f>
        <v>592.92820725</v>
      </c>
      <c r="L107" s="14" t="n">
        <f aca="false">P107*(J107+K107)</f>
        <v>1270.298513015</v>
      </c>
      <c r="M107" s="14" t="n">
        <f aca="false">J107+K107-L107</f>
        <v>7803.262294235</v>
      </c>
      <c r="N107" s="15" t="n">
        <f aca="false">H107/B107</f>
        <v>8.42377213806804</v>
      </c>
      <c r="O107" s="15" t="n">
        <f aca="false">M107/B107</f>
        <v>1.93773585652719</v>
      </c>
      <c r="P107" s="16" t="n">
        <f aca="false">0.14</f>
        <v>0.14</v>
      </c>
      <c r="Q107" s="10" t="n">
        <f aca="false">C107/B107</f>
        <v>6.76957213806804</v>
      </c>
    </row>
    <row r="108" customFormat="false" ht="12.8" hidden="false" customHeight="false" outlineLevel="0" collapsed="false">
      <c r="A108" s="0" t="n">
        <v>2000</v>
      </c>
      <c r="B108" s="22" t="n">
        <f aca="false">(B107+B109)/2</f>
        <v>4073</v>
      </c>
      <c r="C108" s="11" t="n">
        <v>24392.871</v>
      </c>
      <c r="D108" s="13" t="n">
        <f aca="false">C108*0.005</f>
        <v>121.964355</v>
      </c>
      <c r="E108" s="14" t="n">
        <f aca="false">C108*0.1</f>
        <v>2439.2871</v>
      </c>
      <c r="F108" s="10" t="n">
        <v>334.3</v>
      </c>
      <c r="G108" s="14" t="n">
        <f aca="false">F108*B108/100</f>
        <v>13616.039</v>
      </c>
      <c r="H108" s="14" t="n">
        <f aca="false">C108+G108*0.6</f>
        <v>32562.4944</v>
      </c>
      <c r="I108" s="19" t="n">
        <v>0.75</v>
      </c>
      <c r="J108" s="14" t="n">
        <f aca="false">H108*(1-I108)</f>
        <v>8140.6236</v>
      </c>
      <c r="K108" s="14" t="n">
        <f aca="false">D108*0.35+E108*0.2</f>
        <v>530.54494425</v>
      </c>
      <c r="L108" s="14" t="n">
        <f aca="false">P108*(J108+K108)</f>
        <v>1213.963596195</v>
      </c>
      <c r="M108" s="14" t="n">
        <f aca="false">J108+K108-L108</f>
        <v>7457.204948055</v>
      </c>
      <c r="N108" s="15" t="n">
        <f aca="false">H108/B108</f>
        <v>7.99471996071692</v>
      </c>
      <c r="O108" s="15" t="n">
        <f aca="false">M108/B108</f>
        <v>1.83088753941935</v>
      </c>
      <c r="P108" s="16" t="n">
        <f aca="false">0.14</f>
        <v>0.14</v>
      </c>
      <c r="Q108" s="10" t="n">
        <f aca="false">C108/B108</f>
        <v>5.98891996071692</v>
      </c>
    </row>
    <row r="109" customFormat="false" ht="12.8" hidden="false" customHeight="false" outlineLevel="0" collapsed="false">
      <c r="A109" s="0" t="n">
        <v>2001</v>
      </c>
      <c r="B109" s="0" t="n">
        <v>4119</v>
      </c>
      <c r="C109" s="11" t="n">
        <v>28504.164</v>
      </c>
      <c r="D109" s="0" t="n">
        <v>0</v>
      </c>
      <c r="E109" s="0" t="n">
        <v>0</v>
      </c>
      <c r="F109" s="10" t="n">
        <v>245.9</v>
      </c>
      <c r="G109" s="14" t="n">
        <f aca="false">F109*B109/100</f>
        <v>10128.621</v>
      </c>
      <c r="H109" s="14" t="n">
        <f aca="false">C109+G109*0.6</f>
        <v>34581.3366</v>
      </c>
      <c r="I109" s="19" t="n">
        <v>0.8</v>
      </c>
      <c r="J109" s="14" t="n">
        <f aca="false">H109*(1-I109)</f>
        <v>6916.26732</v>
      </c>
      <c r="K109" s="14" t="n">
        <f aca="false">D109*0.35+E109*0.2</f>
        <v>0</v>
      </c>
      <c r="L109" s="14" t="n">
        <f aca="false">P109*(J109+K109)</f>
        <v>829.9520784</v>
      </c>
      <c r="M109" s="14" t="n">
        <f aca="false">J109+K109-L109</f>
        <v>6086.3152416</v>
      </c>
      <c r="N109" s="15" t="n">
        <f aca="false">H109/B109</f>
        <v>8.39556605972324</v>
      </c>
      <c r="O109" s="15" t="n">
        <f aca="false">M109/B109</f>
        <v>1.47761962651129</v>
      </c>
      <c r="P109" s="16" t="n">
        <f aca="false">0.1+0.005*(A$113-A109)</f>
        <v>0.12</v>
      </c>
      <c r="Q109" s="10" t="n">
        <f aca="false">C109/B109</f>
        <v>6.92016605972323</v>
      </c>
    </row>
    <row r="110" customFormat="false" ht="12.8" hidden="false" customHeight="false" outlineLevel="0" collapsed="false">
      <c r="A110" s="0" t="n">
        <v>2002</v>
      </c>
      <c r="B110" s="22" t="n">
        <f aca="false">(B109+B111)/2</f>
        <v>4185</v>
      </c>
      <c r="C110" s="11" t="n">
        <v>25322.736</v>
      </c>
      <c r="D110" s="0" t="n">
        <v>0</v>
      </c>
      <c r="E110" s="0" t="n">
        <v>0</v>
      </c>
      <c r="F110" s="10" t="n">
        <v>108.4</v>
      </c>
      <c r="G110" s="14" t="n">
        <f aca="false">F110*B110/100</f>
        <v>4536.54</v>
      </c>
      <c r="H110" s="14" t="n">
        <f aca="false">C110+G110*0.6</f>
        <v>28044.66</v>
      </c>
      <c r="I110" s="19" t="n">
        <v>0.8</v>
      </c>
      <c r="J110" s="14" t="n">
        <f aca="false">H110*(1-I110)</f>
        <v>5608.932</v>
      </c>
      <c r="K110" s="14" t="n">
        <f aca="false">D110*0.35+E110*0.2</f>
        <v>0</v>
      </c>
      <c r="L110" s="14" t="n">
        <f aca="false">P110*(J110+K110)</f>
        <v>645.02718</v>
      </c>
      <c r="M110" s="14" t="n">
        <f aca="false">J110+K110-L110</f>
        <v>4963.90482</v>
      </c>
      <c r="N110" s="15" t="n">
        <f aca="false">H110/B110</f>
        <v>6.70123297491039</v>
      </c>
      <c r="O110" s="15" t="n">
        <f aca="false">M110/B110</f>
        <v>1.18611823655914</v>
      </c>
      <c r="P110" s="16" t="n">
        <f aca="false">0.1+0.005*(A$113-A110)</f>
        <v>0.115</v>
      </c>
      <c r="Q110" s="10" t="n">
        <f aca="false">C110/B110</f>
        <v>6.0508329749104</v>
      </c>
    </row>
    <row r="111" customFormat="false" ht="12.8" hidden="false" customHeight="false" outlineLevel="0" collapsed="false">
      <c r="A111" s="0" t="n">
        <v>2003</v>
      </c>
      <c r="B111" s="0" t="n">
        <v>4251</v>
      </c>
      <c r="C111" s="11" t="n">
        <v>31443.793</v>
      </c>
      <c r="D111" s="0" t="n">
        <v>0</v>
      </c>
      <c r="E111" s="0" t="n">
        <v>0</v>
      </c>
      <c r="F111" s="10" t="n">
        <v>236.4</v>
      </c>
      <c r="G111" s="14" t="n">
        <f aca="false">F111*B111/100</f>
        <v>10049.364</v>
      </c>
      <c r="H111" s="14" t="n">
        <f aca="false">C111+G111*0.6</f>
        <v>37473.4114</v>
      </c>
      <c r="I111" s="19" t="n">
        <v>0.8</v>
      </c>
      <c r="J111" s="14" t="n">
        <f aca="false">H111*(1-I111)</f>
        <v>7494.68228</v>
      </c>
      <c r="K111" s="14" t="n">
        <f aca="false">D111*0.35+E111*0.2</f>
        <v>0</v>
      </c>
      <c r="L111" s="14" t="n">
        <f aca="false">P111*(J111+K111)</f>
        <v>824.4150508</v>
      </c>
      <c r="M111" s="14" t="n">
        <f aca="false">J111+K111-L111</f>
        <v>6670.2672292</v>
      </c>
      <c r="N111" s="15" t="n">
        <f aca="false">H111/B111</f>
        <v>8.81519910609268</v>
      </c>
      <c r="O111" s="15" t="n">
        <f aca="false">M111/B111</f>
        <v>1.5691054408845</v>
      </c>
      <c r="P111" s="16" t="n">
        <f aca="false">0.1+0.005*(A$113-A111)</f>
        <v>0.11</v>
      </c>
      <c r="Q111" s="10" t="n">
        <f aca="false">C111/B111</f>
        <v>7.39679910609268</v>
      </c>
    </row>
    <row r="112" customFormat="false" ht="12.8" hidden="false" customHeight="false" outlineLevel="0" collapsed="false">
      <c r="A112" s="0" t="n">
        <v>2004</v>
      </c>
      <c r="B112" s="0" t="n">
        <v>5279</v>
      </c>
      <c r="C112" s="11" t="n">
        <v>27630.988</v>
      </c>
      <c r="D112" s="0" t="n">
        <v>0</v>
      </c>
      <c r="E112" s="0" t="n">
        <v>0</v>
      </c>
      <c r="F112" s="10" t="n">
        <v>231</v>
      </c>
      <c r="G112" s="14" t="n">
        <f aca="false">F112*B112/100</f>
        <v>12194.49</v>
      </c>
      <c r="H112" s="14" t="n">
        <f aca="false">C112+G112*0.6</f>
        <v>34947.682</v>
      </c>
      <c r="I112" s="19" t="n">
        <v>0.8</v>
      </c>
      <c r="J112" s="14" t="n">
        <f aca="false">H112*(1-I112)</f>
        <v>6989.5364</v>
      </c>
      <c r="K112" s="14" t="n">
        <f aca="false">D112*0.35+E112*0.2</f>
        <v>0</v>
      </c>
      <c r="L112" s="14" t="n">
        <f aca="false">P112*(J112+K112)</f>
        <v>733.901322</v>
      </c>
      <c r="M112" s="14" t="n">
        <f aca="false">J112+K112-L112</f>
        <v>6255.635078</v>
      </c>
      <c r="N112" s="15" t="n">
        <f aca="false">H112/B112</f>
        <v>6.62013297973101</v>
      </c>
      <c r="O112" s="15" t="n">
        <f aca="false">M112/B112</f>
        <v>1.18500380337185</v>
      </c>
      <c r="P112" s="16" t="n">
        <f aca="false">0.1+0.005*(A$113-A112)</f>
        <v>0.105</v>
      </c>
      <c r="Q112" s="10" t="n">
        <f aca="false">C112/B112</f>
        <v>5.23413297973101</v>
      </c>
    </row>
    <row r="113" customFormat="false" ht="12.8" hidden="false" customHeight="false" outlineLevel="0" collapsed="false">
      <c r="A113" s="0" t="n">
        <v>2005</v>
      </c>
      <c r="B113" s="0" t="n">
        <v>5327</v>
      </c>
      <c r="C113" s="11" t="n">
        <v>26915.559</v>
      </c>
      <c r="D113" s="0" t="n">
        <v>0</v>
      </c>
      <c r="E113" s="0" t="n">
        <v>0</v>
      </c>
      <c r="F113" s="10" t="n">
        <v>299.2</v>
      </c>
      <c r="G113" s="14" t="n">
        <f aca="false">F113*B113/100</f>
        <v>15938.384</v>
      </c>
      <c r="H113" s="14" t="n">
        <f aca="false">C113+G113*0.6</f>
        <v>36478.5894</v>
      </c>
      <c r="I113" s="19" t="n">
        <v>0.8</v>
      </c>
      <c r="J113" s="14" t="n">
        <f aca="false">H113*(1-I113)</f>
        <v>7295.71788</v>
      </c>
      <c r="K113" s="14" t="n">
        <f aca="false">D113*0.35+E113*0.2</f>
        <v>0</v>
      </c>
      <c r="L113" s="14" t="n">
        <f aca="false">P113*(J113+K113)</f>
        <v>729.571788</v>
      </c>
      <c r="M113" s="14" t="n">
        <f aca="false">J113+K113-L113</f>
        <v>6566.146092</v>
      </c>
      <c r="N113" s="15" t="n">
        <f aca="false">H113/B113</f>
        <v>6.84786735498404</v>
      </c>
      <c r="O113" s="15" t="n">
        <f aca="false">M113/B113</f>
        <v>1.23261612389713</v>
      </c>
      <c r="P113" s="16" t="n">
        <f aca="false">0.1+0.005*(A$113-A113)</f>
        <v>0.1</v>
      </c>
      <c r="Q113" s="10" t="n">
        <f aca="false">C113/B113</f>
        <v>5.05266735498404</v>
      </c>
    </row>
    <row r="114" customFormat="false" ht="12.8" hidden="false" customHeight="false" outlineLevel="0" collapsed="false">
      <c r="A114" s="0" t="n">
        <v>2006</v>
      </c>
      <c r="B114" s="0" t="n">
        <v>5324</v>
      </c>
      <c r="C114" s="11" t="n">
        <v>25526.925</v>
      </c>
      <c r="D114" s="0" t="n">
        <v>0</v>
      </c>
      <c r="E114" s="0" t="n">
        <v>0</v>
      </c>
      <c r="F114" s="10" t="n">
        <v>167.1</v>
      </c>
      <c r="G114" s="14" t="n">
        <f aca="false">F114*B114/100</f>
        <v>8896.404</v>
      </c>
      <c r="H114" s="14" t="n">
        <f aca="false">C114+G114*0.6</f>
        <v>30864.7674</v>
      </c>
      <c r="I114" s="19" t="n">
        <v>0.8</v>
      </c>
      <c r="J114" s="14" t="n">
        <f aca="false">H114*(1-I114)</f>
        <v>6172.95348</v>
      </c>
      <c r="K114" s="14" t="n">
        <f aca="false">D114*0.35+E114*0.2</f>
        <v>0</v>
      </c>
      <c r="L114" s="14" t="n">
        <f aca="false">P114*(J114+K114)</f>
        <v>617.295348</v>
      </c>
      <c r="M114" s="14" t="n">
        <f aca="false">J114+K114-L114</f>
        <v>5555.658132</v>
      </c>
      <c r="N114" s="15" t="n">
        <f aca="false">H114/B114</f>
        <v>5.79728914350113</v>
      </c>
      <c r="O114" s="15" t="n">
        <f aca="false">M114/B114</f>
        <v>1.0435120458302</v>
      </c>
      <c r="P114" s="16" t="n">
        <f aca="false">0.1</f>
        <v>0.1</v>
      </c>
      <c r="Q114" s="10" t="n">
        <f aca="false">C114/B114</f>
        <v>4.79468914350113</v>
      </c>
    </row>
    <row r="115" customFormat="false" ht="12.8" hidden="false" customHeight="false" outlineLevel="0" collapsed="false">
      <c r="A115" s="0" t="n">
        <v>2007</v>
      </c>
      <c r="B115" s="0" t="n">
        <v>5330</v>
      </c>
      <c r="C115" s="11" t="n">
        <v>23096.298</v>
      </c>
      <c r="D115" s="0" t="n">
        <v>0</v>
      </c>
      <c r="E115" s="0" t="n">
        <v>0</v>
      </c>
      <c r="F115" s="10" t="n">
        <v>234.8</v>
      </c>
      <c r="G115" s="14" t="n">
        <f aca="false">F115*B115/100</f>
        <v>12514.84</v>
      </c>
      <c r="H115" s="14" t="n">
        <f aca="false">C115+G115*0.6</f>
        <v>30605.202</v>
      </c>
      <c r="I115" s="19" t="n">
        <v>0.8</v>
      </c>
      <c r="J115" s="14" t="n">
        <f aca="false">H115*(1-I115)</f>
        <v>6121.0404</v>
      </c>
      <c r="K115" s="14" t="n">
        <f aca="false">D115*0.35+E115*0.2</f>
        <v>0</v>
      </c>
      <c r="L115" s="14" t="n">
        <f aca="false">P115*(J115+K115)</f>
        <v>612.10404</v>
      </c>
      <c r="M115" s="14" t="n">
        <f aca="false">J115+K115-L115</f>
        <v>5508.93636</v>
      </c>
      <c r="N115" s="15" t="n">
        <f aca="false">H115/B115</f>
        <v>5.74206416510319</v>
      </c>
      <c r="O115" s="15" t="n">
        <f aca="false">M115/B115</f>
        <v>1.03357154971857</v>
      </c>
      <c r="P115" s="16" t="n">
        <f aca="false">0.1</f>
        <v>0.1</v>
      </c>
      <c r="Q115" s="10" t="n">
        <f aca="false">C115/B115</f>
        <v>4.33326416510319</v>
      </c>
    </row>
    <row r="116" customFormat="false" ht="12.8" hidden="false" customHeight="false" outlineLevel="0" collapsed="false">
      <c r="A116" s="0" t="n">
        <v>2008</v>
      </c>
      <c r="B116" s="0" t="n">
        <v>5363</v>
      </c>
      <c r="C116" s="11" t="n">
        <v>19287.968</v>
      </c>
      <c r="D116" s="0" t="n">
        <v>0</v>
      </c>
      <c r="E116" s="0" t="n">
        <v>0</v>
      </c>
      <c r="F116" s="10" t="n">
        <v>215.6</v>
      </c>
      <c r="G116" s="14" t="n">
        <f aca="false">F116*B116/100</f>
        <v>11562.628</v>
      </c>
      <c r="H116" s="14" t="n">
        <f aca="false">C116+G116*0.6</f>
        <v>26225.5448</v>
      </c>
      <c r="I116" s="19" t="n">
        <v>0.8</v>
      </c>
      <c r="J116" s="14" t="n">
        <f aca="false">H116*(1-I116)</f>
        <v>5245.10896</v>
      </c>
      <c r="K116" s="14" t="n">
        <f aca="false">D116*0.35+E116*0.2</f>
        <v>0</v>
      </c>
      <c r="L116" s="14" t="n">
        <f aca="false">P116*(J116+K116)</f>
        <v>524.510896</v>
      </c>
      <c r="M116" s="14" t="n">
        <f aca="false">J116+K116-L116</f>
        <v>4720.598064</v>
      </c>
      <c r="N116" s="15" t="n">
        <f aca="false">H116/B116</f>
        <v>4.89008853253776</v>
      </c>
      <c r="O116" s="15" t="n">
        <f aca="false">M116/B116</f>
        <v>0.880215935856797</v>
      </c>
      <c r="P116" s="16" t="n">
        <f aca="false">0.1</f>
        <v>0.1</v>
      </c>
      <c r="Q116" s="10" t="n">
        <f aca="false">C116/B116</f>
        <v>3.59648853253776</v>
      </c>
    </row>
    <row r="117" customFormat="false" ht="12.8" hidden="false" customHeight="false" outlineLevel="0" collapsed="false">
      <c r="A117" s="0" t="n">
        <v>2009</v>
      </c>
      <c r="B117" s="0" t="n">
        <v>5363</v>
      </c>
      <c r="C117" s="11" t="n">
        <v>19458.576</v>
      </c>
      <c r="D117" s="0" t="n">
        <v>0</v>
      </c>
      <c r="E117" s="0" t="n">
        <v>0</v>
      </c>
      <c r="F117" s="10" t="n">
        <v>234</v>
      </c>
      <c r="G117" s="14" t="n">
        <f aca="false">F117*B117/100</f>
        <v>12549.42</v>
      </c>
      <c r="H117" s="14" t="n">
        <f aca="false">C117+G117*0.6</f>
        <v>26988.228</v>
      </c>
      <c r="I117" s="19" t="n">
        <v>0.8</v>
      </c>
      <c r="J117" s="14" t="n">
        <f aca="false">H117*(1-I117)</f>
        <v>5397.6456</v>
      </c>
      <c r="K117" s="14" t="n">
        <f aca="false">D117*0.35+E117*0.2</f>
        <v>0</v>
      </c>
      <c r="L117" s="14" t="n">
        <f aca="false">P117*(J117+K117)</f>
        <v>539.76456</v>
      </c>
      <c r="M117" s="14" t="n">
        <f aca="false">J117+K117-L117</f>
        <v>4857.88104</v>
      </c>
      <c r="N117" s="15" t="n">
        <f aca="false">H117/B117</f>
        <v>5.03230057803468</v>
      </c>
      <c r="O117" s="15" t="n">
        <f aca="false">M117/B117</f>
        <v>0.905814104046243</v>
      </c>
      <c r="P117" s="16" t="n">
        <f aca="false">0.1</f>
        <v>0.1</v>
      </c>
      <c r="Q117" s="10" t="n">
        <f aca="false">C117/B117</f>
        <v>3.62830057803468</v>
      </c>
    </row>
    <row r="118" customFormat="false" ht="12.8" hidden="false" customHeight="false" outlineLevel="0" collapsed="false">
      <c r="A118" s="0" t="n">
        <v>2010</v>
      </c>
      <c r="B118" s="0" t="n">
        <v>5368</v>
      </c>
      <c r="C118" s="11" t="n">
        <v>15172.722</v>
      </c>
      <c r="D118" s="0" t="n">
        <v>0</v>
      </c>
      <c r="E118" s="0" t="n">
        <v>0</v>
      </c>
      <c r="F118" s="10" t="n">
        <v>445.1</v>
      </c>
      <c r="G118" s="14" t="n">
        <f aca="false">F118*B118/100</f>
        <v>23892.968</v>
      </c>
      <c r="H118" s="14" t="n">
        <f aca="false">C118+G118*0.6</f>
        <v>29508.5028</v>
      </c>
      <c r="I118" s="15" t="n">
        <v>0.8</v>
      </c>
      <c r="J118" s="14" t="n">
        <f aca="false">H118*(1-I118)</f>
        <v>5901.70056</v>
      </c>
      <c r="K118" s="14" t="n">
        <f aca="false">D118*0.35+E118*0.2</f>
        <v>0</v>
      </c>
      <c r="L118" s="14" t="n">
        <f aca="false">P118*(J118+K118)</f>
        <v>590.170056</v>
      </c>
      <c r="M118" s="14" t="n">
        <f aca="false">J118+K118-L118</f>
        <v>5311.530504</v>
      </c>
      <c r="N118" s="15" t="n">
        <f aca="false">H118/B118</f>
        <v>5.49711304023845</v>
      </c>
      <c r="O118" s="15" t="n">
        <f aca="false">M118/B118</f>
        <v>0.989480347242921</v>
      </c>
      <c r="P118" s="16" t="n">
        <f aca="false">0.1</f>
        <v>0.1</v>
      </c>
      <c r="Q118" s="10" t="n">
        <f aca="false">C118/B118</f>
        <v>2.82651304023845</v>
      </c>
    </row>
    <row r="119" customFormat="false" ht="12.8" hidden="false" customHeight="false" outlineLevel="0" collapsed="false">
      <c r="A119" s="0" t="n">
        <v>2011</v>
      </c>
      <c r="B119" s="0" t="n">
        <v>5374</v>
      </c>
      <c r="C119" s="11" t="n">
        <v>14708.58</v>
      </c>
      <c r="D119" s="0" t="n">
        <v>0</v>
      </c>
      <c r="E119" s="0" t="n">
        <v>0</v>
      </c>
      <c r="F119" s="10" t="n">
        <v>445.9</v>
      </c>
      <c r="G119" s="14" t="n">
        <f aca="false">F119*B119/100</f>
        <v>23962.666</v>
      </c>
      <c r="H119" s="14" t="n">
        <f aca="false">C119+G119*0.6</f>
        <v>29086.1796</v>
      </c>
      <c r="I119" s="15" t="n">
        <v>0.8</v>
      </c>
      <c r="J119" s="14" t="n">
        <f aca="false">H119*(1-I119)</f>
        <v>5817.23592</v>
      </c>
      <c r="K119" s="14" t="n">
        <f aca="false">D119*0.35+E119*0.2</f>
        <v>0</v>
      </c>
      <c r="L119" s="14" t="n">
        <f aca="false">P119*(J119+K119)</f>
        <v>581.723592</v>
      </c>
      <c r="M119" s="14" t="n">
        <f aca="false">J119+K119-L119</f>
        <v>5235.512328</v>
      </c>
      <c r="N119" s="15" t="n">
        <f aca="false">H119/B119</f>
        <v>5.41238920729438</v>
      </c>
      <c r="O119" s="15" t="n">
        <f aca="false">M119/B119</f>
        <v>0.974230057312988</v>
      </c>
      <c r="P119" s="16" t="n">
        <f aca="false">0.1</f>
        <v>0.1</v>
      </c>
      <c r="Q119" s="10" t="n">
        <f aca="false">C119/B119</f>
        <v>2.73698920729438</v>
      </c>
    </row>
    <row r="120" customFormat="false" ht="12.8" hidden="false" customHeight="false" outlineLevel="0" collapsed="false">
      <c r="A120" s="0" t="n">
        <v>2012</v>
      </c>
      <c r="B120" s="0" t="n">
        <v>5363</v>
      </c>
      <c r="C120" s="11" t="n">
        <v>18804.329</v>
      </c>
      <c r="D120" s="0" t="n">
        <v>0</v>
      </c>
      <c r="E120" s="0" t="n">
        <v>0</v>
      </c>
      <c r="F120" s="10" t="n">
        <v>206.9</v>
      </c>
      <c r="G120" s="14" t="n">
        <f aca="false">F120*B120/100</f>
        <v>11096.047</v>
      </c>
      <c r="H120" s="14" t="n">
        <f aca="false">C120+G120*0.6</f>
        <v>25461.9572</v>
      </c>
      <c r="I120" s="15" t="n">
        <v>0.8</v>
      </c>
      <c r="J120" s="14" t="n">
        <f aca="false">H120*(1-I120)</f>
        <v>5092.39144</v>
      </c>
      <c r="K120" s="14" t="n">
        <f aca="false">D120*0.35+E120*0.2</f>
        <v>0</v>
      </c>
      <c r="L120" s="14" t="n">
        <f aca="false">P120*(J120+K120)</f>
        <v>509.239144</v>
      </c>
      <c r="M120" s="14" t="n">
        <f aca="false">J120+K120-L120</f>
        <v>4583.152296</v>
      </c>
      <c r="N120" s="15" t="n">
        <f aca="false">H120/B120</f>
        <v>4.74770785008391</v>
      </c>
      <c r="O120" s="15" t="n">
        <f aca="false">M120/B120</f>
        <v>0.854587413015103</v>
      </c>
      <c r="P120" s="16" t="n">
        <f aca="false">0.1</f>
        <v>0.1</v>
      </c>
      <c r="Q120" s="10" t="n">
        <f aca="false">C120/B120</f>
        <v>3.50630785008391</v>
      </c>
    </row>
    <row r="121" customFormat="false" ht="12.8" hidden="false" customHeight="false" outlineLevel="0" collapsed="false">
      <c r="A121" s="0" t="n">
        <v>2013</v>
      </c>
      <c r="B121" s="0" t="n">
        <v>5411</v>
      </c>
      <c r="C121" s="11" t="n">
        <v>24054.089</v>
      </c>
      <c r="D121" s="0" t="n">
        <v>0</v>
      </c>
      <c r="E121" s="0" t="n">
        <v>0</v>
      </c>
      <c r="F121" s="10" t="n">
        <v>251.2</v>
      </c>
      <c r="G121" s="14" t="n">
        <f aca="false">F121*B121/100</f>
        <v>13592.432</v>
      </c>
      <c r="H121" s="14" t="n">
        <f aca="false">C121+G121*0.6</f>
        <v>32209.5482</v>
      </c>
      <c r="I121" s="15" t="n">
        <v>0.8</v>
      </c>
      <c r="J121" s="14" t="n">
        <f aca="false">H121*(1-I121)</f>
        <v>6441.90964</v>
      </c>
      <c r="K121" s="14" t="n">
        <f aca="false">D121*0.35+E121*0.2</f>
        <v>0</v>
      </c>
      <c r="L121" s="14" t="n">
        <f aca="false">P121*(J121+K121)</f>
        <v>644.190964</v>
      </c>
      <c r="M121" s="14" t="n">
        <f aca="false">J121+K121-L121</f>
        <v>5797.718676</v>
      </c>
      <c r="N121" s="15" t="n">
        <f aca="false">H121/B121</f>
        <v>5.9526054703382</v>
      </c>
      <c r="O121" s="15" t="n">
        <f aca="false">M121/B121</f>
        <v>1.07146898466088</v>
      </c>
      <c r="P121" s="16" t="n">
        <f aca="false">0.1</f>
        <v>0.1</v>
      </c>
      <c r="Q121" s="10" t="n">
        <f aca="false">C121/B121</f>
        <v>4.4454054703382</v>
      </c>
    </row>
    <row r="122" customFormat="false" ht="12.8" hidden="false" customHeight="false" outlineLevel="0" collapsed="false">
      <c r="A122" s="0" t="n">
        <v>2014</v>
      </c>
      <c r="B122" s="0" t="n">
        <v>3593</v>
      </c>
      <c r="C122" s="11" t="n">
        <v>21619.499</v>
      </c>
      <c r="D122" s="0" t="n">
        <v>0</v>
      </c>
      <c r="E122" s="0" t="n">
        <v>0</v>
      </c>
      <c r="F122" s="10" t="n">
        <v>262</v>
      </c>
      <c r="G122" s="14" t="n">
        <f aca="false">F122*B122/100</f>
        <v>9413.66</v>
      </c>
      <c r="H122" s="14" t="n">
        <f aca="false">C122+G122*0.6</f>
        <v>27267.695</v>
      </c>
      <c r="I122" s="15" t="n">
        <v>0.8</v>
      </c>
      <c r="J122" s="14" t="n">
        <f aca="false">H122*(1-I122)</f>
        <v>5453.539</v>
      </c>
      <c r="L122" s="14" t="n">
        <f aca="false">P122*(J122+K122)</f>
        <v>545.3539</v>
      </c>
      <c r="M122" s="14" t="n">
        <f aca="false">J122+K122-L122</f>
        <v>4908.1851</v>
      </c>
      <c r="N122" s="15" t="n">
        <f aca="false">H122/B122</f>
        <v>7.58911633732257</v>
      </c>
      <c r="O122" s="15" t="n">
        <f aca="false">M122/B122</f>
        <v>1.36604094071806</v>
      </c>
      <c r="P122" s="16" t="n">
        <f aca="false">0.1</f>
        <v>0.1</v>
      </c>
      <c r="Q122" s="10" t="n">
        <f aca="false">C122/B122</f>
        <v>6.01711633732257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pane xSplit="0" ySplit="1" topLeftCell="A84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4" min="1" style="0" width="11.5204081632653"/>
    <col collapsed="false" hidden="false" max="5" min="5" style="0" width="15.7755102040816"/>
    <col collapsed="false" hidden="false" max="15" min="6" style="0" width="11.5204081632653"/>
    <col collapsed="false" hidden="false" max="16" min="16" style="0" width="13.0918367346939"/>
    <col collapsed="false" hidden="false" max="1025" min="17" style="0" width="11.5204081632653"/>
  </cols>
  <sheetData>
    <row r="1" customFormat="false" ht="14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2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9" t="s">
        <v>16</v>
      </c>
    </row>
    <row r="2" customFormat="false" ht="12.8" hidden="false" customHeight="false" outlineLevel="0" collapsed="false">
      <c r="A2" s="0" t="n">
        <v>1894</v>
      </c>
      <c r="B2" s="14" t="n">
        <v>0</v>
      </c>
      <c r="C2" s="12" t="n">
        <v>0</v>
      </c>
      <c r="D2" s="13" t="n">
        <f aca="false">C2*0.005</f>
        <v>0</v>
      </c>
      <c r="E2" s="14" t="n">
        <f aca="false">C2*0.1</f>
        <v>0</v>
      </c>
      <c r="F2" s="23" t="n">
        <v>378.7</v>
      </c>
      <c r="G2" s="14" t="n">
        <f aca="false">F2*B2/100</f>
        <v>0</v>
      </c>
      <c r="H2" s="14" t="n">
        <f aca="false">C2+G2*0.6</f>
        <v>0</v>
      </c>
      <c r="I2" s="15" t="n">
        <v>0.55</v>
      </c>
      <c r="J2" s="14" t="n">
        <f aca="false">H2*(1-I2)</f>
        <v>0</v>
      </c>
      <c r="K2" s="14" t="n">
        <f aca="false">D2*0.35+E2*0.2</f>
        <v>0</v>
      </c>
      <c r="L2" s="14" t="n">
        <f aca="false">P2*(J2+K2)</f>
        <v>0</v>
      </c>
      <c r="M2" s="14" t="n">
        <f aca="false">J2+K2-L2</f>
        <v>0</v>
      </c>
      <c r="N2" s="0" t="n">
        <v>0</v>
      </c>
      <c r="O2" s="0" t="n">
        <v>0</v>
      </c>
      <c r="P2" s="16" t="n">
        <v>0</v>
      </c>
      <c r="Q2" s="10" t="n">
        <v>0</v>
      </c>
    </row>
    <row r="3" customFormat="false" ht="12.8" hidden="false" customHeight="false" outlineLevel="0" collapsed="false">
      <c r="A3" s="0" t="n">
        <v>1895</v>
      </c>
      <c r="B3" s="12" t="n">
        <v>0</v>
      </c>
      <c r="C3" s="12" t="n">
        <v>0</v>
      </c>
      <c r="D3" s="13" t="n">
        <f aca="false">C3*0.005</f>
        <v>0</v>
      </c>
      <c r="E3" s="14" t="n">
        <f aca="false">C3*0.1</f>
        <v>0</v>
      </c>
      <c r="F3" s="23" t="n">
        <v>218.9</v>
      </c>
      <c r="G3" s="14" t="n">
        <f aca="false">F3*B3/100</f>
        <v>0</v>
      </c>
      <c r="H3" s="14" t="n">
        <f aca="false">C3+G3*0.6</f>
        <v>0</v>
      </c>
      <c r="I3" s="15" t="n">
        <v>0.55</v>
      </c>
      <c r="J3" s="14" t="n">
        <f aca="false">H3*(1-I3)</f>
        <v>0</v>
      </c>
      <c r="K3" s="14" t="n">
        <f aca="false">D3*0.35+E3*0.2</f>
        <v>0</v>
      </c>
      <c r="L3" s="14" t="n">
        <f aca="false">P3*(J3+K3)</f>
        <v>0</v>
      </c>
      <c r="M3" s="14" t="n">
        <f aca="false">J3+K3-L3</f>
        <v>0</v>
      </c>
      <c r="N3" s="0" t="n">
        <v>0</v>
      </c>
      <c r="O3" s="0" t="n">
        <v>0</v>
      </c>
      <c r="P3" s="16" t="n">
        <v>0</v>
      </c>
      <c r="Q3" s="10" t="n">
        <v>0</v>
      </c>
    </row>
    <row r="4" customFormat="false" ht="12.8" hidden="false" customHeight="false" outlineLevel="0" collapsed="false">
      <c r="A4" s="0" t="n">
        <v>1896</v>
      </c>
      <c r="B4" s="12" t="n">
        <v>0</v>
      </c>
      <c r="C4" s="12" t="n">
        <v>0</v>
      </c>
      <c r="D4" s="13" t="n">
        <f aca="false">C4*0.005</f>
        <v>0</v>
      </c>
      <c r="E4" s="14" t="n">
        <f aca="false">C4*0.1</f>
        <v>0</v>
      </c>
      <c r="F4" s="23" t="n">
        <v>160.1</v>
      </c>
      <c r="G4" s="14" t="n">
        <f aca="false">F4*B4/100</f>
        <v>0</v>
      </c>
      <c r="H4" s="14" t="n">
        <f aca="false">C4+G4*0.6</f>
        <v>0</v>
      </c>
      <c r="I4" s="15" t="n">
        <v>0.55</v>
      </c>
      <c r="J4" s="14" t="n">
        <f aca="false">H4*(1-I4)</f>
        <v>0</v>
      </c>
      <c r="K4" s="14" t="n">
        <f aca="false">D4*0.35+E4*0.2</f>
        <v>0</v>
      </c>
      <c r="L4" s="14" t="n">
        <f aca="false">P4*(J4+K4)</f>
        <v>0</v>
      </c>
      <c r="M4" s="14" t="n">
        <f aca="false">J4+K4-L4</f>
        <v>0</v>
      </c>
      <c r="N4" s="0" t="n">
        <v>0</v>
      </c>
      <c r="O4" s="0" t="n">
        <v>0</v>
      </c>
      <c r="P4" s="16" t="n">
        <v>0</v>
      </c>
      <c r="Q4" s="10" t="n">
        <v>0</v>
      </c>
    </row>
    <row r="5" customFormat="false" ht="12.8" hidden="false" customHeight="false" outlineLevel="0" collapsed="false">
      <c r="A5" s="0" t="n">
        <v>1897</v>
      </c>
      <c r="B5" s="12" t="n">
        <v>0</v>
      </c>
      <c r="C5" s="12" t="n">
        <v>0</v>
      </c>
      <c r="D5" s="13" t="n">
        <f aca="false">C5*0.005</f>
        <v>0</v>
      </c>
      <c r="E5" s="14" t="n">
        <f aca="false">C5*0.1</f>
        <v>0</v>
      </c>
      <c r="F5" s="23" t="n">
        <v>132.9</v>
      </c>
      <c r="G5" s="14" t="n">
        <f aca="false">F5*B5/100</f>
        <v>0</v>
      </c>
      <c r="H5" s="14" t="n">
        <f aca="false">C5+G5*0.6</f>
        <v>0</v>
      </c>
      <c r="I5" s="15" t="n">
        <v>0.55</v>
      </c>
      <c r="J5" s="14" t="n">
        <f aca="false">H5*(1-I5)</f>
        <v>0</v>
      </c>
      <c r="K5" s="14" t="n">
        <f aca="false">D5*0.35+E5*0.2</f>
        <v>0</v>
      </c>
      <c r="L5" s="14" t="n">
        <f aca="false">P5*(J5+K5)</f>
        <v>0</v>
      </c>
      <c r="M5" s="14" t="n">
        <f aca="false">J5+K5-L5</f>
        <v>0</v>
      </c>
      <c r="N5" s="0" t="n">
        <v>0</v>
      </c>
      <c r="O5" s="0" t="n">
        <v>0</v>
      </c>
      <c r="P5" s="16" t="n">
        <v>0</v>
      </c>
      <c r="Q5" s="10" t="n">
        <v>0</v>
      </c>
    </row>
    <row r="6" customFormat="false" ht="12.8" hidden="false" customHeight="false" outlineLevel="0" collapsed="false">
      <c r="A6" s="0" t="n">
        <v>1898</v>
      </c>
      <c r="B6" s="12" t="n">
        <v>0</v>
      </c>
      <c r="C6" s="12" t="n">
        <v>0</v>
      </c>
      <c r="D6" s="13" t="n">
        <f aca="false">C6*0.005</f>
        <v>0</v>
      </c>
      <c r="E6" s="14" t="n">
        <f aca="false">C6*0.1</f>
        <v>0</v>
      </c>
      <c r="F6" s="23" t="n">
        <v>176.5</v>
      </c>
      <c r="G6" s="14" t="n">
        <f aca="false">F6*B6/100</f>
        <v>0</v>
      </c>
      <c r="H6" s="14" t="n">
        <f aca="false">C6+G6*0.6</f>
        <v>0</v>
      </c>
      <c r="I6" s="15" t="n">
        <v>0.55</v>
      </c>
      <c r="J6" s="14" t="n">
        <f aca="false">H6*(1-I6)</f>
        <v>0</v>
      </c>
      <c r="K6" s="14" t="n">
        <f aca="false">D6*0.35+E6*0.2</f>
        <v>0</v>
      </c>
      <c r="L6" s="14" t="n">
        <f aca="false">P6*(J6+K6)</f>
        <v>0</v>
      </c>
      <c r="M6" s="14" t="n">
        <f aca="false">J6+K6-L6</f>
        <v>0</v>
      </c>
      <c r="N6" s="0" t="n">
        <v>0</v>
      </c>
      <c r="O6" s="0" t="n">
        <v>0</v>
      </c>
      <c r="P6" s="16" t="n">
        <v>0</v>
      </c>
      <c r="Q6" s="10" t="n">
        <v>0</v>
      </c>
    </row>
    <row r="7" customFormat="false" ht="12.8" hidden="false" customHeight="false" outlineLevel="0" collapsed="false">
      <c r="A7" s="0" t="n">
        <v>1899</v>
      </c>
      <c r="B7" s="12" t="n">
        <v>0</v>
      </c>
      <c r="C7" s="12" t="n">
        <v>0</v>
      </c>
      <c r="D7" s="13" t="n">
        <f aca="false">C7*0.005</f>
        <v>0</v>
      </c>
      <c r="E7" s="14" t="n">
        <f aca="false">C7*0.1</f>
        <v>0</v>
      </c>
      <c r="F7" s="23" t="n">
        <v>243</v>
      </c>
      <c r="G7" s="14" t="n">
        <f aca="false">F7*B7/100</f>
        <v>0</v>
      </c>
      <c r="H7" s="14" t="n">
        <f aca="false">C7+G7*0.6</f>
        <v>0</v>
      </c>
      <c r="I7" s="15" t="n">
        <v>0.55</v>
      </c>
      <c r="J7" s="14" t="n">
        <f aca="false">H7*(1-I7)</f>
        <v>0</v>
      </c>
      <c r="K7" s="14" t="n">
        <f aca="false">D7*0.35+E7*0.2</f>
        <v>0</v>
      </c>
      <c r="L7" s="14" t="n">
        <f aca="false">P7*(J7+K7)</f>
        <v>0</v>
      </c>
      <c r="M7" s="14" t="n">
        <f aca="false">J7+K7-L7</f>
        <v>0</v>
      </c>
      <c r="N7" s="0" t="n">
        <v>0</v>
      </c>
      <c r="O7" s="0" t="n">
        <v>0</v>
      </c>
      <c r="P7" s="16" t="n">
        <v>0</v>
      </c>
      <c r="Q7" s="10" t="n">
        <v>0</v>
      </c>
    </row>
    <row r="8" customFormat="false" ht="12.8" hidden="false" customHeight="false" outlineLevel="0" collapsed="false">
      <c r="A8" s="0" t="n">
        <v>1900</v>
      </c>
      <c r="B8" s="24" t="n">
        <f aca="true">ROUND((A8-A$8)/(A$57-A$8)*3092,1)*(1+RAND()*RANDBETWEEN(-1,1)/5)</f>
        <v>0</v>
      </c>
      <c r="C8" s="12" t="n">
        <f aca="true">B8*(11+RAND()*RANDBETWEEN(-1,1))</f>
        <v>0</v>
      </c>
      <c r="D8" s="13" t="n">
        <f aca="false">C8*0.005</f>
        <v>0</v>
      </c>
      <c r="E8" s="14" t="n">
        <f aca="false">C8*0.1</f>
        <v>0</v>
      </c>
      <c r="F8" s="10" t="n">
        <v>221.8</v>
      </c>
      <c r="G8" s="14" t="n">
        <f aca="false">F8*B8/100</f>
        <v>0</v>
      </c>
      <c r="H8" s="14" t="n">
        <f aca="false">C8+G8*0.6</f>
        <v>0</v>
      </c>
      <c r="I8" s="15" t="n">
        <v>0.55</v>
      </c>
      <c r="J8" s="14" t="n">
        <f aca="false">H8*(1-I8)</f>
        <v>0</v>
      </c>
      <c r="K8" s="14" t="n">
        <f aca="false">D8*0.35+E8*0.2</f>
        <v>0</v>
      </c>
      <c r="L8" s="14" t="n">
        <f aca="false">P8*(J8+K8)</f>
        <v>0</v>
      </c>
      <c r="M8" s="14" t="n">
        <f aca="false">J8+K8-L8</f>
        <v>0</v>
      </c>
      <c r="N8" s="0" t="n">
        <v>0</v>
      </c>
      <c r="O8" s="0" t="n">
        <v>0</v>
      </c>
      <c r="P8" s="16" t="n">
        <v>0</v>
      </c>
      <c r="Q8" s="10" t="n">
        <v>0</v>
      </c>
    </row>
    <row r="9" customFormat="false" ht="12.8" hidden="false" customHeight="false" outlineLevel="0" collapsed="false">
      <c r="A9" s="0" t="n">
        <v>1901</v>
      </c>
      <c r="B9" s="24" t="n">
        <f aca="true">ROUND((A9-A$8)/(A$57-A$8)*3092,1)*(1+RAND()*RANDBETWEEN(-1,1)/5)</f>
        <v>72.8534554179106</v>
      </c>
      <c r="C9" s="12" t="n">
        <f aca="true">B9*(11+RAND()*RANDBETWEEN(-1,1))</f>
        <v>801.388009597017</v>
      </c>
      <c r="D9" s="13" t="n">
        <f aca="false">C9*0.005</f>
        <v>4.00694004798508</v>
      </c>
      <c r="E9" s="14" t="n">
        <f aca="false">C9*0.1</f>
        <v>80.1388009597017</v>
      </c>
      <c r="F9" s="10" t="n">
        <v>163.1</v>
      </c>
      <c r="G9" s="14" t="n">
        <f aca="false">F9*B9/100</f>
        <v>118.823985786612</v>
      </c>
      <c r="H9" s="14" t="n">
        <f aca="false">C9+G9*0.6</f>
        <v>872.682401068984</v>
      </c>
      <c r="I9" s="15" t="n">
        <v>0.55</v>
      </c>
      <c r="J9" s="14" t="n">
        <f aca="false">H9*(1-I9)</f>
        <v>392.707080481043</v>
      </c>
      <c r="K9" s="14" t="n">
        <f aca="false">D9*0.35+E9*0.2</f>
        <v>17.4301892087351</v>
      </c>
      <c r="L9" s="14" t="n">
        <f aca="false">P9*(J9+K9)</f>
        <v>0</v>
      </c>
      <c r="M9" s="14" t="n">
        <f aca="false">J9+K9-L9</f>
        <v>410.137269689778</v>
      </c>
      <c r="N9" s="15" t="n">
        <f aca="false">H9/B9</f>
        <v>11.9786</v>
      </c>
      <c r="O9" s="15" t="n">
        <f aca="false">M9/B9</f>
        <v>5.62962</v>
      </c>
      <c r="P9" s="16" t="n">
        <v>0</v>
      </c>
      <c r="Q9" s="10" t="n">
        <f aca="false">C9/B9</f>
        <v>11</v>
      </c>
    </row>
    <row r="10" customFormat="false" ht="12.8" hidden="false" customHeight="false" outlineLevel="0" collapsed="false">
      <c r="A10" s="0" t="n">
        <v>1902</v>
      </c>
      <c r="B10" s="24" t="n">
        <f aca="true">ROUND((A10-A$8)/(A$57-A$8)*3092,1)*(1+RAND()*RANDBETWEEN(-1,1)/5)</f>
        <v>123.02908392854</v>
      </c>
      <c r="C10" s="12" t="n">
        <f aca="true">B10*(11+RAND()*RANDBETWEEN(-1,1))</f>
        <v>1353.31992321394</v>
      </c>
      <c r="D10" s="13" t="n">
        <f aca="false">C10*0.005</f>
        <v>6.76659961606972</v>
      </c>
      <c r="E10" s="14" t="n">
        <f aca="false">C10*0.1</f>
        <v>135.331992321394</v>
      </c>
      <c r="F10" s="10" t="n">
        <v>169.2</v>
      </c>
      <c r="G10" s="14" t="n">
        <f aca="false">F10*B10/100</f>
        <v>208.16521000709</v>
      </c>
      <c r="H10" s="14" t="n">
        <f aca="false">C10+G10*0.6</f>
        <v>1478.2190492182</v>
      </c>
      <c r="I10" s="15" t="n">
        <v>0.55</v>
      </c>
      <c r="J10" s="14" t="n">
        <f aca="false">H10*(1-I10)</f>
        <v>665.198572148189</v>
      </c>
      <c r="K10" s="14" t="n">
        <f aca="false">D10*0.35+E10*0.2</f>
        <v>29.4347083299033</v>
      </c>
      <c r="L10" s="14" t="n">
        <f aca="false">P10*(J10+K10)</f>
        <v>0</v>
      </c>
      <c r="M10" s="14" t="n">
        <f aca="false">J10+K10-L10</f>
        <v>694.633280478092</v>
      </c>
      <c r="N10" s="15" t="n">
        <f aca="false">H10/B10</f>
        <v>12.0152</v>
      </c>
      <c r="O10" s="15" t="n">
        <f aca="false">M10/B10</f>
        <v>5.64609</v>
      </c>
      <c r="P10" s="16" t="n">
        <v>0</v>
      </c>
      <c r="Q10" s="10" t="n">
        <f aca="false">C10/B10</f>
        <v>11</v>
      </c>
    </row>
    <row r="11" customFormat="false" ht="12.8" hidden="false" customHeight="false" outlineLevel="0" collapsed="false">
      <c r="A11" s="0" t="n">
        <v>1903</v>
      </c>
      <c r="B11" s="24" t="n">
        <f aca="true">ROUND((A11-A$8)/(A$57-A$8)*3092,1)*(1+RAND()*RANDBETWEEN(-1,1)/5)</f>
        <v>206.784874338792</v>
      </c>
      <c r="C11" s="12" t="n">
        <f aca="true">B11*(11+RAND()*RANDBETWEEN(-1,1))</f>
        <v>2293.72755040473</v>
      </c>
      <c r="D11" s="13" t="n">
        <f aca="false">C11*0.005</f>
        <v>11.4686377520237</v>
      </c>
      <c r="E11" s="14" t="n">
        <f aca="false">C11*0.1</f>
        <v>229.372755040473</v>
      </c>
      <c r="F11" s="10" t="n">
        <v>430.2</v>
      </c>
      <c r="G11" s="14" t="n">
        <f aca="false">F11*B11/100</f>
        <v>889.588529405482</v>
      </c>
      <c r="H11" s="14" t="n">
        <f aca="false">C11+G11*0.6</f>
        <v>2827.48066804802</v>
      </c>
      <c r="I11" s="15" t="n">
        <v>0.55</v>
      </c>
      <c r="J11" s="14" t="n">
        <f aca="false">H11*(1-I11)</f>
        <v>1272.36630062161</v>
      </c>
      <c r="K11" s="14" t="n">
        <f aca="false">D11*0.35+E11*0.2</f>
        <v>49.888574221303</v>
      </c>
      <c r="L11" s="14" t="n">
        <f aca="false">P11*(J11+K11)</f>
        <v>0</v>
      </c>
      <c r="M11" s="14" t="n">
        <f aca="false">J11+K11-L11</f>
        <v>1322.25487484291</v>
      </c>
      <c r="N11" s="15" t="n">
        <f aca="false">H11/B11</f>
        <v>13.6735371824902</v>
      </c>
      <c r="O11" s="15" t="n">
        <f aca="false">M11/B11</f>
        <v>6.39435006583973</v>
      </c>
      <c r="P11" s="16" t="n">
        <v>0</v>
      </c>
      <c r="Q11" s="10" t="n">
        <f aca="false">C11/B11</f>
        <v>11.0923371824902</v>
      </c>
    </row>
    <row r="12" customFormat="false" ht="12.8" hidden="false" customHeight="false" outlineLevel="0" collapsed="false">
      <c r="A12" s="0" t="n">
        <v>1904</v>
      </c>
      <c r="B12" s="24" t="n">
        <f aca="true">ROUND((A12-A$8)/(A$57-A$8)*3092,1)*(1+RAND()*RANDBETWEEN(-1,1)/5)</f>
        <v>252.4</v>
      </c>
      <c r="C12" s="12" t="n">
        <f aca="true">B12*(11+RAND()*RANDBETWEEN(-1,1))</f>
        <v>2776.4</v>
      </c>
      <c r="D12" s="13" t="n">
        <f aca="false">C12*0.005</f>
        <v>13.882</v>
      </c>
      <c r="E12" s="14" t="n">
        <f aca="false">C12*0.1</f>
        <v>277.64</v>
      </c>
      <c r="F12" s="10" t="n">
        <v>202.6</v>
      </c>
      <c r="G12" s="14" t="n">
        <f aca="false">F12*B12/100</f>
        <v>511.3624</v>
      </c>
      <c r="H12" s="14" t="n">
        <f aca="false">C12+G12*0.6</f>
        <v>3083.21744</v>
      </c>
      <c r="I12" s="15" t="n">
        <v>0.55</v>
      </c>
      <c r="J12" s="14" t="n">
        <f aca="false">H12*(1-I12)</f>
        <v>1387.447848</v>
      </c>
      <c r="K12" s="14" t="n">
        <f aca="false">D12*0.35+E12*0.2</f>
        <v>60.3867</v>
      </c>
      <c r="L12" s="14" t="n">
        <f aca="false">P12*(J12+K12)</f>
        <v>0</v>
      </c>
      <c r="M12" s="14" t="n">
        <f aca="false">J12+K12-L12</f>
        <v>1447.834548</v>
      </c>
      <c r="N12" s="15" t="n">
        <f aca="false">H12/B12</f>
        <v>12.2156</v>
      </c>
      <c r="O12" s="15" t="n">
        <f aca="false">M12/B12</f>
        <v>5.73627</v>
      </c>
      <c r="P12" s="16" t="n">
        <v>0</v>
      </c>
      <c r="Q12" s="10" t="n">
        <f aca="false">C12/B12</f>
        <v>11</v>
      </c>
    </row>
    <row r="13" customFormat="false" ht="12.8" hidden="false" customHeight="false" outlineLevel="0" collapsed="false">
      <c r="A13" s="0" t="n">
        <v>1905</v>
      </c>
      <c r="B13" s="24" t="n">
        <f aca="true">ROUND((A13-A$8)/(A$57-A$8)*3092,1)*(1+RAND()*RANDBETWEEN(-1,1)/5)</f>
        <v>330.424750247225</v>
      </c>
      <c r="C13" s="12" t="n">
        <f aca="true">B13*(11+RAND()*RANDBETWEEN(-1,1))</f>
        <v>3813.58164044101</v>
      </c>
      <c r="D13" s="13" t="n">
        <f aca="false">C13*0.005</f>
        <v>19.0679082022051</v>
      </c>
      <c r="E13" s="14" t="n">
        <f aca="false">C13*0.1</f>
        <v>381.358164044101</v>
      </c>
      <c r="F13" s="10" t="n">
        <v>222.2</v>
      </c>
      <c r="G13" s="14" t="n">
        <f aca="false">F13*B13/100</f>
        <v>734.203795049334</v>
      </c>
      <c r="H13" s="14" t="n">
        <f aca="false">C13+G13*0.6</f>
        <v>4254.10391747061</v>
      </c>
      <c r="I13" s="15" t="n">
        <v>0.55</v>
      </c>
      <c r="J13" s="14" t="n">
        <f aca="false">H13*(1-I13)</f>
        <v>1914.34676286177</v>
      </c>
      <c r="K13" s="14" t="n">
        <f aca="false">D13*0.35+E13*0.2</f>
        <v>82.945400679592</v>
      </c>
      <c r="L13" s="14" t="n">
        <f aca="false">P13*(J13+K13)</f>
        <v>0</v>
      </c>
      <c r="M13" s="14" t="n">
        <f aca="false">J13+K13-L13</f>
        <v>1997.29216354137</v>
      </c>
      <c r="N13" s="15" t="n">
        <f aca="false">H13/B13</f>
        <v>12.8746527440444</v>
      </c>
      <c r="O13" s="15" t="n">
        <f aca="false">M13/B13</f>
        <v>6.04462033200293</v>
      </c>
      <c r="P13" s="16" t="n">
        <v>0</v>
      </c>
      <c r="Q13" s="10" t="n">
        <f aca="false">C13/B13</f>
        <v>11.5414527440444</v>
      </c>
    </row>
    <row r="14" customFormat="false" ht="12.8" hidden="false" customHeight="false" outlineLevel="0" collapsed="false">
      <c r="A14" s="0" t="n">
        <v>1906</v>
      </c>
      <c r="B14" s="24" t="n">
        <f aca="true">ROUND((A14-A$8)/(A$57-A$8)*3092,1)*(1+RAND()*RANDBETWEEN(-1,1)/5)</f>
        <v>378.6</v>
      </c>
      <c r="C14" s="12" t="n">
        <f aca="true">B14*(11+RAND()*RANDBETWEEN(-1,1))</f>
        <v>4164.6</v>
      </c>
      <c r="D14" s="13" t="n">
        <f aca="false">C14*0.005</f>
        <v>20.823</v>
      </c>
      <c r="E14" s="14" t="n">
        <f aca="false">C14*0.1</f>
        <v>416.46</v>
      </c>
      <c r="F14" s="10" t="n">
        <v>304.9</v>
      </c>
      <c r="G14" s="14" t="n">
        <f aca="false">F14*B14/100</f>
        <v>1154.3514</v>
      </c>
      <c r="H14" s="14" t="n">
        <f aca="false">C14+G14*0.6</f>
        <v>4857.21084</v>
      </c>
      <c r="I14" s="15" t="n">
        <v>0.55</v>
      </c>
      <c r="J14" s="14" t="n">
        <f aca="false">H14*(1-I14)</f>
        <v>2185.744878</v>
      </c>
      <c r="K14" s="14" t="n">
        <f aca="false">D14*0.35+E14*0.2</f>
        <v>90.58005</v>
      </c>
      <c r="L14" s="14" t="n">
        <f aca="false">P14*(J14+K14)</f>
        <v>0</v>
      </c>
      <c r="M14" s="14" t="n">
        <f aca="false">J14+K14-L14</f>
        <v>2276.324928</v>
      </c>
      <c r="N14" s="15" t="n">
        <f aca="false">H14/B14</f>
        <v>12.8294</v>
      </c>
      <c r="O14" s="15" t="n">
        <f aca="false">M14/B14</f>
        <v>6.01248</v>
      </c>
      <c r="P14" s="16" t="n">
        <v>0</v>
      </c>
      <c r="Q14" s="10" t="n">
        <f aca="false">C14/B14</f>
        <v>11</v>
      </c>
    </row>
    <row r="15" customFormat="false" ht="12.8" hidden="false" customHeight="false" outlineLevel="0" collapsed="false">
      <c r="A15" s="0" t="n">
        <v>1907</v>
      </c>
      <c r="B15" s="24" t="n">
        <f aca="true">ROUND((A15-A$8)/(A$57-A$8)*3092,1)*(1+RAND()*RANDBETWEEN(-1,1)/5)</f>
        <v>359.167024465813</v>
      </c>
      <c r="C15" s="12" t="n">
        <f aca="true">B15*(11+RAND()*RANDBETWEEN(-1,1))</f>
        <v>3950.83726912395</v>
      </c>
      <c r="D15" s="13" t="n">
        <f aca="false">C15*0.005</f>
        <v>19.7541863456197</v>
      </c>
      <c r="E15" s="14" t="n">
        <f aca="false">C15*0.1</f>
        <v>395.083726912395</v>
      </c>
      <c r="F15" s="10" t="n">
        <v>284.6</v>
      </c>
      <c r="G15" s="14" t="n">
        <f aca="false">F15*B15/100</f>
        <v>1022.1893516297</v>
      </c>
      <c r="H15" s="14" t="n">
        <f aca="false">C15+G15*0.6</f>
        <v>4564.15088010177</v>
      </c>
      <c r="I15" s="15" t="n">
        <v>0.55</v>
      </c>
      <c r="J15" s="14" t="n">
        <f aca="false">H15*(1-I15)</f>
        <v>2053.8678960458</v>
      </c>
      <c r="K15" s="14" t="n">
        <f aca="false">D15*0.35+E15*0.2</f>
        <v>85.9307106034458</v>
      </c>
      <c r="L15" s="14" t="n">
        <f aca="false">P15*(J15+K15)</f>
        <v>0</v>
      </c>
      <c r="M15" s="14" t="n">
        <f aca="false">J15+K15-L15</f>
        <v>2139.79860664924</v>
      </c>
      <c r="N15" s="15" t="n">
        <f aca="false">H15/B15</f>
        <v>12.7076</v>
      </c>
      <c r="O15" s="15" t="n">
        <f aca="false">M15/B15</f>
        <v>5.95767</v>
      </c>
      <c r="P15" s="16" t="n">
        <v>0</v>
      </c>
      <c r="Q15" s="10" t="n">
        <f aca="false">C15/B15</f>
        <v>11</v>
      </c>
    </row>
    <row r="16" customFormat="false" ht="12.8" hidden="false" customHeight="false" outlineLevel="0" collapsed="false">
      <c r="A16" s="0" t="n">
        <v>1908</v>
      </c>
      <c r="B16" s="24" t="n">
        <f aca="true">ROUND((A16-A$8)/(A$57-A$8)*3092,1)*(1+RAND()*RANDBETWEEN(-1,1)/5)</f>
        <v>571.692208403237</v>
      </c>
      <c r="C16" s="12" t="n">
        <f aca="true">B16*(11+RAND()*RANDBETWEEN(-1,1))</f>
        <v>6426.00599541716</v>
      </c>
      <c r="D16" s="13" t="n">
        <f aca="false">C16*0.005</f>
        <v>32.1300299770858</v>
      </c>
      <c r="E16" s="14" t="n">
        <f aca="false">C16*0.1</f>
        <v>642.600599541716</v>
      </c>
      <c r="F16" s="10" t="n">
        <v>274.9</v>
      </c>
      <c r="G16" s="14" t="n">
        <f aca="false">F16*B16/100</f>
        <v>1571.5818809005</v>
      </c>
      <c r="H16" s="14" t="n">
        <f aca="false">C16+G16*0.6</f>
        <v>7368.95512395745</v>
      </c>
      <c r="I16" s="15" t="n">
        <v>0.55</v>
      </c>
      <c r="J16" s="14" t="n">
        <f aca="false">H16*(1-I16)</f>
        <v>3316.02980578085</v>
      </c>
      <c r="K16" s="14" t="n">
        <f aca="false">D16*0.35+E16*0.2</f>
        <v>139.765630400323</v>
      </c>
      <c r="L16" s="14" t="n">
        <f aca="false">P16*(J16+K16)</f>
        <v>0</v>
      </c>
      <c r="M16" s="14" t="n">
        <f aca="false">J16+K16-L16</f>
        <v>3455.79543618118</v>
      </c>
      <c r="N16" s="15" t="n">
        <f aca="false">H16/B16</f>
        <v>12.889724602928</v>
      </c>
      <c r="O16" s="15" t="n">
        <f aca="false">M16/B16</f>
        <v>6.04485313143129</v>
      </c>
      <c r="P16" s="16" t="n">
        <v>0</v>
      </c>
      <c r="Q16" s="10" t="n">
        <f aca="false">C16/B16</f>
        <v>11.240324602928</v>
      </c>
    </row>
    <row r="17" customFormat="false" ht="12.8" hidden="false" customHeight="false" outlineLevel="0" collapsed="false">
      <c r="A17" s="0" t="n">
        <v>1909</v>
      </c>
      <c r="B17" s="24" t="n">
        <f aca="true">ROUND((A17-A$8)/(A$57-A$8)*3092,1)*(1+RAND()*RANDBETWEEN(-1,1)/5)</f>
        <v>562.270382865602</v>
      </c>
      <c r="C17" s="12" t="n">
        <f aca="true">B17*(11+RAND()*RANDBETWEEN(-1,1))</f>
        <v>6315.09885493026</v>
      </c>
      <c r="D17" s="13" t="n">
        <f aca="false">C17*0.005</f>
        <v>31.5754942746513</v>
      </c>
      <c r="E17" s="14" t="n">
        <f aca="false">C17*0.1</f>
        <v>631.509885493026</v>
      </c>
      <c r="F17" s="10" t="n">
        <v>240.8</v>
      </c>
      <c r="G17" s="14" t="n">
        <f aca="false">F17*B17/100</f>
        <v>1353.94708194037</v>
      </c>
      <c r="H17" s="14" t="n">
        <f aca="false">C17+G17*0.6</f>
        <v>7127.46710409448</v>
      </c>
      <c r="I17" s="15" t="n">
        <v>0.55</v>
      </c>
      <c r="J17" s="14" t="n">
        <f aca="false">H17*(1-I17)</f>
        <v>3207.36019684252</v>
      </c>
      <c r="K17" s="14" t="n">
        <f aca="false">D17*0.35+E17*0.2</f>
        <v>137.353400094733</v>
      </c>
      <c r="L17" s="14" t="n">
        <f aca="false">P17*(J17+K17)</f>
        <v>0</v>
      </c>
      <c r="M17" s="14" t="n">
        <f aca="false">J17+K17-L17</f>
        <v>3344.71359693725</v>
      </c>
      <c r="N17" s="15" t="n">
        <f aca="false">H17/B17</f>
        <v>12.6762271698706</v>
      </c>
      <c r="O17" s="15" t="n">
        <f aca="false">M17/B17</f>
        <v>5.94858576738645</v>
      </c>
      <c r="P17" s="16" t="n">
        <v>0</v>
      </c>
      <c r="Q17" s="10" t="n">
        <f aca="false">C17/B17</f>
        <v>11.2314271698706</v>
      </c>
    </row>
    <row r="18" customFormat="false" ht="12.8" hidden="false" customHeight="false" outlineLevel="0" collapsed="false">
      <c r="A18" s="0" t="n">
        <v>1910</v>
      </c>
      <c r="B18" s="24" t="n">
        <f aca="true">ROUND((A18-A$8)/(A$57-A$8)*3092,1)*(1+RAND()*RANDBETWEEN(-1,1)/5)</f>
        <v>694.089102818817</v>
      </c>
      <c r="C18" s="12" t="n">
        <f aca="true">B18*(11+RAND()*RANDBETWEEN(-1,1))</f>
        <v>7634.98013100699</v>
      </c>
      <c r="D18" s="13" t="n">
        <f aca="false">C18*0.005</f>
        <v>38.1749006550349</v>
      </c>
      <c r="E18" s="14" t="n">
        <f aca="false">C18*0.1</f>
        <v>763.498013100699</v>
      </c>
      <c r="F18" s="10" t="n">
        <v>388.2</v>
      </c>
      <c r="G18" s="14" t="n">
        <f aca="false">F18*B18/100</f>
        <v>2694.45389714265</v>
      </c>
      <c r="H18" s="14" t="n">
        <f aca="false">C18+G18*0.6</f>
        <v>9251.65246929258</v>
      </c>
      <c r="I18" s="15" t="n">
        <v>0.55</v>
      </c>
      <c r="J18" s="14" t="n">
        <f aca="false">H18*(1-I18)</f>
        <v>4163.24361118166</v>
      </c>
      <c r="K18" s="14" t="n">
        <f aca="false">D18*0.35+E18*0.2</f>
        <v>166.060817849402</v>
      </c>
      <c r="L18" s="14" t="n">
        <f aca="false">P18*(J18+K18)</f>
        <v>0</v>
      </c>
      <c r="M18" s="14" t="n">
        <f aca="false">J18+K18-L18</f>
        <v>4329.30442903106</v>
      </c>
      <c r="N18" s="15" t="n">
        <f aca="false">H18/B18</f>
        <v>13.3292</v>
      </c>
      <c r="O18" s="15" t="n">
        <f aca="false">M18/B18</f>
        <v>6.23739</v>
      </c>
      <c r="P18" s="16" t="n">
        <v>0</v>
      </c>
      <c r="Q18" s="10" t="n">
        <f aca="false">C18/B18</f>
        <v>11</v>
      </c>
    </row>
    <row r="19" customFormat="false" ht="12.8" hidden="false" customHeight="false" outlineLevel="0" collapsed="false">
      <c r="A19" s="0" t="n">
        <v>1911</v>
      </c>
      <c r="B19" s="24" t="n">
        <f aca="true">ROUND((A19-A$8)/(A$57-A$8)*3092,1)*(1+RAND()*RANDBETWEEN(-1,1)/5)</f>
        <v>677.41352930014</v>
      </c>
      <c r="C19" s="12" t="n">
        <f aca="true">B19*(11+RAND()*RANDBETWEEN(-1,1))</f>
        <v>7831.07315502326</v>
      </c>
      <c r="D19" s="13" t="n">
        <f aca="false">C19*0.005</f>
        <v>39.1553657751163</v>
      </c>
      <c r="E19" s="14" t="n">
        <f aca="false">C19*0.1</f>
        <v>783.107315502326</v>
      </c>
      <c r="F19" s="10" t="n">
        <v>371.4</v>
      </c>
      <c r="G19" s="14" t="n">
        <f aca="false">F19*B19/100</f>
        <v>2515.91384782072</v>
      </c>
      <c r="H19" s="14" t="n">
        <f aca="false">C19+G19*0.6</f>
        <v>9340.62146371569</v>
      </c>
      <c r="I19" s="15" t="n">
        <v>0.55</v>
      </c>
      <c r="J19" s="14" t="n">
        <f aca="false">H19*(1-I19)</f>
        <v>4203.27965867206</v>
      </c>
      <c r="K19" s="14" t="n">
        <f aca="false">D19*0.35+E19*0.2</f>
        <v>170.325841121756</v>
      </c>
      <c r="L19" s="14" t="n">
        <f aca="false">P19*(J19+K19)</f>
        <v>0</v>
      </c>
      <c r="M19" s="14" t="n">
        <f aca="false">J19+K19-L19</f>
        <v>4373.60549979382</v>
      </c>
      <c r="N19" s="15" t="n">
        <f aca="false">H19/B19</f>
        <v>13.788655023418</v>
      </c>
      <c r="O19" s="15" t="n">
        <f aca="false">M19/B19</f>
        <v>6.45633030729744</v>
      </c>
      <c r="P19" s="16" t="n">
        <v>0</v>
      </c>
      <c r="Q19" s="10" t="n">
        <f aca="false">C19/B19</f>
        <v>11.560255023418</v>
      </c>
    </row>
    <row r="20" customFormat="false" ht="12.8" hidden="false" customHeight="false" outlineLevel="0" collapsed="false">
      <c r="A20" s="0" t="n">
        <v>1912</v>
      </c>
      <c r="B20" s="24" t="n">
        <f aca="true">ROUND((A20-A$8)/(A$57-A$8)*3092,1)*(1+RAND()*RANDBETWEEN(-1,1)/5)</f>
        <v>757.2</v>
      </c>
      <c r="C20" s="12" t="n">
        <f aca="true">B20*(11+RAND()*RANDBETWEEN(-1,1))</f>
        <v>8573.5612062919</v>
      </c>
      <c r="D20" s="13" t="n">
        <f aca="false">C20*0.005</f>
        <v>42.8678060314595</v>
      </c>
      <c r="E20" s="14" t="n">
        <f aca="false">C20*0.1</f>
        <v>857.35612062919</v>
      </c>
      <c r="F20" s="10" t="n">
        <v>204.9</v>
      </c>
      <c r="G20" s="14" t="n">
        <f aca="false">F20*B20/100</f>
        <v>1551.5028</v>
      </c>
      <c r="H20" s="14" t="n">
        <f aca="false">C20+G20*0.6</f>
        <v>9504.4628862919</v>
      </c>
      <c r="I20" s="15" t="n">
        <v>0.55</v>
      </c>
      <c r="J20" s="14" t="n">
        <f aca="false">H20*(1-I20)</f>
        <v>4277.00829883135</v>
      </c>
      <c r="K20" s="14" t="n">
        <f aca="false">D20*0.35+E20*0.2</f>
        <v>186.474956236849</v>
      </c>
      <c r="L20" s="14" t="n">
        <f aca="false">P20*(J20+K20)</f>
        <v>0</v>
      </c>
      <c r="M20" s="14" t="n">
        <f aca="false">J20+K20-L20</f>
        <v>4463.4832550682</v>
      </c>
      <c r="N20" s="15" t="n">
        <f aca="false">H20/B20</f>
        <v>12.5521168598678</v>
      </c>
      <c r="O20" s="15" t="n">
        <f aca="false">M20/B20</f>
        <v>5.89472167864263</v>
      </c>
      <c r="P20" s="16" t="n">
        <v>0</v>
      </c>
      <c r="Q20" s="10" t="n">
        <f aca="false">C20/B20</f>
        <v>11.3227168598678</v>
      </c>
    </row>
    <row r="21" customFormat="false" ht="12.8" hidden="false" customHeight="false" outlineLevel="0" collapsed="false">
      <c r="A21" s="0" t="n">
        <v>1913</v>
      </c>
      <c r="B21" s="24" t="n">
        <f aca="true">ROUND((A21-A$8)/(A$57-A$8)*3092,1)*(1+RAND()*RANDBETWEEN(-1,1)/5)</f>
        <v>852.871341773607</v>
      </c>
      <c r="C21" s="12" t="n">
        <f aca="true">B21*(11+RAND()*RANDBETWEEN(-1,1))</f>
        <v>9381.58475950968</v>
      </c>
      <c r="D21" s="13" t="n">
        <f aca="false">C21*0.005</f>
        <v>46.9079237975484</v>
      </c>
      <c r="E21" s="14" t="n">
        <f aca="false">C21*0.1</f>
        <v>938.158475950968</v>
      </c>
      <c r="F21" s="10" t="n">
        <v>326.8</v>
      </c>
      <c r="G21" s="14" t="n">
        <f aca="false">F21*B21/100</f>
        <v>2787.18354491615</v>
      </c>
      <c r="H21" s="14" t="n">
        <f aca="false">C21+G21*0.6</f>
        <v>11053.8948864594</v>
      </c>
      <c r="I21" s="15" t="n">
        <v>0.55</v>
      </c>
      <c r="J21" s="14" t="n">
        <f aca="false">H21*(1-I21)</f>
        <v>4974.25269890671</v>
      </c>
      <c r="K21" s="14" t="n">
        <f aca="false">D21*0.35+E21*0.2</f>
        <v>204.049468519336</v>
      </c>
      <c r="L21" s="14" t="n">
        <f aca="false">P21*(J21+K21)</f>
        <v>0</v>
      </c>
      <c r="M21" s="14" t="n">
        <f aca="false">J21+K21-L21</f>
        <v>5178.30216742605</v>
      </c>
      <c r="N21" s="15" t="n">
        <f aca="false">H21/B21</f>
        <v>12.9608</v>
      </c>
      <c r="O21" s="15" t="n">
        <f aca="false">M21/B21</f>
        <v>6.07161</v>
      </c>
      <c r="P21" s="16" t="n">
        <v>0</v>
      </c>
      <c r="Q21" s="10" t="n">
        <f aca="false">C21/B21</f>
        <v>11</v>
      </c>
    </row>
    <row r="22" customFormat="false" ht="12.8" hidden="false" customHeight="false" outlineLevel="0" collapsed="false">
      <c r="A22" s="0" t="n">
        <v>1914</v>
      </c>
      <c r="B22" s="24" t="n">
        <f aca="true">ROUND((A22-A$8)/(A$57-A$8)*3092,1)*(1+RAND()*RANDBETWEEN(-1,1)/5)</f>
        <v>883.4</v>
      </c>
      <c r="C22" s="12" t="n">
        <f aca="true">B22*(11+RAND()*RANDBETWEEN(-1,1))</f>
        <v>10214.0510692</v>
      </c>
      <c r="D22" s="13" t="n">
        <f aca="false">C22*0.005</f>
        <v>51.0702553460002</v>
      </c>
      <c r="E22" s="14" t="n">
        <f aca="false">C22*0.1</f>
        <v>1021.40510692</v>
      </c>
      <c r="F22" s="10" t="n">
        <v>155.5</v>
      </c>
      <c r="G22" s="14" t="n">
        <f aca="false">F22*B22/100</f>
        <v>1373.687</v>
      </c>
      <c r="H22" s="14" t="n">
        <f aca="false">C22+G22*0.6</f>
        <v>11038.2632692</v>
      </c>
      <c r="I22" s="15" t="n">
        <v>0.55</v>
      </c>
      <c r="J22" s="14" t="n">
        <f aca="false">H22*(1-I22)</f>
        <v>4967.21847114002</v>
      </c>
      <c r="K22" s="14" t="n">
        <f aca="false">D22*0.35+E22*0.2</f>
        <v>222.155610755101</v>
      </c>
      <c r="L22" s="14" t="n">
        <f aca="false">P22*(J22+K22)</f>
        <v>0</v>
      </c>
      <c r="M22" s="14" t="n">
        <f aca="false">J22+K22-L22</f>
        <v>5189.37408189512</v>
      </c>
      <c r="N22" s="15" t="n">
        <f aca="false">H22/B22</f>
        <v>12.4952040629387</v>
      </c>
      <c r="O22" s="15" t="n">
        <f aca="false">M22/B22</f>
        <v>5.87431976669133</v>
      </c>
      <c r="P22" s="16" t="n">
        <v>0</v>
      </c>
      <c r="Q22" s="10" t="n">
        <f aca="false">C22/B22</f>
        <v>11.5622040629387</v>
      </c>
    </row>
    <row r="23" customFormat="false" ht="12.8" hidden="false" customHeight="false" outlineLevel="0" collapsed="false">
      <c r="A23" s="0" t="n">
        <v>1915</v>
      </c>
      <c r="B23" s="24" t="n">
        <f aca="true">ROUND((A23-A$8)/(A$57-A$8)*3092,1)*(1+RAND()*RANDBETWEEN(-1,1)/5)</f>
        <v>1031.72654749251</v>
      </c>
      <c r="C23" s="12" t="n">
        <f aca="true">B23*(11+RAND()*RANDBETWEEN(-1,1))</f>
        <v>11458.7435209976</v>
      </c>
      <c r="D23" s="13" t="n">
        <f aca="false">C23*0.005</f>
        <v>57.2937176049878</v>
      </c>
      <c r="E23" s="14" t="n">
        <f aca="false">C23*0.1</f>
        <v>1145.87435209976</v>
      </c>
      <c r="F23" s="10" t="n">
        <v>224.7</v>
      </c>
      <c r="G23" s="14" t="n">
        <f aca="false">F23*B23/100</f>
        <v>2318.28955221566</v>
      </c>
      <c r="H23" s="14" t="n">
        <f aca="false">C23+G23*0.6</f>
        <v>12849.717252327</v>
      </c>
      <c r="I23" s="15" t="n">
        <v>0.55</v>
      </c>
      <c r="J23" s="14" t="n">
        <f aca="false">H23*(1-I23)</f>
        <v>5782.37276354713</v>
      </c>
      <c r="K23" s="14" t="n">
        <f aca="false">D23*0.35+E23*0.2</f>
        <v>249.227671581697</v>
      </c>
      <c r="L23" s="14" t="n">
        <f aca="false">P23*(J23+K23)</f>
        <v>0</v>
      </c>
      <c r="M23" s="14" t="n">
        <f aca="false">J23+K23-L23</f>
        <v>6031.60043512883</v>
      </c>
      <c r="N23" s="15" t="n">
        <f aca="false">H23/B23</f>
        <v>12.454576538286</v>
      </c>
      <c r="O23" s="15" t="n">
        <f aca="false">M23/B23</f>
        <v>5.84612313193641</v>
      </c>
      <c r="P23" s="16" t="n">
        <v>0</v>
      </c>
      <c r="Q23" s="10" t="n">
        <f aca="false">C23/B23</f>
        <v>11.106376538286</v>
      </c>
    </row>
    <row r="24" customFormat="false" ht="12.8" hidden="false" customHeight="false" outlineLevel="0" collapsed="false">
      <c r="A24" s="0" t="n">
        <v>1916</v>
      </c>
      <c r="B24" s="24" t="n">
        <f aca="true">ROUND((A24-A$8)/(A$57-A$8)*3092,1)*(1+RAND()*RANDBETWEEN(-1,1)/5)</f>
        <v>1009.6</v>
      </c>
      <c r="C24" s="12" t="n">
        <f aca="true">B24*(11+RAND()*RANDBETWEEN(-1,1))</f>
        <v>11846.0296253126</v>
      </c>
      <c r="D24" s="13" t="n">
        <f aca="false">C24*0.005</f>
        <v>59.2301481265631</v>
      </c>
      <c r="E24" s="14" t="n">
        <f aca="false">C24*0.1</f>
        <v>1184.60296253126</v>
      </c>
      <c r="F24" s="10" t="n">
        <v>304.4</v>
      </c>
      <c r="G24" s="14" t="n">
        <f aca="false">F24*B24/100</f>
        <v>3073.2224</v>
      </c>
      <c r="H24" s="14" t="n">
        <f aca="false">C24+G24*0.6</f>
        <v>13689.9630653126</v>
      </c>
      <c r="I24" s="15" t="n">
        <v>0.55</v>
      </c>
      <c r="J24" s="14" t="n">
        <f aca="false">H24*(1-I24)</f>
        <v>6160.48337939068</v>
      </c>
      <c r="K24" s="14" t="n">
        <f aca="false">D24*0.35+E24*0.2</f>
        <v>257.651144350549</v>
      </c>
      <c r="L24" s="14" t="n">
        <f aca="false">P24*(J24+K24)</f>
        <v>0</v>
      </c>
      <c r="M24" s="14" t="n">
        <f aca="false">J24+K24-L24</f>
        <v>6418.13452374123</v>
      </c>
      <c r="N24" s="15" t="n">
        <f aca="false">H24/B24</f>
        <v>13.5597890900482</v>
      </c>
      <c r="O24" s="15" t="n">
        <f aca="false">M24/B24</f>
        <v>6.35710630323022</v>
      </c>
      <c r="P24" s="16" t="n">
        <v>0</v>
      </c>
      <c r="Q24" s="10" t="n">
        <f aca="false">C24/B24</f>
        <v>11.7333890900482</v>
      </c>
    </row>
    <row r="25" customFormat="false" ht="12.8" hidden="false" customHeight="false" outlineLevel="0" collapsed="false">
      <c r="A25" s="0" t="n">
        <v>1917</v>
      </c>
      <c r="B25" s="24" t="n">
        <f aca="true">ROUND((A25-A$8)/(A$57-A$8)*3092,1)*(1+RAND()*RANDBETWEEN(-1,1)/5)</f>
        <v>1085.02291318269</v>
      </c>
      <c r="C25" s="12" t="n">
        <f aca="true">B25*(11+RAND()*RANDBETWEEN(-1,1))</f>
        <v>11935.2520450096</v>
      </c>
      <c r="D25" s="13" t="n">
        <f aca="false">C25*0.005</f>
        <v>59.6762602250482</v>
      </c>
      <c r="E25" s="14" t="n">
        <f aca="false">C25*0.1</f>
        <v>1193.52520450096</v>
      </c>
      <c r="F25" s="10" t="n">
        <v>378.9</v>
      </c>
      <c r="G25" s="14" t="n">
        <f aca="false">F25*B25/100</f>
        <v>4111.15181804923</v>
      </c>
      <c r="H25" s="14" t="n">
        <f aca="false">C25+G25*0.6</f>
        <v>14401.9431358392</v>
      </c>
      <c r="I25" s="15" t="n">
        <v>0.55</v>
      </c>
      <c r="J25" s="14" t="n">
        <f aca="false">H25*(1-I25)</f>
        <v>6480.87441112763</v>
      </c>
      <c r="K25" s="14" t="n">
        <f aca="false">D25*0.35+E25*0.2</f>
        <v>259.59173197896</v>
      </c>
      <c r="L25" s="14" t="n">
        <f aca="false">P25*(J25+K25)</f>
        <v>0</v>
      </c>
      <c r="M25" s="14" t="n">
        <f aca="false">J25+K25-L25</f>
        <v>6740.46614310659</v>
      </c>
      <c r="N25" s="15" t="n">
        <f aca="false">H25/B25</f>
        <v>13.2734</v>
      </c>
      <c r="O25" s="15" t="n">
        <f aca="false">M25/B25</f>
        <v>6.21228</v>
      </c>
      <c r="P25" s="16" t="n">
        <v>0</v>
      </c>
      <c r="Q25" s="10" t="n">
        <f aca="false">C25/B25</f>
        <v>11</v>
      </c>
    </row>
    <row r="26" customFormat="false" ht="12.8" hidden="false" customHeight="false" outlineLevel="0" collapsed="false">
      <c r="A26" s="0" t="n">
        <v>1918</v>
      </c>
      <c r="B26" s="24" t="n">
        <f aca="true">ROUND((A26-A$8)/(A$57-A$8)*3092,1)*(1+RAND()*RANDBETWEEN(-1,1)/5)</f>
        <v>1045.25662222168</v>
      </c>
      <c r="C26" s="12" t="n">
        <f aca="true">B26*(11+RAND()*RANDBETWEEN(-1,1))</f>
        <v>12475.7327243468</v>
      </c>
      <c r="D26" s="13" t="n">
        <f aca="false">C26*0.005</f>
        <v>62.378663621734</v>
      </c>
      <c r="E26" s="14" t="n">
        <f aca="false">C26*0.1</f>
        <v>1247.57327243468</v>
      </c>
      <c r="F26" s="10" t="n">
        <v>127.6</v>
      </c>
      <c r="G26" s="14" t="n">
        <f aca="false">F26*B26/100</f>
        <v>1333.74744995487</v>
      </c>
      <c r="H26" s="14" t="n">
        <f aca="false">C26+G26*0.6</f>
        <v>13275.9811943197</v>
      </c>
      <c r="I26" s="15" t="n">
        <v>0.55</v>
      </c>
      <c r="J26" s="14" t="n">
        <f aca="false">H26*(1-I26)</f>
        <v>5974.19153744388</v>
      </c>
      <c r="K26" s="14" t="n">
        <f aca="false">D26*0.35+E26*0.2</f>
        <v>271.347186754543</v>
      </c>
      <c r="L26" s="14" t="n">
        <f aca="false">P26*(J26+K26)</f>
        <v>0</v>
      </c>
      <c r="M26" s="14" t="n">
        <f aca="false">J26+K26-L26</f>
        <v>6245.53872419842</v>
      </c>
      <c r="N26" s="15" t="n">
        <f aca="false">H26/B26</f>
        <v>12.7011691790115</v>
      </c>
      <c r="O26" s="15" t="n">
        <f aca="false">M26/B26</f>
        <v>5.97512476019868</v>
      </c>
      <c r="P26" s="16" t="n">
        <v>0</v>
      </c>
      <c r="Q26" s="10" t="n">
        <f aca="false">C26/B26</f>
        <v>11.9355691790115</v>
      </c>
    </row>
    <row r="27" customFormat="false" ht="12.8" hidden="false" customHeight="false" outlineLevel="0" collapsed="false">
      <c r="A27" s="0" t="n">
        <v>1919</v>
      </c>
      <c r="B27" s="24" t="n">
        <f aca="true">ROUND((A27-A$8)/(A$57-A$8)*3092,1)*(1+RAND()*RANDBETWEEN(-1,1)/5)</f>
        <v>1198.9</v>
      </c>
      <c r="C27" s="12" t="n">
        <f aca="true">B27*(11+RAND()*RANDBETWEEN(-1,1))</f>
        <v>12929.0527131235</v>
      </c>
      <c r="D27" s="13" t="n">
        <f aca="false">C27*0.005</f>
        <v>64.6452635656176</v>
      </c>
      <c r="E27" s="14" t="n">
        <f aca="false">C27*0.1</f>
        <v>1292.90527131235</v>
      </c>
      <c r="F27" s="10" t="n">
        <v>194.4</v>
      </c>
      <c r="G27" s="14" t="n">
        <f aca="false">F27*B27/100</f>
        <v>2330.6616</v>
      </c>
      <c r="H27" s="14" t="n">
        <f aca="false">C27+G27*0.6</f>
        <v>14327.4496731235</v>
      </c>
      <c r="I27" s="15" t="n">
        <v>0.55</v>
      </c>
      <c r="J27" s="14" t="n">
        <f aca="false">H27*(1-I27)</f>
        <v>6447.35235290558</v>
      </c>
      <c r="K27" s="14" t="n">
        <f aca="false">D27*0.35+E27*0.2</f>
        <v>281.206896510437</v>
      </c>
      <c r="L27" s="14" t="n">
        <f aca="false">P27*(J27+K27)</f>
        <v>0</v>
      </c>
      <c r="M27" s="14" t="n">
        <f aca="false">J27+K27-L27</f>
        <v>6728.55924941602</v>
      </c>
      <c r="N27" s="15" t="n">
        <f aca="false">H27/B27</f>
        <v>11.9504960156173</v>
      </c>
      <c r="O27" s="15" t="n">
        <f aca="false">M27/B27</f>
        <v>5.61227729536744</v>
      </c>
      <c r="P27" s="16" t="n">
        <v>0</v>
      </c>
      <c r="Q27" s="10" t="n">
        <f aca="false">C27/B27</f>
        <v>10.7840960156173</v>
      </c>
    </row>
    <row r="28" customFormat="false" ht="12.8" hidden="false" customHeight="false" outlineLevel="0" collapsed="false">
      <c r="A28" s="0" t="n">
        <v>1920</v>
      </c>
      <c r="B28" s="24" t="n">
        <f aca="true">ROUND((A28-A$8)/(A$57-A$8)*3092,1)*(1+RAND()*RANDBETWEEN(-1,1)/5)</f>
        <v>1396.71251168419</v>
      </c>
      <c r="C28" s="12" t="n">
        <f aca="true">B28*(11+RAND()*RANDBETWEEN(-1,1))</f>
        <v>16428.3284586061</v>
      </c>
      <c r="D28" s="13" t="n">
        <f aca="false">C28*0.005</f>
        <v>82.1416422930306</v>
      </c>
      <c r="E28" s="14" t="n">
        <f aca="false">C28*0.1</f>
        <v>1642.83284586061</v>
      </c>
      <c r="F28" s="10" t="n">
        <v>295.4</v>
      </c>
      <c r="G28" s="14" t="n">
        <f aca="false">F28*B28/100</f>
        <v>4125.88875951509</v>
      </c>
      <c r="H28" s="14" t="n">
        <f aca="false">C28+G28*0.6</f>
        <v>18903.8617143152</v>
      </c>
      <c r="I28" s="15" t="n">
        <v>0.55</v>
      </c>
      <c r="J28" s="14" t="n">
        <f aca="false">H28*(1-I28)</f>
        <v>8506.73777144182</v>
      </c>
      <c r="K28" s="14" t="n">
        <f aca="false">D28*0.35+E28*0.2</f>
        <v>357.316143974683</v>
      </c>
      <c r="L28" s="14" t="n">
        <f aca="false">P28*(J28+K28)</f>
        <v>0</v>
      </c>
      <c r="M28" s="14" t="n">
        <f aca="false">J28+K28-L28</f>
        <v>8864.05391541651</v>
      </c>
      <c r="N28" s="15" t="n">
        <f aca="false">H28/B28</f>
        <v>13.5345402551886</v>
      </c>
      <c r="O28" s="15" t="n">
        <f aca="false">M28/B28</f>
        <v>6.34636966538521</v>
      </c>
      <c r="P28" s="16" t="n">
        <v>0</v>
      </c>
      <c r="Q28" s="10" t="n">
        <f aca="false">C28/B28</f>
        <v>11.7621402551886</v>
      </c>
    </row>
    <row r="29" customFormat="false" ht="12.8" hidden="false" customHeight="false" outlineLevel="0" collapsed="false">
      <c r="A29" s="0" t="n">
        <v>1921</v>
      </c>
      <c r="B29" s="24" t="n">
        <f aca="true">ROUND((A29-A$8)/(A$57-A$8)*3092,1)*(1+RAND()*RANDBETWEEN(-1,1)/5)</f>
        <v>1126.13243389144</v>
      </c>
      <c r="C29" s="12" t="n">
        <f aca="true">B29*(11+RAND()*RANDBETWEEN(-1,1))</f>
        <v>12387.4567728058</v>
      </c>
      <c r="D29" s="13" t="n">
        <f aca="false">C29*0.005</f>
        <v>61.9372838640292</v>
      </c>
      <c r="E29" s="14" t="n">
        <f aca="false">C29*0.1</f>
        <v>1238.74567728058</v>
      </c>
      <c r="F29" s="10" t="n">
        <v>308.2</v>
      </c>
      <c r="G29" s="14" t="n">
        <f aca="false">F29*B29/100</f>
        <v>3470.74016125342</v>
      </c>
      <c r="H29" s="14" t="n">
        <f aca="false">C29+G29*0.6</f>
        <v>14469.9008695579</v>
      </c>
      <c r="I29" s="15" t="n">
        <v>0.55</v>
      </c>
      <c r="J29" s="14" t="n">
        <f aca="false">H29*(1-I29)</f>
        <v>6511.45539130105</v>
      </c>
      <c r="K29" s="14" t="n">
        <f aca="false">D29*0.35+E29*0.2</f>
        <v>269.427184808527</v>
      </c>
      <c r="L29" s="14" t="n">
        <f aca="false">P29*(J29+K29)</f>
        <v>0</v>
      </c>
      <c r="M29" s="14" t="n">
        <f aca="false">J29+K29-L29</f>
        <v>6780.88257610958</v>
      </c>
      <c r="N29" s="15" t="n">
        <f aca="false">H29/B29</f>
        <v>12.8492</v>
      </c>
      <c r="O29" s="15" t="n">
        <f aca="false">M29/B29</f>
        <v>6.02139</v>
      </c>
      <c r="P29" s="16" t="n">
        <v>0</v>
      </c>
      <c r="Q29" s="10" t="n">
        <f aca="false">C29/B29</f>
        <v>11</v>
      </c>
    </row>
    <row r="30" customFormat="false" ht="12.8" hidden="false" customHeight="false" outlineLevel="0" collapsed="false">
      <c r="A30" s="0" t="n">
        <v>1922</v>
      </c>
      <c r="B30" s="24" t="n">
        <f aca="true">ROUND((A30-A$8)/(A$57-A$8)*3092,1)*(1+RAND()*RANDBETWEEN(-1,1)/5)</f>
        <v>1279.31871065207</v>
      </c>
      <c r="C30" s="12" t="n">
        <f aca="true">B30*(11+RAND()*RANDBETWEEN(-1,1))</f>
        <v>14414.2054458338</v>
      </c>
      <c r="D30" s="13" t="n">
        <f aca="false">C30*0.005</f>
        <v>72.0710272291688</v>
      </c>
      <c r="E30" s="14" t="n">
        <f aca="false">C30*0.1</f>
        <v>1441.42054458338</v>
      </c>
      <c r="F30" s="10" t="n">
        <v>199.5</v>
      </c>
      <c r="G30" s="14" t="n">
        <f aca="false">F30*B30/100</f>
        <v>2552.24082775088</v>
      </c>
      <c r="H30" s="14" t="n">
        <f aca="false">C30+G30*0.6</f>
        <v>15945.5499424843</v>
      </c>
      <c r="I30" s="15" t="n">
        <v>0.55</v>
      </c>
      <c r="J30" s="14" t="n">
        <f aca="false">H30*(1-I30)</f>
        <v>7175.49747411793</v>
      </c>
      <c r="K30" s="14" t="n">
        <f aca="false">D30*0.35+E30*0.2</f>
        <v>313.508968446884</v>
      </c>
      <c r="L30" s="14" t="n">
        <f aca="false">P30*(J30+K30)</f>
        <v>0</v>
      </c>
      <c r="M30" s="14" t="n">
        <f aca="false">J30+K30-L30</f>
        <v>7489.00644256481</v>
      </c>
      <c r="N30" s="15" t="n">
        <f aca="false">H30/B30</f>
        <v>12.4640949981548</v>
      </c>
      <c r="O30" s="15" t="n">
        <f aca="false">M30/B30</f>
        <v>5.85390206537952</v>
      </c>
      <c r="P30" s="16" t="n">
        <v>0</v>
      </c>
      <c r="Q30" s="10" t="n">
        <f aca="false">C30/B30</f>
        <v>11.2670949981548</v>
      </c>
    </row>
    <row r="31" customFormat="false" ht="12.8" hidden="false" customHeight="false" outlineLevel="0" collapsed="false">
      <c r="A31" s="0" t="n">
        <v>1923</v>
      </c>
      <c r="B31" s="24" t="n">
        <f aca="true">ROUND((A31-A$8)/(A$57-A$8)*3092,1)*(1+RAND()*RANDBETWEEN(-1,1)/5)</f>
        <v>1451.3</v>
      </c>
      <c r="C31" s="12" t="n">
        <f aca="true">B31*(11+RAND()*RANDBETWEEN(-1,1))</f>
        <v>16683.8197560591</v>
      </c>
      <c r="D31" s="13" t="n">
        <f aca="false">C31*0.005</f>
        <v>83.4190987802956</v>
      </c>
      <c r="E31" s="14" t="n">
        <f aca="false">C31*0.1</f>
        <v>1668.38197560591</v>
      </c>
      <c r="F31" s="10" t="n">
        <v>227.9</v>
      </c>
      <c r="G31" s="14" t="n">
        <f aca="false">F31*B31/100</f>
        <v>3307.5127</v>
      </c>
      <c r="H31" s="14" t="n">
        <f aca="false">C31+G31*0.6</f>
        <v>18668.3273760591</v>
      </c>
      <c r="I31" s="15" t="n">
        <v>0.55</v>
      </c>
      <c r="J31" s="14" t="n">
        <f aca="false">H31*(1-I31)</f>
        <v>8400.7473192266</v>
      </c>
      <c r="K31" s="14" t="n">
        <f aca="false">D31*0.35+E31*0.2</f>
        <v>362.873079694286</v>
      </c>
      <c r="L31" s="14" t="n">
        <f aca="false">P31*(J31+K31)</f>
        <v>0</v>
      </c>
      <c r="M31" s="14" t="n">
        <f aca="false">J31+K31-L31</f>
        <v>8763.62039892089</v>
      </c>
      <c r="N31" s="15" t="n">
        <f aca="false">H31/B31</f>
        <v>12.8631760325633</v>
      </c>
      <c r="O31" s="15" t="n">
        <f aca="false">M31/B31</f>
        <v>6.03846234336174</v>
      </c>
      <c r="P31" s="16" t="n">
        <v>0</v>
      </c>
      <c r="Q31" s="10" t="n">
        <f aca="false">C31/B31</f>
        <v>11.4957760325633</v>
      </c>
    </row>
    <row r="32" customFormat="false" ht="12.8" hidden="false" customHeight="false" outlineLevel="0" collapsed="false">
      <c r="A32" s="0" t="n">
        <v>1924</v>
      </c>
      <c r="B32" s="24" t="n">
        <f aca="true">ROUND((A32-A$8)/(A$57-A$8)*3092,1)*(1+RAND()*RANDBETWEEN(-1,1)/5)</f>
        <v>1744.45795569275</v>
      </c>
      <c r="C32" s="12" t="n">
        <f aca="true">B32*(11+RAND()*RANDBETWEEN(-1,1))</f>
        <v>19805.3948701602</v>
      </c>
      <c r="D32" s="13" t="n">
        <f aca="false">C32*0.005</f>
        <v>99.0269743508011</v>
      </c>
      <c r="E32" s="14" t="n">
        <f aca="false">C32*0.1</f>
        <v>1980.53948701602</v>
      </c>
      <c r="F32" s="10" t="n">
        <v>184.4</v>
      </c>
      <c r="G32" s="14" t="n">
        <f aca="false">F32*B32/100</f>
        <v>3216.78047029742</v>
      </c>
      <c r="H32" s="14" t="n">
        <f aca="false">C32+G32*0.6</f>
        <v>21735.4631523387</v>
      </c>
      <c r="I32" s="15" t="n">
        <v>0.55</v>
      </c>
      <c r="J32" s="14" t="n">
        <f aca="false">H32*(1-I32)</f>
        <v>9780.9584185524</v>
      </c>
      <c r="K32" s="14" t="n">
        <f aca="false">D32*0.35+E32*0.2</f>
        <v>430.767338425985</v>
      </c>
      <c r="L32" s="14" t="n">
        <f aca="false">P32*(J32+K32)</f>
        <v>0</v>
      </c>
      <c r="M32" s="14" t="n">
        <f aca="false">J32+K32-L32</f>
        <v>10211.7257569784</v>
      </c>
      <c r="N32" s="15" t="n">
        <f aca="false">H32/B32</f>
        <v>12.4597231371548</v>
      </c>
      <c r="O32" s="15" t="n">
        <f aca="false">M32/B32</f>
        <v>5.85381018995278</v>
      </c>
      <c r="P32" s="16" t="n">
        <v>0</v>
      </c>
      <c r="Q32" s="10" t="n">
        <f aca="false">C32/B32</f>
        <v>11.3533231371548</v>
      </c>
    </row>
    <row r="33" customFormat="false" ht="12.8" hidden="false" customHeight="false" outlineLevel="0" collapsed="false">
      <c r="A33" s="0" t="n">
        <v>1925</v>
      </c>
      <c r="B33" s="24" t="n">
        <f aca="true">ROUND((A33-A$8)/(A$57-A$8)*3092,1)*(1+RAND()*RANDBETWEEN(-1,1)/5)</f>
        <v>1577.6</v>
      </c>
      <c r="C33" s="12" t="n">
        <f aca="true">B33*(11+RAND()*RANDBETWEEN(-1,1))</f>
        <v>16956.019339139</v>
      </c>
      <c r="D33" s="13" t="n">
        <f aca="false">C33*0.005</f>
        <v>84.7800966956951</v>
      </c>
      <c r="E33" s="14" t="n">
        <f aca="false">C33*0.1</f>
        <v>1695.6019339139</v>
      </c>
      <c r="F33" s="10" t="n">
        <v>165.1</v>
      </c>
      <c r="G33" s="14" t="n">
        <f aca="false">F33*B33/100</f>
        <v>2604.6176</v>
      </c>
      <c r="H33" s="14" t="n">
        <f aca="false">C33+G33*0.6</f>
        <v>18518.789899139</v>
      </c>
      <c r="I33" s="15" t="n">
        <v>0.55</v>
      </c>
      <c r="J33" s="14" t="n">
        <f aca="false">H33*(1-I33)</f>
        <v>8333.45545461255</v>
      </c>
      <c r="K33" s="14" t="n">
        <f aca="false">D33*0.35+E33*0.2</f>
        <v>368.793420626274</v>
      </c>
      <c r="L33" s="14" t="n">
        <f aca="false">P33*(J33+K33)</f>
        <v>0</v>
      </c>
      <c r="M33" s="14" t="n">
        <f aca="false">J33+K33-L33</f>
        <v>8702.24887523883</v>
      </c>
      <c r="N33" s="15" t="n">
        <f aca="false">H33/B33</f>
        <v>11.7385838610161</v>
      </c>
      <c r="O33" s="15" t="n">
        <f aca="false">M33/B33</f>
        <v>5.51613138643435</v>
      </c>
      <c r="P33" s="16" t="n">
        <v>0</v>
      </c>
      <c r="Q33" s="10" t="n">
        <f aca="false">C33/B33</f>
        <v>10.7479838610161</v>
      </c>
    </row>
    <row r="34" customFormat="false" ht="12.8" hidden="false" customHeight="false" outlineLevel="0" collapsed="false">
      <c r="A34" s="0" t="n">
        <v>1926</v>
      </c>
      <c r="B34" s="24" t="n">
        <f aca="true">ROUND((A34-A$8)/(A$57-A$8)*3092,1)*(1+RAND()*RANDBETWEEN(-1,1)/5)</f>
        <v>1649.41093066678</v>
      </c>
      <c r="C34" s="12" t="n">
        <f aca="true">B34*(11+RAND()*RANDBETWEEN(-1,1))</f>
        <v>17752.3279244434</v>
      </c>
      <c r="D34" s="13" t="n">
        <f aca="false">C34*0.005</f>
        <v>88.7616396222169</v>
      </c>
      <c r="E34" s="14" t="n">
        <f aca="false">C34*0.1</f>
        <v>1775.23279244434</v>
      </c>
      <c r="F34" s="10" t="n">
        <v>212.8</v>
      </c>
      <c r="G34" s="14" t="n">
        <f aca="false">F34*B34/100</f>
        <v>3509.94646045892</v>
      </c>
      <c r="H34" s="14" t="n">
        <f aca="false">C34+G34*0.6</f>
        <v>19858.2958007187</v>
      </c>
      <c r="I34" s="15" t="n">
        <v>0.55</v>
      </c>
      <c r="J34" s="14" t="n">
        <f aca="false">H34*(1-I34)</f>
        <v>8936.23311032343</v>
      </c>
      <c r="K34" s="14" t="n">
        <f aca="false">D34*0.35+E34*0.2</f>
        <v>386.113132356644</v>
      </c>
      <c r="L34" s="14" t="n">
        <f aca="false">P34*(J34+K34)</f>
        <v>0</v>
      </c>
      <c r="M34" s="14" t="n">
        <f aca="false">J34+K34-L34</f>
        <v>9322.34624268008</v>
      </c>
      <c r="N34" s="15" t="n">
        <f aca="false">H34/B34</f>
        <v>12.0396290769644</v>
      </c>
      <c r="O34" s="15" t="n">
        <f aca="false">M34/B34</f>
        <v>5.65192461705796</v>
      </c>
      <c r="P34" s="16" t="n">
        <v>0</v>
      </c>
      <c r="Q34" s="10" t="n">
        <f aca="false">C34/B34</f>
        <v>10.7628290769644</v>
      </c>
    </row>
    <row r="35" customFormat="false" ht="12.8" hidden="false" customHeight="false" outlineLevel="0" collapsed="false">
      <c r="A35" s="0" t="n">
        <v>1927</v>
      </c>
      <c r="B35" s="24" t="n">
        <f aca="true">ROUND((A35-A$8)/(A$57-A$8)*3092,1)*(1+RAND()*RANDBETWEEN(-1,1)/5)</f>
        <v>2041.77782376226</v>
      </c>
      <c r="C35" s="12" t="n">
        <f aca="true">B35*(11+RAND()*RANDBETWEEN(-1,1))</f>
        <v>22347.1135292327</v>
      </c>
      <c r="D35" s="13" t="n">
        <f aca="false">C35*0.005</f>
        <v>111.735567646163</v>
      </c>
      <c r="E35" s="14" t="n">
        <f aca="false">C35*0.1</f>
        <v>2234.71135292327</v>
      </c>
      <c r="F35" s="10" t="n">
        <v>87.5</v>
      </c>
      <c r="G35" s="14" t="n">
        <f aca="false">F35*B35/100</f>
        <v>1786.55559579198</v>
      </c>
      <c r="H35" s="14" t="n">
        <f aca="false">C35+G35*0.6</f>
        <v>23419.0468867079</v>
      </c>
      <c r="I35" s="15" t="n">
        <v>0.55</v>
      </c>
      <c r="J35" s="14" t="n">
        <f aca="false">H35*(1-I35)</f>
        <v>10538.5710990185</v>
      </c>
      <c r="K35" s="14" t="n">
        <f aca="false">D35*0.35+E35*0.2</f>
        <v>486.049719260811</v>
      </c>
      <c r="L35" s="14" t="n">
        <f aca="false">P35*(J35+K35)</f>
        <v>0</v>
      </c>
      <c r="M35" s="14" t="n">
        <f aca="false">J35+K35-L35</f>
        <v>11024.6208182794</v>
      </c>
      <c r="N35" s="15" t="n">
        <f aca="false">H35/B35</f>
        <v>11.4699291049968</v>
      </c>
      <c r="O35" s="15" t="n">
        <f aca="false">M35/B35</f>
        <v>5.39952030528226</v>
      </c>
      <c r="P35" s="16" t="n">
        <v>0</v>
      </c>
      <c r="Q35" s="10" t="n">
        <f aca="false">C35/B35</f>
        <v>10.9449291049968</v>
      </c>
    </row>
    <row r="36" customFormat="false" ht="12.8" hidden="false" customHeight="false" outlineLevel="0" collapsed="false">
      <c r="A36" s="0" t="n">
        <v>1928</v>
      </c>
      <c r="B36" s="24" t="n">
        <f aca="true">ROUND((A36-A$8)/(A$57-A$8)*3092,1)*(1+RAND()*RANDBETWEEN(-1,1)/5)</f>
        <v>1700.00184018203</v>
      </c>
      <c r="C36" s="12" t="n">
        <f aca="true">B36*(11+RAND()*RANDBETWEEN(-1,1))</f>
        <v>18700.0202420023</v>
      </c>
      <c r="D36" s="13" t="n">
        <f aca="false">C36*0.005</f>
        <v>93.5001012100114</v>
      </c>
      <c r="E36" s="14" t="n">
        <f aca="false">C36*0.1</f>
        <v>1870.00202420023</v>
      </c>
      <c r="F36" s="10" t="n">
        <v>274.3</v>
      </c>
      <c r="G36" s="14" t="n">
        <f aca="false">F36*B36/100</f>
        <v>4663.1050476193</v>
      </c>
      <c r="H36" s="14" t="n">
        <f aca="false">C36+G36*0.6</f>
        <v>21497.8832705739</v>
      </c>
      <c r="I36" s="15" t="n">
        <v>0.55</v>
      </c>
      <c r="J36" s="14" t="n">
        <f aca="false">H36*(1-I36)</f>
        <v>9674.04747175824</v>
      </c>
      <c r="K36" s="14" t="n">
        <f aca="false">D36*0.35+E36*0.2</f>
        <v>406.72544026355</v>
      </c>
      <c r="L36" s="14" t="n">
        <f aca="false">P36*(J36+K36)</f>
        <v>0</v>
      </c>
      <c r="M36" s="14" t="n">
        <f aca="false">J36+K36-L36</f>
        <v>10080.7729120218</v>
      </c>
      <c r="N36" s="15" t="n">
        <f aca="false">H36/B36</f>
        <v>12.6458</v>
      </c>
      <c r="O36" s="15" t="n">
        <f aca="false">M36/B36</f>
        <v>5.92986</v>
      </c>
      <c r="P36" s="16" t="n">
        <v>0</v>
      </c>
      <c r="Q36" s="10" t="n">
        <f aca="false">C36/B36</f>
        <v>11</v>
      </c>
    </row>
    <row r="37" customFormat="false" ht="12.8" hidden="false" customHeight="false" outlineLevel="0" collapsed="false">
      <c r="A37" s="0" t="n">
        <v>1929</v>
      </c>
      <c r="B37" s="24" t="n">
        <f aca="true">ROUND((A37-A$8)/(A$57-A$8)*3092,1)*(1+RAND()*RANDBETWEEN(-1,1)/5)</f>
        <v>1830</v>
      </c>
      <c r="C37" s="12" t="n">
        <f aca="true">B37*(11+RAND()*RANDBETWEEN(-1,1))</f>
        <v>20542.2038717475</v>
      </c>
      <c r="D37" s="13" t="n">
        <f aca="false">C37*0.005</f>
        <v>102.711019358737</v>
      </c>
      <c r="E37" s="14" t="n">
        <f aca="false">C37*0.1</f>
        <v>2054.22038717475</v>
      </c>
      <c r="F37" s="10" t="n">
        <v>222.5</v>
      </c>
      <c r="G37" s="14" t="n">
        <f aca="false">F37*B37/100</f>
        <v>4071.75</v>
      </c>
      <c r="H37" s="14" t="n">
        <f aca="false">C37+G37*0.6</f>
        <v>22985.2538717475</v>
      </c>
      <c r="I37" s="15" t="n">
        <v>0.55</v>
      </c>
      <c r="J37" s="14" t="n">
        <f aca="false">H37*(1-I37)</f>
        <v>10343.3642422864</v>
      </c>
      <c r="K37" s="14" t="n">
        <f aca="false">D37*0.35+E37*0.2</f>
        <v>446.792934210508</v>
      </c>
      <c r="L37" s="14" t="n">
        <f aca="false">P37*(J37+K37)</f>
        <v>0</v>
      </c>
      <c r="M37" s="14" t="n">
        <f aca="false">J37+K37-L37</f>
        <v>10790.1571764969</v>
      </c>
      <c r="N37" s="15" t="n">
        <f aca="false">H37/B37</f>
        <v>12.5602480173483</v>
      </c>
      <c r="O37" s="15" t="n">
        <f aca="false">M37/B37</f>
        <v>5.89626075218408</v>
      </c>
      <c r="P37" s="16" t="n">
        <v>0</v>
      </c>
      <c r="Q37" s="10" t="n">
        <f aca="false">C37/B37</f>
        <v>11.2252480173483</v>
      </c>
    </row>
    <row r="38" customFormat="false" ht="12.8" hidden="false" customHeight="false" outlineLevel="0" collapsed="false">
      <c r="A38" s="0" t="n">
        <v>1930</v>
      </c>
      <c r="B38" s="24" t="n">
        <f aca="true">ROUND((A38-A$8)/(A$57-A$8)*3092,1)*(1+RAND()*RANDBETWEEN(-1,1)/5)</f>
        <v>1893.1</v>
      </c>
      <c r="C38" s="12" t="n">
        <f aca="true">B38*(11+RAND()*RANDBETWEEN(-1,1))</f>
        <v>21328.8913100479</v>
      </c>
      <c r="D38" s="13" t="n">
        <f aca="false">C38*0.005</f>
        <v>106.644456550239</v>
      </c>
      <c r="E38" s="14" t="n">
        <f aca="false">C38*0.1</f>
        <v>2132.88913100479</v>
      </c>
      <c r="F38" s="10" t="n">
        <v>246.6</v>
      </c>
      <c r="G38" s="14" t="n">
        <f aca="false">F38*B38/100</f>
        <v>4668.3846</v>
      </c>
      <c r="H38" s="14" t="n">
        <f aca="false">C38+G38*0.6</f>
        <v>24129.9220700479</v>
      </c>
      <c r="I38" s="15" t="n">
        <v>0.55</v>
      </c>
      <c r="J38" s="14" t="n">
        <f aca="false">H38*(1-I38)</f>
        <v>10858.4649315216</v>
      </c>
      <c r="K38" s="14" t="n">
        <f aca="false">D38*0.35+E38*0.2</f>
        <v>463.903385993542</v>
      </c>
      <c r="L38" s="14" t="n">
        <f aca="false">P38*(J38+K38)</f>
        <v>0</v>
      </c>
      <c r="M38" s="14" t="n">
        <f aca="false">J38+K38-L38</f>
        <v>11322.3683175151</v>
      </c>
      <c r="N38" s="15" t="n">
        <f aca="false">H38/B38</f>
        <v>12.7462479900945</v>
      </c>
      <c r="O38" s="15" t="n">
        <f aca="false">M38/B38</f>
        <v>5.98086118932708</v>
      </c>
      <c r="P38" s="16" t="n">
        <v>0</v>
      </c>
      <c r="Q38" s="10" t="n">
        <f aca="false">C38/B38</f>
        <v>11.2666479900945</v>
      </c>
    </row>
    <row r="39" customFormat="false" ht="12.8" hidden="false" customHeight="false" outlineLevel="0" collapsed="false">
      <c r="A39" s="0" t="n">
        <v>1931</v>
      </c>
      <c r="B39" s="24" t="n">
        <f aca="true">ROUND((A39-A$8)/(A$57-A$8)*3092,1)*(1+RAND()*RANDBETWEEN(-1,1)/5)</f>
        <v>1966.03842769204</v>
      </c>
      <c r="C39" s="12" t="n">
        <f aca="true">B39*(11+RAND()*RANDBETWEEN(-1,1))</f>
        <v>21871.7614106102</v>
      </c>
      <c r="D39" s="13" t="n">
        <f aca="false">C39*0.005</f>
        <v>109.358807053051</v>
      </c>
      <c r="E39" s="14" t="n">
        <f aca="false">C39*0.1</f>
        <v>2187.17614106102</v>
      </c>
      <c r="F39" s="10" t="n">
        <v>211.4</v>
      </c>
      <c r="G39" s="14" t="n">
        <f aca="false">F39*B39/100</f>
        <v>4156.20523614097</v>
      </c>
      <c r="H39" s="14" t="n">
        <f aca="false">C39+G39*0.6</f>
        <v>24365.4845522948</v>
      </c>
      <c r="I39" s="15" t="n">
        <v>0.55</v>
      </c>
      <c r="J39" s="14" t="n">
        <f aca="false">H39*(1-I39)</f>
        <v>10964.4680485326</v>
      </c>
      <c r="K39" s="14" t="n">
        <f aca="false">D39*0.35+E39*0.2</f>
        <v>475.710810680771</v>
      </c>
      <c r="L39" s="14" t="n">
        <f aca="false">P39*(J39+K39)</f>
        <v>0</v>
      </c>
      <c r="M39" s="14" t="n">
        <f aca="false">J39+K39-L39</f>
        <v>11440.1788592134</v>
      </c>
      <c r="N39" s="15" t="n">
        <f aca="false">H39/B39</f>
        <v>12.3931883574106</v>
      </c>
      <c r="O39" s="15" t="n">
        <f aca="false">M39/B39</f>
        <v>5.81889890760844</v>
      </c>
      <c r="P39" s="16" t="n">
        <v>0</v>
      </c>
      <c r="Q39" s="10" t="n">
        <f aca="false">C39/B39</f>
        <v>11.1247883574106</v>
      </c>
    </row>
    <row r="40" customFormat="false" ht="12.8" hidden="false" customHeight="false" outlineLevel="0" collapsed="false">
      <c r="A40" s="0" t="n">
        <v>1932</v>
      </c>
      <c r="B40" s="24" t="n">
        <f aca="true">ROUND((A40-A$8)/(A$57-A$8)*3092,1)*(1+RAND()*RANDBETWEEN(-1,1)/5)</f>
        <v>2019.3</v>
      </c>
      <c r="C40" s="18" t="n">
        <f aca="true">B40*(10.5+RAND()*RANDBETWEEN(-1,1))</f>
        <v>20175.3091954889</v>
      </c>
      <c r="D40" s="13" t="n">
        <f aca="false">C40*0.005</f>
        <v>100.876545977444</v>
      </c>
      <c r="E40" s="14" t="n">
        <f aca="false">C40*0.1</f>
        <v>2017.53091954889</v>
      </c>
      <c r="F40" s="10" t="n">
        <v>245.5</v>
      </c>
      <c r="G40" s="14" t="n">
        <f aca="false">F40*B40/100</f>
        <v>4957.3815</v>
      </c>
      <c r="H40" s="14" t="n">
        <f aca="false">C40+G40*0.6</f>
        <v>23149.7380954889</v>
      </c>
      <c r="I40" s="15" t="n">
        <v>0.55</v>
      </c>
      <c r="J40" s="14" t="n">
        <f aca="false">H40*(1-I40)</f>
        <v>10417.38214297</v>
      </c>
      <c r="K40" s="14" t="n">
        <f aca="false">D40*0.35+E40*0.2</f>
        <v>438.812975001884</v>
      </c>
      <c r="L40" s="14" t="n">
        <f aca="false">P40*(J40+K40)</f>
        <v>0</v>
      </c>
      <c r="M40" s="14" t="n">
        <f aca="false">J40+K40-L40</f>
        <v>10856.1951179719</v>
      </c>
      <c r="N40" s="15" t="n">
        <f aca="false">H40/B40</f>
        <v>11.464239140043</v>
      </c>
      <c r="O40" s="15" t="n">
        <f aca="false">M40/B40</f>
        <v>5.3762170643153</v>
      </c>
      <c r="P40" s="16" t="n">
        <v>0</v>
      </c>
      <c r="Q40" s="10" t="n">
        <f aca="false">C40/B40</f>
        <v>9.99123914004304</v>
      </c>
    </row>
    <row r="41" customFormat="false" ht="12.8" hidden="false" customHeight="false" outlineLevel="0" collapsed="false">
      <c r="A41" s="0" t="n">
        <v>1933</v>
      </c>
      <c r="B41" s="24" t="n">
        <f aca="true">ROUND((A41-A$8)/(A$57-A$8)*3092,1)*(1+RAND()*RANDBETWEEN(-1,1)/5)</f>
        <v>1778.07359441191</v>
      </c>
      <c r="C41" s="18" t="n">
        <f aca="true">B41*(10.5+RAND()*RANDBETWEEN(-1,1))</f>
        <v>17938.528979005</v>
      </c>
      <c r="D41" s="13" t="n">
        <f aca="false">C41*0.005</f>
        <v>89.6926448950249</v>
      </c>
      <c r="E41" s="14" t="n">
        <f aca="false">C41*0.1</f>
        <v>1793.8528979005</v>
      </c>
      <c r="F41" s="10" t="n">
        <v>270.6</v>
      </c>
      <c r="G41" s="14" t="n">
        <f aca="false">F41*B41/100</f>
        <v>4811.46714647863</v>
      </c>
      <c r="H41" s="14" t="n">
        <f aca="false">C41+G41*0.6</f>
        <v>20825.4092668922</v>
      </c>
      <c r="I41" s="15" t="n">
        <v>0.55</v>
      </c>
      <c r="J41" s="14" t="n">
        <f aca="false">H41*(1-I41)</f>
        <v>9371.43417010147</v>
      </c>
      <c r="K41" s="14" t="n">
        <f aca="false">D41*0.35+E41*0.2</f>
        <v>390.163005293358</v>
      </c>
      <c r="L41" s="14" t="n">
        <f aca="false">P41*(J41+K41)</f>
        <v>0</v>
      </c>
      <c r="M41" s="14" t="n">
        <f aca="false">J41+K41-L41</f>
        <v>9761.59717539483</v>
      </c>
      <c r="N41" s="15" t="n">
        <f aca="false">H41/B41</f>
        <v>11.7123438154314</v>
      </c>
      <c r="O41" s="15" t="n">
        <f aca="false">M41/B41</f>
        <v>5.48998489492975</v>
      </c>
      <c r="P41" s="16" t="n">
        <v>0</v>
      </c>
      <c r="Q41" s="10" t="n">
        <f aca="false">C41/B41</f>
        <v>10.0887438154314</v>
      </c>
    </row>
    <row r="42" customFormat="false" ht="12.8" hidden="false" customHeight="false" outlineLevel="0" collapsed="false">
      <c r="A42" s="0" t="n">
        <v>1934</v>
      </c>
      <c r="B42" s="24" t="n">
        <f aca="true">ROUND((A42-A$8)/(A$57-A$8)*3092,1)*(1+RAND()*RANDBETWEEN(-1,1)/5)</f>
        <v>2261.06039483789</v>
      </c>
      <c r="C42" s="18" t="n">
        <f aca="true">B42*(10.5+RAND()*RANDBETWEEN(-1,1))</f>
        <v>24743.1097464072</v>
      </c>
      <c r="D42" s="13" t="n">
        <f aca="false">C42*0.005</f>
        <v>123.715548732036</v>
      </c>
      <c r="E42" s="14" t="n">
        <f aca="false">C42*0.1</f>
        <v>2474.31097464072</v>
      </c>
      <c r="F42" s="10" t="n">
        <v>259.6</v>
      </c>
      <c r="G42" s="14" t="n">
        <f aca="false">F42*B42/100</f>
        <v>5869.71278499917</v>
      </c>
      <c r="H42" s="14" t="n">
        <f aca="false">C42+G42*0.6</f>
        <v>28264.9374174067</v>
      </c>
      <c r="I42" s="15" t="n">
        <v>0.55</v>
      </c>
      <c r="J42" s="14" t="n">
        <f aca="false">H42*(1-I42)</f>
        <v>12719.221837833</v>
      </c>
      <c r="K42" s="14" t="n">
        <f aca="false">D42*0.35+E42*0.2</f>
        <v>538.162636984356</v>
      </c>
      <c r="L42" s="14" t="n">
        <f aca="false">P42*(J42+K42)</f>
        <v>0</v>
      </c>
      <c r="M42" s="14" t="n">
        <f aca="false">J42+K42-L42</f>
        <v>13257.3844748174</v>
      </c>
      <c r="N42" s="15" t="n">
        <f aca="false">H42/B42</f>
        <v>12.5007441118941</v>
      </c>
      <c r="O42" s="15" t="n">
        <f aca="false">M42/B42</f>
        <v>5.86334823478603</v>
      </c>
      <c r="P42" s="16" t="n">
        <f aca="false">(0.14/10)*(A42-A$42)</f>
        <v>0</v>
      </c>
      <c r="Q42" s="10" t="n">
        <f aca="false">C42/B42</f>
        <v>10.9431441118941</v>
      </c>
    </row>
    <row r="43" customFormat="false" ht="12.8" hidden="false" customHeight="false" outlineLevel="0" collapsed="false">
      <c r="A43" s="0" t="n">
        <v>1935</v>
      </c>
      <c r="B43" s="24" t="n">
        <f aca="true">ROUND((A43-A$8)/(A$57-A$8)*3092,1)*(1+RAND()*RANDBETWEEN(-1,1)/5)</f>
        <v>2208.6</v>
      </c>
      <c r="C43" s="18" t="n">
        <f aca="true">B43*(10.5+RAND()*RANDBETWEEN(-1,1))</f>
        <v>21125.5343385448</v>
      </c>
      <c r="D43" s="13" t="n">
        <f aca="false">C43*0.005</f>
        <v>105.627671692724</v>
      </c>
      <c r="E43" s="14" t="n">
        <f aca="false">C43*0.1</f>
        <v>2112.55343385448</v>
      </c>
      <c r="F43" s="10" t="n">
        <v>129</v>
      </c>
      <c r="G43" s="14" t="n">
        <f aca="false">F43*B43/100</f>
        <v>2849.094</v>
      </c>
      <c r="H43" s="14" t="n">
        <f aca="false">C43+G43*0.6</f>
        <v>22834.9907385448</v>
      </c>
      <c r="I43" s="15" t="n">
        <v>0.55</v>
      </c>
      <c r="J43" s="14" t="n">
        <f aca="false">H43*(1-I43)</f>
        <v>10275.7458323452</v>
      </c>
      <c r="K43" s="14" t="n">
        <f aca="false">D43*0.35+E43*0.2</f>
        <v>459.48037186335</v>
      </c>
      <c r="L43" s="14" t="n">
        <f aca="false">P43*(J43+K43)</f>
        <v>150.293166858919</v>
      </c>
      <c r="M43" s="14" t="n">
        <f aca="false">J43+K43-L43</f>
        <v>10584.9330373496</v>
      </c>
      <c r="N43" s="15" t="n">
        <f aca="false">H43/B43</f>
        <v>10.3391246665511</v>
      </c>
      <c r="O43" s="15" t="n">
        <f aca="false">M43/B43</f>
        <v>4.79259849558526</v>
      </c>
      <c r="P43" s="16" t="n">
        <f aca="false">(0.14/10)*(A43-A$42)</f>
        <v>0.014</v>
      </c>
      <c r="Q43" s="10" t="n">
        <f aca="false">C43/B43</f>
        <v>9.56512466655113</v>
      </c>
    </row>
    <row r="44" customFormat="false" ht="12.8" hidden="false" customHeight="false" outlineLevel="0" collapsed="false">
      <c r="A44" s="0" t="n">
        <v>1936</v>
      </c>
      <c r="B44" s="24" t="n">
        <f aca="true">ROUND((A44-A$8)/(A$57-A$8)*3092,1)*(1+RAND()*RANDBETWEEN(-1,1)/5)</f>
        <v>2663.23653729931</v>
      </c>
      <c r="C44" s="18" t="n">
        <f aca="true">B44*(10.5+RAND()*RANDBETWEEN(-1,1))</f>
        <v>29538.2513051923</v>
      </c>
      <c r="D44" s="13" t="n">
        <f aca="false">C44*0.005</f>
        <v>147.691256525962</v>
      </c>
      <c r="E44" s="14" t="n">
        <f aca="false">C44*0.1</f>
        <v>2953.82513051923</v>
      </c>
      <c r="F44" s="10" t="n">
        <v>238.7</v>
      </c>
      <c r="G44" s="14" t="n">
        <f aca="false">F44*B44/100</f>
        <v>6357.14561453346</v>
      </c>
      <c r="H44" s="14" t="n">
        <f aca="false">C44+G44*0.6</f>
        <v>33352.5386739124</v>
      </c>
      <c r="I44" s="15" t="n">
        <v>0.55</v>
      </c>
      <c r="J44" s="14" t="n">
        <f aca="false">H44*(1-I44)</f>
        <v>15008.6424032606</v>
      </c>
      <c r="K44" s="14" t="n">
        <f aca="false">D44*0.35+E44*0.2</f>
        <v>642.456965887933</v>
      </c>
      <c r="L44" s="14" t="n">
        <f aca="false">P44*(J44+K44)</f>
        <v>438.230782336158</v>
      </c>
      <c r="M44" s="14" t="n">
        <f aca="false">J44+K44-L44</f>
        <v>15212.8685868124</v>
      </c>
      <c r="N44" s="15" t="n">
        <f aca="false">H44/B44</f>
        <v>12.5233107186694</v>
      </c>
      <c r="O44" s="15" t="n">
        <f aca="false">M44/B44</f>
        <v>5.71217328004937</v>
      </c>
      <c r="P44" s="16" t="n">
        <f aca="false">(0.14/10)*(A44-A$42)</f>
        <v>0.028</v>
      </c>
      <c r="Q44" s="10" t="n">
        <f aca="false">C44/B44</f>
        <v>11.0911107186694</v>
      </c>
    </row>
    <row r="45" customFormat="false" ht="12.8" hidden="false" customHeight="false" outlineLevel="0" collapsed="false">
      <c r="A45" s="0" t="n">
        <v>1937</v>
      </c>
      <c r="B45" s="24" t="n">
        <f aca="true">ROUND((A45-A$8)/(A$57-A$8)*3092,1)*(1+RAND()*RANDBETWEEN(-1,1)/5)</f>
        <v>2324.32212170083</v>
      </c>
      <c r="C45" s="18" t="n">
        <f aca="true">B45*(10.5+RAND()*RANDBETWEEN(-1,1))</f>
        <v>25388.6241893227</v>
      </c>
      <c r="D45" s="13" t="n">
        <f aca="false">C45*0.005</f>
        <v>126.943120946614</v>
      </c>
      <c r="E45" s="14" t="n">
        <f aca="false">C45*0.1</f>
        <v>2538.86241893227</v>
      </c>
      <c r="F45" s="10" t="n">
        <v>233.1</v>
      </c>
      <c r="G45" s="14" t="n">
        <f aca="false">F45*B45/100</f>
        <v>5417.99486568464</v>
      </c>
      <c r="H45" s="14" t="n">
        <f aca="false">C45+G45*0.6</f>
        <v>28639.4211087335</v>
      </c>
      <c r="I45" s="15" t="n">
        <v>0.55</v>
      </c>
      <c r="J45" s="14" t="n">
        <f aca="false">H45*(1-I45)</f>
        <v>12887.7394989301</v>
      </c>
      <c r="K45" s="14" t="n">
        <f aca="false">D45*0.35+E45*0.2</f>
        <v>552.20257611777</v>
      </c>
      <c r="L45" s="14" t="n">
        <f aca="false">P45*(J45+K45)</f>
        <v>564.47756715201</v>
      </c>
      <c r="M45" s="14" t="n">
        <f aca="false">J45+K45-L45</f>
        <v>12875.4645078958</v>
      </c>
      <c r="N45" s="15" t="n">
        <f aca="false">H45/B45</f>
        <v>12.3216230837129</v>
      </c>
      <c r="O45" s="15" t="n">
        <f aca="false">M45/B45</f>
        <v>5.53944928187242</v>
      </c>
      <c r="P45" s="16" t="n">
        <f aca="false">(0.14/10)*(A45-A$42)</f>
        <v>0.042</v>
      </c>
      <c r="Q45" s="10" t="n">
        <f aca="false">C45/B45</f>
        <v>10.9230230837129</v>
      </c>
    </row>
    <row r="46" customFormat="false" ht="12.8" hidden="false" customHeight="false" outlineLevel="0" collapsed="false">
      <c r="A46" s="0" t="n">
        <v>1938</v>
      </c>
      <c r="B46" s="24" t="n">
        <f aca="true">ROUND((A46-A$8)/(A$57-A$8)*3092,1)*(1+RAND()*RANDBETWEEN(-1,1)/5)</f>
        <v>2603.77479360043</v>
      </c>
      <c r="C46" s="18" t="n">
        <f aca="true">B46*(10.5+RAND()*RANDBETWEEN(-1,1))</f>
        <v>27339.6353328045</v>
      </c>
      <c r="D46" s="13" t="n">
        <f aca="false">C46*0.005</f>
        <v>136.698176664022</v>
      </c>
      <c r="E46" s="14" t="n">
        <f aca="false">C46*0.1</f>
        <v>2733.96353328045</v>
      </c>
      <c r="F46" s="10" t="n">
        <v>157</v>
      </c>
      <c r="G46" s="14" t="n">
        <f aca="false">F46*B46/100</f>
        <v>4087.92642595267</v>
      </c>
      <c r="H46" s="14" t="n">
        <f aca="false">C46+G46*0.6</f>
        <v>29792.3911883761</v>
      </c>
      <c r="I46" s="15" t="n">
        <v>0.55</v>
      </c>
      <c r="J46" s="14" t="n">
        <f aca="false">H46*(1-I46)</f>
        <v>13406.5760347692</v>
      </c>
      <c r="K46" s="14" t="n">
        <f aca="false">D46*0.35+E46*0.2</f>
        <v>594.637068488497</v>
      </c>
      <c r="L46" s="14" t="n">
        <f aca="false">P46*(J46+K46)</f>
        <v>784.067933782433</v>
      </c>
      <c r="M46" s="14" t="n">
        <f aca="false">J46+K46-L46</f>
        <v>13217.1451694753</v>
      </c>
      <c r="N46" s="15" t="n">
        <f aca="false">H46/B46</f>
        <v>11.442</v>
      </c>
      <c r="O46" s="15" t="n">
        <f aca="false">M46/B46</f>
        <v>5.0761476</v>
      </c>
      <c r="P46" s="16" t="n">
        <f aca="false">(0.14/10)*(A46-A$42)</f>
        <v>0.056</v>
      </c>
      <c r="Q46" s="10" t="n">
        <f aca="false">C46/B46</f>
        <v>10.5</v>
      </c>
    </row>
    <row r="47" customFormat="false" ht="12.8" hidden="false" customHeight="false" outlineLevel="0" collapsed="false">
      <c r="A47" s="0" t="n">
        <v>1939</v>
      </c>
      <c r="B47" s="24" t="n">
        <f aca="true">ROUND((A47-A$8)/(A$57-A$8)*3092,1)*(1+RAND()*RANDBETWEEN(-1,1)/5)</f>
        <v>2461</v>
      </c>
      <c r="C47" s="18" t="n">
        <f aca="true">B47*(10.5+RAND()*RANDBETWEEN(-1,1))</f>
        <v>26426.6649293413</v>
      </c>
      <c r="D47" s="13" t="n">
        <f aca="false">C47*0.005</f>
        <v>132.133324646706</v>
      </c>
      <c r="E47" s="14" t="n">
        <f aca="false">C47*0.1</f>
        <v>2642.66649293413</v>
      </c>
      <c r="F47" s="10" t="n">
        <v>261.6</v>
      </c>
      <c r="G47" s="14" t="n">
        <f aca="false">F47*B47/100</f>
        <v>6437.976</v>
      </c>
      <c r="H47" s="14" t="n">
        <f aca="false">C47+G47*0.6</f>
        <v>30289.4505293413</v>
      </c>
      <c r="I47" s="15" t="n">
        <v>0.55</v>
      </c>
      <c r="J47" s="14" t="n">
        <f aca="false">H47*(1-I47)</f>
        <v>13630.2527382036</v>
      </c>
      <c r="K47" s="14" t="n">
        <f aca="false">D47*0.35+E47*0.2</f>
        <v>574.779962213173</v>
      </c>
      <c r="L47" s="14" t="n">
        <f aca="false">P47*(J47+K47)</f>
        <v>994.352289029173</v>
      </c>
      <c r="M47" s="14" t="n">
        <f aca="false">J47+K47-L47</f>
        <v>13210.6804113876</v>
      </c>
      <c r="N47" s="15" t="n">
        <f aca="false">H47/B47</f>
        <v>12.3077816047709</v>
      </c>
      <c r="O47" s="15" t="n">
        <f aca="false">M47/B47</f>
        <v>5.36801317000714</v>
      </c>
      <c r="P47" s="16" t="n">
        <f aca="false">(0.14/10)*(A47-A$42)</f>
        <v>0.07</v>
      </c>
      <c r="Q47" s="10" t="n">
        <f aca="false">C47/B47</f>
        <v>10.7381816047709</v>
      </c>
    </row>
    <row r="48" customFormat="false" ht="12.8" hidden="false" customHeight="false" outlineLevel="0" collapsed="false">
      <c r="A48" s="0" t="n">
        <v>1940</v>
      </c>
      <c r="B48" s="24" t="n">
        <f aca="true">ROUND((A48-A$8)/(A$57-A$8)*3092,1)*(1+RAND()*RANDBETWEEN(-1,1)/5)</f>
        <v>2982.97311275273</v>
      </c>
      <c r="C48" s="18" t="n">
        <f aca="true">B48*(10.5+RAND()*RANDBETWEEN(-1,1))</f>
        <v>30295.3036971734</v>
      </c>
      <c r="D48" s="13" t="n">
        <f aca="false">C48*0.005</f>
        <v>151.476518485867</v>
      </c>
      <c r="E48" s="14" t="n">
        <f aca="false">C48*0.1</f>
        <v>3029.53036971734</v>
      </c>
      <c r="F48" s="10" t="n">
        <v>163.6</v>
      </c>
      <c r="G48" s="14" t="n">
        <f aca="false">F48*B48/100</f>
        <v>4880.14401246347</v>
      </c>
      <c r="H48" s="14" t="n">
        <f aca="false">C48+G48*0.6</f>
        <v>33223.3901046515</v>
      </c>
      <c r="I48" s="19" t="n">
        <v>0.6</v>
      </c>
      <c r="J48" s="14" t="n">
        <f aca="false">H48*(1-I48)</f>
        <v>13289.3560418606</v>
      </c>
      <c r="K48" s="14" t="n">
        <f aca="false">D48*0.35+E48*0.2</f>
        <v>658.922855413521</v>
      </c>
      <c r="L48" s="14" t="n">
        <f aca="false">P48*(J48+K48)</f>
        <v>1171.65542737103</v>
      </c>
      <c r="M48" s="14" t="n">
        <f aca="false">J48+K48-L48</f>
        <v>12776.6234699031</v>
      </c>
      <c r="N48" s="15" t="n">
        <f aca="false">H48/B48</f>
        <v>11.1376766899493</v>
      </c>
      <c r="O48" s="15" t="n">
        <f aca="false">M48/B48</f>
        <v>4.28318425509127</v>
      </c>
      <c r="P48" s="16" t="n">
        <f aca="false">(0.14/10)*(A48-A$42)</f>
        <v>0.084</v>
      </c>
      <c r="Q48" s="10" t="n">
        <f aca="false">C48/B48</f>
        <v>10.1560766899493</v>
      </c>
    </row>
    <row r="49" customFormat="false" ht="12.8" hidden="false" customHeight="false" outlineLevel="0" collapsed="false">
      <c r="A49" s="0" t="n">
        <v>1941</v>
      </c>
      <c r="B49" s="24" t="n">
        <f aca="true">ROUND((A49-A$8)/(A$57-A$8)*3092,1)*(1+RAND()*RANDBETWEEN(-1,1)/5)</f>
        <v>2850.76634416111</v>
      </c>
      <c r="C49" s="18" t="n">
        <f aca="true">B49*(10.5+RAND()*RANDBETWEEN(-1,1))</f>
        <v>30914.0621727882</v>
      </c>
      <c r="D49" s="13" t="n">
        <f aca="false">C49*0.005</f>
        <v>154.570310863941</v>
      </c>
      <c r="E49" s="14" t="n">
        <f aca="false">C49*0.1</f>
        <v>3091.40621727882</v>
      </c>
      <c r="F49" s="10" t="n">
        <v>262.8</v>
      </c>
      <c r="G49" s="14" t="n">
        <f aca="false">F49*B49/100</f>
        <v>7491.81395245539</v>
      </c>
      <c r="H49" s="14" t="n">
        <f aca="false">C49+G49*0.6</f>
        <v>35409.1505442614</v>
      </c>
      <c r="I49" s="19" t="n">
        <v>0.6</v>
      </c>
      <c r="J49" s="14" t="n">
        <f aca="false">H49*(1-I49)</f>
        <v>14163.6602177046</v>
      </c>
      <c r="K49" s="14" t="n">
        <f aca="false">D49*0.35+E49*0.2</f>
        <v>672.380852258144</v>
      </c>
      <c r="L49" s="14" t="n">
        <f aca="false">P49*(J49+K49)</f>
        <v>1453.93202485635</v>
      </c>
      <c r="M49" s="14" t="n">
        <f aca="false">J49+K49-L49</f>
        <v>13382.1090451064</v>
      </c>
      <c r="N49" s="15" t="n">
        <f aca="false">H49/B49</f>
        <v>12.4209234533675</v>
      </c>
      <c r="O49" s="15" t="n">
        <f aca="false">M49/B49</f>
        <v>4.69421461794488</v>
      </c>
      <c r="P49" s="16" t="n">
        <f aca="false">(0.14/10)*(A49-A$42)</f>
        <v>0.098</v>
      </c>
      <c r="Q49" s="10" t="n">
        <f aca="false">C49/B49</f>
        <v>10.8441234533675</v>
      </c>
    </row>
    <row r="50" customFormat="false" ht="12.8" hidden="false" customHeight="false" outlineLevel="0" collapsed="false">
      <c r="A50" s="0" t="n">
        <v>1942</v>
      </c>
      <c r="B50" s="24" t="n">
        <f aca="true">ROUND((A50-A$8)/(A$57-A$8)*3092,1)*(1+RAND()*RANDBETWEEN(-1,1)/5)</f>
        <v>2650.3</v>
      </c>
      <c r="C50" s="18" t="n">
        <f aca="true">B50*(10.5+RAND()*RANDBETWEEN(-1,1))</f>
        <v>28071.4333703376</v>
      </c>
      <c r="D50" s="13" t="n">
        <f aca="false">C50*0.005</f>
        <v>140.357166851688</v>
      </c>
      <c r="E50" s="14" t="n">
        <f aca="false">C50*0.1</f>
        <v>2807.14333703376</v>
      </c>
      <c r="F50" s="10" t="n">
        <v>244.2</v>
      </c>
      <c r="G50" s="14" t="n">
        <f aca="false">F50*B50/100</f>
        <v>6472.0326</v>
      </c>
      <c r="H50" s="14" t="n">
        <f aca="false">C50+G50*0.6</f>
        <v>31954.6529303376</v>
      </c>
      <c r="I50" s="19" t="n">
        <v>0.6</v>
      </c>
      <c r="J50" s="14" t="n">
        <f aca="false">H50*(1-I50)</f>
        <v>12781.861172135</v>
      </c>
      <c r="K50" s="14" t="n">
        <f aca="false">D50*0.35+E50*0.2</f>
        <v>610.553675804842</v>
      </c>
      <c r="L50" s="14" t="n">
        <f aca="false">P50*(J50+K50)</f>
        <v>1499.95046296927</v>
      </c>
      <c r="M50" s="14" t="n">
        <f aca="false">J50+K50-L50</f>
        <v>11892.4643849706</v>
      </c>
      <c r="N50" s="15" t="n">
        <f aca="false">H50/B50</f>
        <v>12.0569946535628</v>
      </c>
      <c r="O50" s="15" t="n">
        <f aca="false">M50/B50</f>
        <v>4.48721442288443</v>
      </c>
      <c r="P50" s="16" t="n">
        <f aca="false">(0.14/10)*(A50-A$42)</f>
        <v>0.112</v>
      </c>
      <c r="Q50" s="10" t="n">
        <f aca="false">C50/B50</f>
        <v>10.5917946535628</v>
      </c>
    </row>
    <row r="51" customFormat="false" ht="12.8" hidden="false" customHeight="false" outlineLevel="0" collapsed="false">
      <c r="A51" s="0" t="n">
        <v>1943</v>
      </c>
      <c r="B51" s="24" t="n">
        <f aca="true">ROUND((A51-A$8)/(A$57-A$8)*3092,1)*(1+RAND()*RANDBETWEEN(-1,1)/5)</f>
        <v>2980.32421358391</v>
      </c>
      <c r="C51" s="18" t="n">
        <f aca="true">B51*(10.5+RAND()*RANDBETWEEN(-1,1))</f>
        <v>31794.3179754137</v>
      </c>
      <c r="D51" s="13" t="n">
        <f aca="false">C51*0.005</f>
        <v>158.971589877068</v>
      </c>
      <c r="E51" s="14" t="n">
        <f aca="false">C51*0.1</f>
        <v>3179.43179754137</v>
      </c>
      <c r="F51" s="10" t="n">
        <v>131</v>
      </c>
      <c r="G51" s="14" t="n">
        <f aca="false">F51*B51/100</f>
        <v>3904.22471979492</v>
      </c>
      <c r="H51" s="14" t="n">
        <f aca="false">C51+G51*0.6</f>
        <v>34136.8528072906</v>
      </c>
      <c r="I51" s="19" t="n">
        <v>0.6</v>
      </c>
      <c r="J51" s="14" t="n">
        <f aca="false">H51*(1-I51)</f>
        <v>13654.7411229162</v>
      </c>
      <c r="K51" s="14" t="n">
        <f aca="false">D51*0.35+E51*0.2</f>
        <v>691.526415965247</v>
      </c>
      <c r="L51" s="14" t="n">
        <f aca="false">P51*(J51+K51)</f>
        <v>1807.62970989907</v>
      </c>
      <c r="M51" s="14" t="n">
        <f aca="false">J51+K51-L51</f>
        <v>12538.6378289824</v>
      </c>
      <c r="N51" s="15" t="n">
        <f aca="false">H51/B51</f>
        <v>11.4540735708214</v>
      </c>
      <c r="O51" s="15" t="n">
        <f aca="false">M51/B51</f>
        <v>4.2071388649037</v>
      </c>
      <c r="P51" s="16" t="n">
        <f aca="false">(0.14/10)*(A51-A$42)</f>
        <v>0.126</v>
      </c>
      <c r="Q51" s="10" t="n">
        <f aca="false">C51/B51</f>
        <v>10.6680735708214</v>
      </c>
    </row>
    <row r="52" customFormat="false" ht="12.8" hidden="false" customHeight="false" outlineLevel="0" collapsed="false">
      <c r="A52" s="0" t="n">
        <v>1944</v>
      </c>
      <c r="B52" s="24" t="n">
        <f aca="true">ROUND((A52-A$8)/(A$57-A$8)*3092,1)*(1+RAND()*RANDBETWEEN(-1,1)/5)</f>
        <v>2947.06826842963</v>
      </c>
      <c r="C52" s="18" t="n">
        <f aca="true">B52*(10.5+RAND()*RANDBETWEEN(-1,1))</f>
        <v>29237.2704954615</v>
      </c>
      <c r="D52" s="13" t="n">
        <f aca="false">C52*0.005</f>
        <v>146.186352477307</v>
      </c>
      <c r="E52" s="14" t="n">
        <f aca="false">C52*0.1</f>
        <v>2923.72704954615</v>
      </c>
      <c r="F52" s="10" t="n">
        <v>109.3</v>
      </c>
      <c r="G52" s="14" t="n">
        <f aca="false">F52*B52/100</f>
        <v>3221.14561739358</v>
      </c>
      <c r="H52" s="14" t="n">
        <f aca="false">C52+G52*0.6</f>
        <v>31169.9578658976</v>
      </c>
      <c r="I52" s="19" t="n">
        <v>0.6</v>
      </c>
      <c r="J52" s="14" t="n">
        <f aca="false">H52*(1-I52)</f>
        <v>12467.983146359</v>
      </c>
      <c r="K52" s="14" t="n">
        <f aca="false">D52*0.35+E52*0.2</f>
        <v>635.910633276287</v>
      </c>
      <c r="L52" s="14" t="n">
        <f aca="false">P52*(J52+K52)</f>
        <v>1834.54512914895</v>
      </c>
      <c r="M52" s="14" t="n">
        <f aca="false">J52+K52-L52</f>
        <v>11269.3486504864</v>
      </c>
      <c r="N52" s="15" t="n">
        <f aca="false">H52/B52</f>
        <v>10.576598513107</v>
      </c>
      <c r="O52" s="15" t="n">
        <f aca="false">M52/B52</f>
        <v>3.82391842469647</v>
      </c>
      <c r="P52" s="16" t="n">
        <f aca="false">(0.14/10)*(A52-A$42)</f>
        <v>0.14</v>
      </c>
      <c r="Q52" s="10" t="n">
        <f aca="false">C52/B52</f>
        <v>9.920798513107</v>
      </c>
    </row>
    <row r="53" customFormat="false" ht="12.8" hidden="false" customHeight="false" outlineLevel="0" collapsed="false">
      <c r="A53" s="0" t="n">
        <v>1945</v>
      </c>
      <c r="B53" s="24" t="n">
        <f aca="true">ROUND((A53-A$8)/(A$57-A$8)*3092,1)*(1+RAND()*RANDBETWEEN(-1,1)/5)</f>
        <v>3127.73632599739</v>
      </c>
      <c r="C53" s="18" t="n">
        <f aca="true">B53*(10.5+RAND()*RANDBETWEEN(-1,1))</f>
        <v>31843.4021734717</v>
      </c>
      <c r="D53" s="13" t="n">
        <f aca="false">C53*0.005</f>
        <v>159.217010867359</v>
      </c>
      <c r="E53" s="14" t="n">
        <f aca="false">C53*0.1</f>
        <v>3184.34021734717</v>
      </c>
      <c r="F53" s="10" t="n">
        <v>194.2</v>
      </c>
      <c r="G53" s="14" t="n">
        <f aca="false">F53*B53/100</f>
        <v>6074.06394508694</v>
      </c>
      <c r="H53" s="14" t="n">
        <f aca="false">C53+G53*0.6</f>
        <v>35487.8405405239</v>
      </c>
      <c r="I53" s="19" t="n">
        <v>0.6</v>
      </c>
      <c r="J53" s="14" t="n">
        <f aca="false">H53*(1-I53)</f>
        <v>14195.1362162096</v>
      </c>
      <c r="K53" s="14" t="n">
        <f aca="false">D53*0.35+E53*0.2</f>
        <v>692.59399727301</v>
      </c>
      <c r="L53" s="14" t="n">
        <f aca="false">P53*(J53+K53)</f>
        <v>2084.28222988756</v>
      </c>
      <c r="M53" s="14" t="n">
        <f aca="false">J53+K53-L53</f>
        <v>12803.447983595</v>
      </c>
      <c r="N53" s="15" t="n">
        <f aca="false">H53/B53</f>
        <v>11.3461739870951</v>
      </c>
      <c r="O53" s="15" t="n">
        <f aca="false">M53/B53</f>
        <v>4.09351896998931</v>
      </c>
      <c r="P53" s="16" t="n">
        <f aca="false">0.14</f>
        <v>0.14</v>
      </c>
      <c r="Q53" s="10" t="n">
        <f aca="false">C53/B53</f>
        <v>10.1809739870951</v>
      </c>
    </row>
    <row r="54" customFormat="false" ht="12.8" hidden="false" customHeight="false" outlineLevel="0" collapsed="false">
      <c r="A54" s="0" t="n">
        <v>1946</v>
      </c>
      <c r="B54" s="24" t="n">
        <f aca="true">ROUND((A54-A$8)/(A$57-A$8)*3092,1)*(1+RAND()*RANDBETWEEN(-1,1)/5)</f>
        <v>2902.7</v>
      </c>
      <c r="C54" s="18" t="n">
        <f aca="true">B54*(10.5+RAND()*RANDBETWEEN(-1,1))</f>
        <v>30478.35</v>
      </c>
      <c r="D54" s="13" t="n">
        <f aca="false">C54*0.005</f>
        <v>152.39175</v>
      </c>
      <c r="E54" s="14" t="n">
        <f aca="false">C54*0.1</f>
        <v>3047.835</v>
      </c>
      <c r="F54" s="10" t="n">
        <v>239.6</v>
      </c>
      <c r="G54" s="14" t="n">
        <f aca="false">F54*B54/100</f>
        <v>6954.8692</v>
      </c>
      <c r="H54" s="14" t="n">
        <f aca="false">C54+G54*0.6</f>
        <v>34651.27152</v>
      </c>
      <c r="I54" s="19" t="n">
        <v>0.6</v>
      </c>
      <c r="J54" s="14" t="n">
        <f aca="false">H54*(1-I54)</f>
        <v>13860.508608</v>
      </c>
      <c r="K54" s="14" t="n">
        <f aca="false">D54*0.35+E54*0.2</f>
        <v>662.9041125</v>
      </c>
      <c r="L54" s="14" t="n">
        <f aca="false">P54*(J54+K54)</f>
        <v>2033.27778087</v>
      </c>
      <c r="M54" s="14" t="n">
        <f aca="false">J54+K54-L54</f>
        <v>12490.13493963</v>
      </c>
      <c r="N54" s="15" t="n">
        <f aca="false">H54/B54</f>
        <v>11.9376</v>
      </c>
      <c r="O54" s="15" t="n">
        <f aca="false">M54/B54</f>
        <v>4.3029369</v>
      </c>
      <c r="P54" s="16" t="n">
        <f aca="false">0.14</f>
        <v>0.14</v>
      </c>
      <c r="Q54" s="10" t="n">
        <f aca="false">C54/B54</f>
        <v>10.5</v>
      </c>
    </row>
    <row r="55" customFormat="false" ht="12.8" hidden="false" customHeight="false" outlineLevel="0" collapsed="false">
      <c r="A55" s="0" t="n">
        <v>1947</v>
      </c>
      <c r="B55" s="24" t="n">
        <f aca="true">ROUND((A55-A$8)/(A$57-A$8)*3092,1)*(1+RAND()*RANDBETWEEN(-1,1)/5)</f>
        <v>3139.11887563949</v>
      </c>
      <c r="C55" s="18" t="n">
        <f aca="true">B55*(10.5+RAND()*RANDBETWEEN(-1,1))</f>
        <v>32960.7481942146</v>
      </c>
      <c r="D55" s="13" t="n">
        <f aca="false">C55*0.005</f>
        <v>164.803740971073</v>
      </c>
      <c r="E55" s="14" t="n">
        <f aca="false">C55*0.1</f>
        <v>3296.07481942146</v>
      </c>
      <c r="F55" s="10" t="n">
        <v>296.7</v>
      </c>
      <c r="G55" s="14" t="n">
        <f aca="false">F55*B55/100</f>
        <v>9313.76570402235</v>
      </c>
      <c r="H55" s="14" t="n">
        <f aca="false">C55+G55*0.6</f>
        <v>38549.007616628</v>
      </c>
      <c r="I55" s="19" t="n">
        <v>0.6</v>
      </c>
      <c r="J55" s="14" t="n">
        <f aca="false">H55*(1-I55)</f>
        <v>15419.6030466512</v>
      </c>
      <c r="K55" s="14" t="n">
        <f aca="false">D55*0.35+E55*0.2</f>
        <v>716.896273224168</v>
      </c>
      <c r="L55" s="14" t="n">
        <f aca="false">P55*(J55+K55)</f>
        <v>2259.10990478255</v>
      </c>
      <c r="M55" s="14" t="n">
        <f aca="false">J55+K55-L55</f>
        <v>13877.3894150928</v>
      </c>
      <c r="N55" s="15" t="n">
        <f aca="false">H55/B55</f>
        <v>12.2802</v>
      </c>
      <c r="O55" s="15" t="n">
        <f aca="false">M55/B55</f>
        <v>4.4207913</v>
      </c>
      <c r="P55" s="16" t="n">
        <f aca="false">0.14</f>
        <v>0.14</v>
      </c>
      <c r="Q55" s="10" t="n">
        <f aca="false">C55/B55</f>
        <v>10.5</v>
      </c>
    </row>
    <row r="56" customFormat="false" ht="12.8" hidden="false" customHeight="false" outlineLevel="0" collapsed="false">
      <c r="A56" s="0" t="n">
        <v>1948</v>
      </c>
      <c r="B56" s="24" t="n">
        <f aca="true">ROUND((A56-A$8)/(A$57-A$8)*3092,1)*(1+RAND()*RANDBETWEEN(-1,1)/5)</f>
        <v>3134.74402688753</v>
      </c>
      <c r="C56" s="18" t="n">
        <f aca="true">B56*(10.5+RAND()*RANDBETWEEN(-1,1))</f>
        <v>30818.8235490898</v>
      </c>
      <c r="D56" s="13" t="n">
        <f aca="false">C56*0.005</f>
        <v>154.094117745449</v>
      </c>
      <c r="E56" s="14" t="n">
        <f aca="false">C56*0.1</f>
        <v>3081.88235490898</v>
      </c>
      <c r="F56" s="10" t="n">
        <v>149.8</v>
      </c>
      <c r="G56" s="14" t="n">
        <f aca="false">F56*B56/100</f>
        <v>4695.84655227752</v>
      </c>
      <c r="H56" s="14" t="n">
        <f aca="false">C56+G56*0.6</f>
        <v>33636.3314804564</v>
      </c>
      <c r="I56" s="19" t="n">
        <v>0.6</v>
      </c>
      <c r="J56" s="14" t="n">
        <f aca="false">H56*(1-I56)</f>
        <v>13454.5325921825</v>
      </c>
      <c r="K56" s="14" t="n">
        <f aca="false">D56*0.35+E56*0.2</f>
        <v>670.309412192704</v>
      </c>
      <c r="L56" s="14" t="n">
        <f aca="false">P56*(J56+K56)</f>
        <v>1977.47788061253</v>
      </c>
      <c r="M56" s="14" t="n">
        <f aca="false">J56+K56-L56</f>
        <v>12147.3641237627</v>
      </c>
      <c r="N56" s="15" t="n">
        <f aca="false">H56/B56</f>
        <v>10.7301684577588</v>
      </c>
      <c r="O56" s="15" t="n">
        <f aca="false">M56/B56</f>
        <v>3.8750736964714</v>
      </c>
      <c r="P56" s="16" t="n">
        <f aca="false">0.14</f>
        <v>0.14</v>
      </c>
      <c r="Q56" s="10" t="n">
        <f aca="false">C56/B56</f>
        <v>9.8313684577588</v>
      </c>
    </row>
    <row r="57" customFormat="false" ht="12.8" hidden="false" customHeight="false" outlineLevel="0" collapsed="false">
      <c r="A57" s="0" t="n">
        <v>1949</v>
      </c>
      <c r="B57" s="0" t="n">
        <v>3092</v>
      </c>
      <c r="C57" s="18" t="n">
        <f aca="true">B57*(10.5+RAND()*RANDBETWEEN(-1,1))</f>
        <v>29524.0707572624</v>
      </c>
      <c r="D57" s="13" t="n">
        <f aca="false">C57*0.005</f>
        <v>147.620353786312</v>
      </c>
      <c r="E57" s="14" t="n">
        <f aca="false">C57*0.1</f>
        <v>2952.40707572624</v>
      </c>
      <c r="F57" s="10" t="n">
        <v>218.1</v>
      </c>
      <c r="G57" s="14" t="n">
        <f aca="false">F57*B57/100</f>
        <v>6743.652</v>
      </c>
      <c r="H57" s="14" t="n">
        <f aca="false">C57+G57*0.6</f>
        <v>33570.2619572624</v>
      </c>
      <c r="I57" s="19" t="n">
        <v>0.6</v>
      </c>
      <c r="J57" s="14" t="n">
        <f aca="false">H57*(1-I57)</f>
        <v>13428.104782905</v>
      </c>
      <c r="K57" s="14" t="n">
        <f aca="false">D57*0.35+E57*0.2</f>
        <v>642.148538970458</v>
      </c>
      <c r="L57" s="14" t="n">
        <f aca="false">P57*(J57+K57)</f>
        <v>1969.83546506256</v>
      </c>
      <c r="M57" s="14" t="n">
        <f aca="false">J57+K57-L57</f>
        <v>12100.4178568129</v>
      </c>
      <c r="N57" s="15" t="n">
        <f aca="false">H57/B57</f>
        <v>10.8571351737589</v>
      </c>
      <c r="O57" s="15" t="n">
        <f aca="false">M57/B57</f>
        <v>3.91345985019821</v>
      </c>
      <c r="P57" s="16" t="n">
        <f aca="false">0.14</f>
        <v>0.14</v>
      </c>
      <c r="Q57" s="10" t="n">
        <f aca="false">C57/B57</f>
        <v>9.54853517375886</v>
      </c>
    </row>
    <row r="58" customFormat="false" ht="12.8" hidden="false" customHeight="false" outlineLevel="0" collapsed="false">
      <c r="A58" s="0" t="n">
        <v>1950</v>
      </c>
      <c r="B58" s="0" t="n">
        <v>3099</v>
      </c>
      <c r="C58" s="18" t="n">
        <f aca="true">B58*(10.5+RAND()*RANDBETWEEN(-1,1))</f>
        <v>31044.3015777916</v>
      </c>
      <c r="D58" s="13" t="n">
        <f aca="false">C58*0.005</f>
        <v>155.221507888958</v>
      </c>
      <c r="E58" s="14" t="n">
        <f aca="false">C58*0.1</f>
        <v>3104.43015777916</v>
      </c>
      <c r="F58" s="10" t="n">
        <v>343</v>
      </c>
      <c r="G58" s="14" t="n">
        <f aca="false">F58*B58/100</f>
        <v>10629.57</v>
      </c>
      <c r="H58" s="14" t="n">
        <f aca="false">C58+G58*0.6</f>
        <v>37422.0435777916</v>
      </c>
      <c r="I58" s="19" t="n">
        <v>0.6</v>
      </c>
      <c r="J58" s="14" t="n">
        <f aca="false">H58*(1-I58)</f>
        <v>14968.8174311166</v>
      </c>
      <c r="K58" s="14" t="n">
        <f aca="false">D58*0.35+E58*0.2</f>
        <v>675.213559316967</v>
      </c>
      <c r="L58" s="14" t="n">
        <f aca="false">P58*(J58+K58)</f>
        <v>2190.1643386607</v>
      </c>
      <c r="M58" s="14" t="n">
        <f aca="false">J58+K58-L58</f>
        <v>13453.8666517729</v>
      </c>
      <c r="N58" s="15" t="n">
        <f aca="false">H58/B58</f>
        <v>12.075522290349</v>
      </c>
      <c r="O58" s="15" t="n">
        <f aca="false">M58/B58</f>
        <v>4.34135742232103</v>
      </c>
      <c r="P58" s="16" t="n">
        <f aca="false">0.14</f>
        <v>0.14</v>
      </c>
      <c r="Q58" s="10" t="n">
        <f aca="false">C58/B58</f>
        <v>10.017522290349</v>
      </c>
    </row>
    <row r="59" customFormat="false" ht="12.8" hidden="false" customHeight="false" outlineLevel="0" collapsed="false">
      <c r="A59" s="0" t="n">
        <v>1951</v>
      </c>
      <c r="B59" s="0" t="n">
        <v>3099</v>
      </c>
      <c r="C59" s="18" t="n">
        <f aca="true">B59*(10.5+RAND()*RANDBETWEEN(-1,1))</f>
        <v>32539.5</v>
      </c>
      <c r="D59" s="13" t="n">
        <f aca="false">C59*0.005</f>
        <v>162.6975</v>
      </c>
      <c r="E59" s="14" t="n">
        <f aca="false">C59*0.1</f>
        <v>3253.95</v>
      </c>
      <c r="F59" s="10" t="n">
        <v>202.2</v>
      </c>
      <c r="G59" s="14" t="n">
        <f aca="false">F59*B59/100</f>
        <v>6266.178</v>
      </c>
      <c r="H59" s="14" t="n">
        <f aca="false">C59+G59*0.6</f>
        <v>36299.2068</v>
      </c>
      <c r="I59" s="19" t="n">
        <v>0.6</v>
      </c>
      <c r="J59" s="14" t="n">
        <f aca="false">H59*(1-I59)</f>
        <v>14519.68272</v>
      </c>
      <c r="K59" s="14" t="n">
        <f aca="false">D59*0.35+E59*0.2</f>
        <v>707.734125</v>
      </c>
      <c r="L59" s="14" t="n">
        <f aca="false">P59*(J59+K59)</f>
        <v>2131.8383583</v>
      </c>
      <c r="M59" s="14" t="n">
        <f aca="false">J59+K59-L59</f>
        <v>13095.5784867</v>
      </c>
      <c r="N59" s="15" t="n">
        <f aca="false">H59/B59</f>
        <v>11.7132</v>
      </c>
      <c r="O59" s="15" t="n">
        <f aca="false">M59/B59</f>
        <v>4.2257433</v>
      </c>
      <c r="P59" s="16" t="n">
        <f aca="false">0.14</f>
        <v>0.14</v>
      </c>
      <c r="Q59" s="10" t="n">
        <f aca="false">C59/B59</f>
        <v>10.5</v>
      </c>
    </row>
    <row r="60" customFormat="false" ht="12.8" hidden="false" customHeight="false" outlineLevel="0" collapsed="false">
      <c r="A60" s="0" t="n">
        <v>1952</v>
      </c>
      <c r="B60" s="0" t="n">
        <v>3099</v>
      </c>
      <c r="C60" s="18" t="n">
        <f aca="true">B60*(10.5+RAND()*RANDBETWEEN(-1,1))</f>
        <v>31118.0171011083</v>
      </c>
      <c r="D60" s="13" t="n">
        <f aca="false">C60*0.005</f>
        <v>155.590085505542</v>
      </c>
      <c r="E60" s="14" t="n">
        <f aca="false">C60*0.1</f>
        <v>3111.80171011083</v>
      </c>
      <c r="F60" s="10" t="n">
        <v>271.8</v>
      </c>
      <c r="G60" s="14" t="n">
        <f aca="false">F60*B60/100</f>
        <v>8423.082</v>
      </c>
      <c r="H60" s="14" t="n">
        <f aca="false">C60+G60*0.6</f>
        <v>36171.8663011083</v>
      </c>
      <c r="I60" s="19" t="n">
        <v>0.6</v>
      </c>
      <c r="J60" s="14" t="n">
        <f aca="false">H60*(1-I60)</f>
        <v>14468.7465204433</v>
      </c>
      <c r="K60" s="14" t="n">
        <f aca="false">D60*0.35+E60*0.2</f>
        <v>676.816871949106</v>
      </c>
      <c r="L60" s="14" t="n">
        <f aca="false">P60*(J60+K60)</f>
        <v>2120.37887493494</v>
      </c>
      <c r="M60" s="14" t="n">
        <f aca="false">J60+K60-L60</f>
        <v>13025.1845174575</v>
      </c>
      <c r="N60" s="15" t="n">
        <f aca="false">H60/B60</f>
        <v>11.6721091646042</v>
      </c>
      <c r="O60" s="15" t="n">
        <f aca="false">M60/B60</f>
        <v>4.20302824054776</v>
      </c>
      <c r="P60" s="16" t="n">
        <f aca="false">0.14</f>
        <v>0.14</v>
      </c>
      <c r="Q60" s="10" t="n">
        <f aca="false">C60/B60</f>
        <v>10.0413091646042</v>
      </c>
    </row>
    <row r="61" customFormat="false" ht="12.8" hidden="false" customHeight="false" outlineLevel="0" collapsed="false">
      <c r="A61" s="0" t="n">
        <v>1953</v>
      </c>
      <c r="B61" s="0" t="n">
        <v>3099</v>
      </c>
      <c r="C61" s="18" t="n">
        <f aca="true">B61*(10.5+RAND()*RANDBETWEEN(-1,1))</f>
        <v>34073.8567954442</v>
      </c>
      <c r="D61" s="13" t="n">
        <f aca="false">C61*0.005</f>
        <v>170.369283977221</v>
      </c>
      <c r="E61" s="14" t="n">
        <f aca="false">C61*0.1</f>
        <v>3407.38567954442</v>
      </c>
      <c r="F61" s="10" t="n">
        <v>202.9</v>
      </c>
      <c r="G61" s="14" t="n">
        <f aca="false">F61*B61/100</f>
        <v>6287.871</v>
      </c>
      <c r="H61" s="14" t="n">
        <f aca="false">C61+G61*0.6</f>
        <v>37846.5793954442</v>
      </c>
      <c r="I61" s="19" t="n">
        <v>0.6</v>
      </c>
      <c r="J61" s="14" t="n">
        <f aca="false">H61*(1-I61)</f>
        <v>15138.6317581777</v>
      </c>
      <c r="K61" s="14" t="n">
        <f aca="false">D61*0.35+E61*0.2</f>
        <v>741.10638530091</v>
      </c>
      <c r="L61" s="14" t="n">
        <f aca="false">P61*(J61+K61)</f>
        <v>2223.163340087</v>
      </c>
      <c r="M61" s="14" t="n">
        <f aca="false">J61+K61-L61</f>
        <v>13656.5748033916</v>
      </c>
      <c r="N61" s="15" t="n">
        <f aca="false">H61/B61</f>
        <v>12.2125135190204</v>
      </c>
      <c r="O61" s="15" t="n">
        <f aca="false">M61/B61</f>
        <v>4.40676824891629</v>
      </c>
      <c r="P61" s="16" t="n">
        <f aca="false">0.14</f>
        <v>0.14</v>
      </c>
      <c r="Q61" s="10" t="n">
        <f aca="false">C61/B61</f>
        <v>10.9951135190204</v>
      </c>
    </row>
    <row r="62" customFormat="false" ht="12.8" hidden="false" customHeight="false" outlineLevel="0" collapsed="false">
      <c r="A62" s="0" t="n">
        <v>1954</v>
      </c>
      <c r="B62" s="0" t="n">
        <v>3099</v>
      </c>
      <c r="C62" s="18" t="n">
        <f aca="true">B62*(10.5+RAND()*RANDBETWEEN(-1,1))</f>
        <v>31844.0005858226</v>
      </c>
      <c r="D62" s="13" t="n">
        <f aca="false">C62*0.005</f>
        <v>159.220002929113</v>
      </c>
      <c r="E62" s="14" t="n">
        <f aca="false">C62*0.1</f>
        <v>3184.40005858226</v>
      </c>
      <c r="F62" s="10" t="n">
        <v>274.4</v>
      </c>
      <c r="G62" s="14" t="n">
        <f aca="false">F62*B62/100</f>
        <v>8503.656</v>
      </c>
      <c r="H62" s="14" t="n">
        <f aca="false">C62+G62*0.6</f>
        <v>36946.1941858226</v>
      </c>
      <c r="I62" s="19" t="n">
        <v>0.6</v>
      </c>
      <c r="J62" s="14" t="n">
        <f aca="false">H62*(1-I62)</f>
        <v>14778.477674329</v>
      </c>
      <c r="K62" s="14" t="n">
        <f aca="false">D62*0.35+E62*0.2</f>
        <v>692.607012741642</v>
      </c>
      <c r="L62" s="14" t="n">
        <f aca="false">P62*(J62+K62)</f>
        <v>2165.9518561899</v>
      </c>
      <c r="M62" s="14" t="n">
        <f aca="false">J62+K62-L62</f>
        <v>13305.1328308808</v>
      </c>
      <c r="N62" s="15" t="n">
        <f aca="false">H62/B62</f>
        <v>11.9219729544442</v>
      </c>
      <c r="O62" s="15" t="n">
        <f aca="false">M62/B62</f>
        <v>4.29336328844169</v>
      </c>
      <c r="P62" s="16" t="n">
        <f aca="false">0.14</f>
        <v>0.14</v>
      </c>
      <c r="Q62" s="10" t="n">
        <f aca="false">C62/B62</f>
        <v>10.2755729544442</v>
      </c>
    </row>
    <row r="63" customFormat="false" ht="12.8" hidden="false" customHeight="false" outlineLevel="0" collapsed="false">
      <c r="A63" s="0" t="n">
        <v>1955</v>
      </c>
      <c r="B63" s="0" t="n">
        <v>3099</v>
      </c>
      <c r="C63" s="18" t="n">
        <f aca="true">B63*(10.5+RAND()*RANDBETWEEN(-1,1))</f>
        <v>33394.2718840919</v>
      </c>
      <c r="D63" s="13" t="n">
        <f aca="false">C63*0.005</f>
        <v>166.971359420459</v>
      </c>
      <c r="E63" s="14" t="n">
        <f aca="false">C63*0.1</f>
        <v>3339.42718840919</v>
      </c>
      <c r="F63" s="10" t="n">
        <v>265.2</v>
      </c>
      <c r="G63" s="14" t="n">
        <f aca="false">F63*B63/100</f>
        <v>8218.548</v>
      </c>
      <c r="H63" s="14" t="n">
        <f aca="false">C63+G63*0.6</f>
        <v>38325.4006840919</v>
      </c>
      <c r="I63" s="19" t="n">
        <v>0.6</v>
      </c>
      <c r="J63" s="14" t="n">
        <f aca="false">H63*(1-I63)</f>
        <v>15330.1602736368</v>
      </c>
      <c r="K63" s="14" t="n">
        <f aca="false">D63*0.35+E63*0.2</f>
        <v>726.325413478999</v>
      </c>
      <c r="L63" s="14" t="n">
        <f aca="false">P63*(J63+K63)</f>
        <v>2247.90799619621</v>
      </c>
      <c r="M63" s="14" t="n">
        <f aca="false">J63+K63-L63</f>
        <v>13808.5776909195</v>
      </c>
      <c r="N63" s="15" t="n">
        <f aca="false">H63/B63</f>
        <v>12.3670218406234</v>
      </c>
      <c r="O63" s="15" t="n">
        <f aca="false">M63/B63</f>
        <v>4.45581726070331</v>
      </c>
      <c r="P63" s="16" t="n">
        <f aca="false">0.14</f>
        <v>0.14</v>
      </c>
      <c r="Q63" s="10" t="n">
        <f aca="false">C63/B63</f>
        <v>10.7758218406234</v>
      </c>
    </row>
    <row r="64" customFormat="false" ht="12.8" hidden="false" customHeight="false" outlineLevel="0" collapsed="false">
      <c r="A64" s="0" t="n">
        <v>1956</v>
      </c>
      <c r="B64" s="0" t="n">
        <v>3099</v>
      </c>
      <c r="C64" s="18" t="n">
        <f aca="true">B64*(10.5+RAND()*RANDBETWEEN(-1,1))</f>
        <v>33118.60295022</v>
      </c>
      <c r="D64" s="13" t="n">
        <f aca="false">C64*0.005</f>
        <v>165.5930147511</v>
      </c>
      <c r="E64" s="14" t="n">
        <f aca="false">C64*0.1</f>
        <v>3311.860295022</v>
      </c>
      <c r="F64" s="10" t="n">
        <v>314.5</v>
      </c>
      <c r="G64" s="14" t="n">
        <f aca="false">F64*B64/100</f>
        <v>9746.355</v>
      </c>
      <c r="H64" s="14" t="n">
        <f aca="false">C64+G64*0.6</f>
        <v>38966.41595022</v>
      </c>
      <c r="I64" s="19" t="n">
        <v>0.6</v>
      </c>
      <c r="J64" s="14" t="n">
        <f aca="false">H64*(1-I64)</f>
        <v>15586.566380088</v>
      </c>
      <c r="K64" s="14" t="n">
        <f aca="false">D64*0.35+E64*0.2</f>
        <v>720.329614167285</v>
      </c>
      <c r="L64" s="14" t="n">
        <f aca="false">P64*(J64+K64)</f>
        <v>2282.96543919574</v>
      </c>
      <c r="M64" s="14" t="n">
        <f aca="false">J64+K64-L64</f>
        <v>14023.9305550595</v>
      </c>
      <c r="N64" s="15" t="n">
        <f aca="false">H64/B64</f>
        <v>12.5738676831946</v>
      </c>
      <c r="O64" s="15" t="n">
        <f aca="false">M64/B64</f>
        <v>4.52530834303309</v>
      </c>
      <c r="P64" s="16" t="n">
        <f aca="false">0.14</f>
        <v>0.14</v>
      </c>
      <c r="Q64" s="10" t="n">
        <f aca="false">C64/B64</f>
        <v>10.6868676831946</v>
      </c>
    </row>
    <row r="65" customFormat="false" ht="12.8" hidden="false" customHeight="false" outlineLevel="0" collapsed="false">
      <c r="A65" s="0" t="n">
        <v>1957</v>
      </c>
      <c r="B65" s="0" t="n">
        <v>3099</v>
      </c>
      <c r="C65" s="18" t="n">
        <f aca="true">B65*(10.5+RAND()*RANDBETWEEN(-1,1))</f>
        <v>32539.5</v>
      </c>
      <c r="D65" s="13" t="n">
        <f aca="false">C65*0.005</f>
        <v>162.6975</v>
      </c>
      <c r="E65" s="14" t="n">
        <f aca="false">C65*0.1</f>
        <v>3253.95</v>
      </c>
      <c r="F65" s="10" t="n">
        <v>220</v>
      </c>
      <c r="G65" s="14" t="n">
        <f aca="false">F65*B65/100</f>
        <v>6817.8</v>
      </c>
      <c r="H65" s="14" t="n">
        <f aca="false">C65+G65*0.6</f>
        <v>36630.18</v>
      </c>
      <c r="I65" s="19" t="n">
        <v>0.6</v>
      </c>
      <c r="J65" s="14" t="n">
        <f aca="false">H65*(1-I65)</f>
        <v>14652.072</v>
      </c>
      <c r="K65" s="14" t="n">
        <f aca="false">D65*0.35+E65*0.2</f>
        <v>707.734125</v>
      </c>
      <c r="L65" s="14" t="n">
        <f aca="false">P65*(J65+K65)</f>
        <v>2150.3728575</v>
      </c>
      <c r="M65" s="14" t="n">
        <f aca="false">J65+K65-L65</f>
        <v>13209.4332675</v>
      </c>
      <c r="N65" s="15" t="n">
        <f aca="false">H65/B65</f>
        <v>11.82</v>
      </c>
      <c r="O65" s="15" t="n">
        <f aca="false">M65/B65</f>
        <v>4.2624825</v>
      </c>
      <c r="P65" s="16" t="n">
        <f aca="false">0.14</f>
        <v>0.14</v>
      </c>
      <c r="Q65" s="10" t="n">
        <f aca="false">C65/B65</f>
        <v>10.5</v>
      </c>
    </row>
    <row r="66" customFormat="false" ht="12.8" hidden="false" customHeight="false" outlineLevel="0" collapsed="false">
      <c r="A66" s="0" t="n">
        <v>1958</v>
      </c>
      <c r="B66" s="0" t="n">
        <v>3099</v>
      </c>
      <c r="C66" s="18" t="n">
        <f aca="true">B66*(10.5+RAND()*RANDBETWEEN(-1,1))</f>
        <v>32539.5</v>
      </c>
      <c r="D66" s="13" t="n">
        <f aca="false">C66*0.005</f>
        <v>162.6975</v>
      </c>
      <c r="E66" s="14" t="n">
        <f aca="false">C66*0.1</f>
        <v>3253.95</v>
      </c>
      <c r="F66" s="10" t="n">
        <v>247</v>
      </c>
      <c r="G66" s="14" t="n">
        <f aca="false">F66*B66/100</f>
        <v>7654.53</v>
      </c>
      <c r="H66" s="14" t="n">
        <f aca="false">C66+G66*0.6</f>
        <v>37132.218</v>
      </c>
      <c r="I66" s="19" t="n">
        <v>0.6</v>
      </c>
      <c r="J66" s="14" t="n">
        <f aca="false">H66*(1-I66)</f>
        <v>14852.8872</v>
      </c>
      <c r="K66" s="14" t="n">
        <f aca="false">D66*0.35+E66*0.2</f>
        <v>707.734125</v>
      </c>
      <c r="L66" s="14" t="n">
        <f aca="false">P66*(J66+K66)</f>
        <v>2178.4869855</v>
      </c>
      <c r="M66" s="14" t="n">
        <f aca="false">J66+K66-L66</f>
        <v>13382.1343395</v>
      </c>
      <c r="N66" s="15" t="n">
        <f aca="false">H66/B66</f>
        <v>11.982</v>
      </c>
      <c r="O66" s="15" t="n">
        <f aca="false">M66/B66</f>
        <v>4.3182105</v>
      </c>
      <c r="P66" s="16" t="n">
        <f aca="false">0.14</f>
        <v>0.14</v>
      </c>
      <c r="Q66" s="10" t="n">
        <f aca="false">C66/B66</f>
        <v>10.5</v>
      </c>
    </row>
    <row r="67" customFormat="false" ht="12.8" hidden="false" customHeight="false" outlineLevel="0" collapsed="false">
      <c r="A67" s="0" t="n">
        <v>1959</v>
      </c>
      <c r="B67" s="0" t="n">
        <v>3099</v>
      </c>
      <c r="C67" s="18" t="n">
        <f aca="true">B67*(10.5+RAND()*RANDBETWEEN(-1,1))</f>
        <v>32539.5</v>
      </c>
      <c r="D67" s="13" t="n">
        <f aca="false">C67*0.005</f>
        <v>162.6975</v>
      </c>
      <c r="E67" s="14" t="n">
        <f aca="false">C67*0.1</f>
        <v>3253.95</v>
      </c>
      <c r="F67" s="10" t="n">
        <v>143.4</v>
      </c>
      <c r="G67" s="14" t="n">
        <f aca="false">F67*B67/100</f>
        <v>4443.966</v>
      </c>
      <c r="H67" s="14" t="n">
        <f aca="false">C67+G67*0.6</f>
        <v>35205.8796</v>
      </c>
      <c r="I67" s="19" t="n">
        <v>0.6</v>
      </c>
      <c r="J67" s="14" t="n">
        <f aca="false">H67*(1-I67)</f>
        <v>14082.35184</v>
      </c>
      <c r="K67" s="14" t="n">
        <f aca="false">D67*0.35+E67*0.2</f>
        <v>707.734125</v>
      </c>
      <c r="L67" s="14" t="n">
        <f aca="false">P67*(J67+K67)</f>
        <v>2070.6120351</v>
      </c>
      <c r="M67" s="14" t="n">
        <f aca="false">J67+K67-L67</f>
        <v>12719.4739299</v>
      </c>
      <c r="N67" s="15" t="n">
        <f aca="false">H67/B67</f>
        <v>11.3604</v>
      </c>
      <c r="O67" s="15" t="n">
        <f aca="false">M67/B67</f>
        <v>4.1043801</v>
      </c>
      <c r="P67" s="16" t="n">
        <f aca="false">0.14</f>
        <v>0.14</v>
      </c>
      <c r="Q67" s="10" t="n">
        <f aca="false">C67/B67</f>
        <v>10.5</v>
      </c>
    </row>
    <row r="68" customFormat="false" ht="12.8" hidden="false" customHeight="false" outlineLevel="0" collapsed="false">
      <c r="A68" s="0" t="n">
        <v>1960</v>
      </c>
      <c r="B68" s="0" t="n">
        <v>3099</v>
      </c>
      <c r="C68" s="18" t="n">
        <f aca="true">B68*(10.5+RAND()*RANDBETWEEN(-1,1))</f>
        <v>32539.5</v>
      </c>
      <c r="D68" s="13" t="n">
        <f aca="false">C68*0.005</f>
        <v>162.6975</v>
      </c>
      <c r="E68" s="14" t="n">
        <f aca="false">C68*0.1</f>
        <v>3253.95</v>
      </c>
      <c r="F68" s="10" t="n">
        <v>293</v>
      </c>
      <c r="G68" s="14" t="n">
        <f aca="false">F68*B68/100</f>
        <v>9080.07</v>
      </c>
      <c r="H68" s="14" t="n">
        <f aca="false">C68+G68*0.6</f>
        <v>37987.542</v>
      </c>
      <c r="I68" s="19" t="n">
        <v>0.65</v>
      </c>
      <c r="J68" s="14" t="n">
        <f aca="false">H68*(1-I68)</f>
        <v>13295.6397</v>
      </c>
      <c r="K68" s="14" t="n">
        <f aca="false">D68*0.35+E68*0.2</f>
        <v>707.734125</v>
      </c>
      <c r="L68" s="14" t="n">
        <f aca="false">P68*(J68+K68)</f>
        <v>1960.4723355</v>
      </c>
      <c r="M68" s="14" t="n">
        <f aca="false">J68+K68-L68</f>
        <v>12042.9014895</v>
      </c>
      <c r="N68" s="15" t="n">
        <f aca="false">H68/B68</f>
        <v>12.258</v>
      </c>
      <c r="O68" s="15" t="n">
        <f aca="false">M68/B68</f>
        <v>3.8860605</v>
      </c>
      <c r="P68" s="16" t="n">
        <f aca="false">0.14</f>
        <v>0.14</v>
      </c>
      <c r="Q68" s="10" t="n">
        <f aca="false">C68/B68</f>
        <v>10.5</v>
      </c>
    </row>
    <row r="69" customFormat="false" ht="12.8" hidden="false" customHeight="false" outlineLevel="0" collapsed="false">
      <c r="A69" s="0" t="n">
        <v>1961</v>
      </c>
      <c r="B69" s="20" t="n">
        <f aca="false">B$68+(B$78-B$68)/(A$78-A$68)*(A69-A$68)</f>
        <v>3115.3</v>
      </c>
      <c r="C69" s="18" t="n">
        <f aca="true">B69*(10.5+RAND()*RANDBETWEEN(-1,1))</f>
        <v>35775.8615408746</v>
      </c>
      <c r="D69" s="13" t="n">
        <f aca="false">C69*0.005</f>
        <v>178.879307704373</v>
      </c>
      <c r="E69" s="14" t="n">
        <f aca="false">C69*0.1</f>
        <v>3577.58615408746</v>
      </c>
      <c r="F69" s="10" t="n">
        <v>279.8</v>
      </c>
      <c r="G69" s="14" t="n">
        <f aca="false">F69*B69/100</f>
        <v>8716.6094</v>
      </c>
      <c r="H69" s="14" t="n">
        <f aca="false">C69+G69*0.6</f>
        <v>41005.8271808746</v>
      </c>
      <c r="I69" s="19" t="n">
        <v>0.65</v>
      </c>
      <c r="J69" s="14" t="n">
        <f aca="false">H69*(1-I69)</f>
        <v>14352.0395133061</v>
      </c>
      <c r="K69" s="14" t="n">
        <f aca="false">D69*0.35+E69*0.2</f>
        <v>778.124988514023</v>
      </c>
      <c r="L69" s="14" t="n">
        <f aca="false">P69*(J69+K69)</f>
        <v>2118.22303025482</v>
      </c>
      <c r="M69" s="14" t="n">
        <f aca="false">J69+K69-L69</f>
        <v>13011.9414715653</v>
      </c>
      <c r="N69" s="15" t="n">
        <f aca="false">H69/B69</f>
        <v>13.1627217863046</v>
      </c>
      <c r="O69" s="15" t="n">
        <f aca="false">M69/B69</f>
        <v>4.1767860146905</v>
      </c>
      <c r="P69" s="16" t="n">
        <f aca="false">0.14</f>
        <v>0.14</v>
      </c>
      <c r="Q69" s="10" t="n">
        <f aca="false">C69/B69</f>
        <v>11.4839217863046</v>
      </c>
    </row>
    <row r="70" customFormat="false" ht="12.8" hidden="false" customHeight="false" outlineLevel="0" collapsed="false">
      <c r="A70" s="0" t="n">
        <v>1962</v>
      </c>
      <c r="B70" s="20" t="n">
        <f aca="false">B$68+(B$78-B$68)/(A$78-A$68)*(A70-A$68)</f>
        <v>3131.6</v>
      </c>
      <c r="C70" s="18" t="n">
        <f aca="true">B70*(10.5+RAND()*RANDBETWEEN(-1,1))</f>
        <v>34807.6447767628</v>
      </c>
      <c r="D70" s="13" t="n">
        <f aca="false">C70*0.005</f>
        <v>174.038223883814</v>
      </c>
      <c r="E70" s="14" t="n">
        <f aca="false">C70*0.1</f>
        <v>3480.76447767628</v>
      </c>
      <c r="F70" s="10" t="n">
        <v>179.4</v>
      </c>
      <c r="G70" s="14" t="n">
        <f aca="false">F70*B70/100</f>
        <v>5618.0904</v>
      </c>
      <c r="H70" s="14" t="n">
        <f aca="false">C70+G70*0.6</f>
        <v>38178.4990167628</v>
      </c>
      <c r="I70" s="19" t="n">
        <v>0.65</v>
      </c>
      <c r="J70" s="14" t="n">
        <f aca="false">H70*(1-I70)</f>
        <v>13362.474655867</v>
      </c>
      <c r="K70" s="14" t="n">
        <f aca="false">D70*0.35+E70*0.2</f>
        <v>757.066273894592</v>
      </c>
      <c r="L70" s="14" t="n">
        <f aca="false">P70*(J70+K70)</f>
        <v>1976.73573016662</v>
      </c>
      <c r="M70" s="14" t="n">
        <f aca="false">J70+K70-L70</f>
        <v>12142.805199595</v>
      </c>
      <c r="N70" s="15" t="n">
        <f aca="false">H70/B70</f>
        <v>12.1913715087377</v>
      </c>
      <c r="O70" s="15" t="n">
        <f aca="false">M70/B70</f>
        <v>3.87750836620097</v>
      </c>
      <c r="P70" s="16" t="n">
        <f aca="false">0.14</f>
        <v>0.14</v>
      </c>
      <c r="Q70" s="10" t="n">
        <f aca="false">C70/B70</f>
        <v>11.1149715087377</v>
      </c>
    </row>
    <row r="71" customFormat="false" ht="12.8" hidden="false" customHeight="false" outlineLevel="0" collapsed="false">
      <c r="A71" s="0" t="n">
        <v>1963</v>
      </c>
      <c r="B71" s="20" t="n">
        <f aca="false">B$68+(B$78-B$68)/(A$78-A$68)*(A71-A$68)</f>
        <v>3147.9</v>
      </c>
      <c r="C71" s="18" t="n">
        <f aca="true">B71*(10.5+RAND()*RANDBETWEEN(-1,1))</f>
        <v>33052.95</v>
      </c>
      <c r="D71" s="13" t="n">
        <f aca="false">C71*0.005</f>
        <v>165.26475</v>
      </c>
      <c r="E71" s="14" t="n">
        <f aca="false">C71*0.1</f>
        <v>3305.295</v>
      </c>
      <c r="F71" s="10" t="n">
        <v>357.9</v>
      </c>
      <c r="G71" s="14" t="n">
        <f aca="false">F71*B71/100</f>
        <v>11266.3341</v>
      </c>
      <c r="H71" s="14" t="n">
        <f aca="false">C71+G71*0.6</f>
        <v>39812.75046</v>
      </c>
      <c r="I71" s="19" t="n">
        <v>0.65</v>
      </c>
      <c r="J71" s="14" t="n">
        <f aca="false">H71*(1-I71)</f>
        <v>13934.462661</v>
      </c>
      <c r="K71" s="14" t="n">
        <f aca="false">D71*0.35+E71*0.2</f>
        <v>718.9016625</v>
      </c>
      <c r="L71" s="14" t="n">
        <f aca="false">P71*(J71+K71)</f>
        <v>2051.47100529</v>
      </c>
      <c r="M71" s="14" t="n">
        <f aca="false">J71+K71-L71</f>
        <v>12601.89331821</v>
      </c>
      <c r="N71" s="15" t="n">
        <f aca="false">H71/B71</f>
        <v>12.6474</v>
      </c>
      <c r="O71" s="15" t="n">
        <f aca="false">M71/B71</f>
        <v>4.0032699</v>
      </c>
      <c r="P71" s="16" t="n">
        <f aca="false">0.14</f>
        <v>0.14</v>
      </c>
      <c r="Q71" s="10" t="n">
        <f aca="false">C71/B71</f>
        <v>10.5</v>
      </c>
    </row>
    <row r="72" customFormat="false" ht="12.8" hidden="false" customHeight="false" outlineLevel="0" collapsed="false">
      <c r="A72" s="0" t="n">
        <v>1964</v>
      </c>
      <c r="B72" s="20" t="n">
        <f aca="false">B$68+(B$78-B$68)/(A$78-A$68)*(A72-A$68)</f>
        <v>3164.2</v>
      </c>
      <c r="C72" s="18" t="n">
        <f aca="true">B72*(10.5+RAND()*RANDBETWEEN(-1,1))</f>
        <v>30735.7221362639</v>
      </c>
      <c r="D72" s="13" t="n">
        <f aca="false">C72*0.005</f>
        <v>153.678610681319</v>
      </c>
      <c r="E72" s="14" t="n">
        <f aca="false">C72*0.1</f>
        <v>3073.57221362639</v>
      </c>
      <c r="F72" s="10" t="n">
        <v>316.7</v>
      </c>
      <c r="G72" s="14" t="n">
        <f aca="false">F72*B72/100</f>
        <v>10021.0214</v>
      </c>
      <c r="H72" s="14" t="n">
        <f aca="false">C72+G72*0.6</f>
        <v>36748.3349762639</v>
      </c>
      <c r="I72" s="19" t="n">
        <v>0.65</v>
      </c>
      <c r="J72" s="14" t="n">
        <f aca="false">H72*(1-I72)</f>
        <v>12861.9172416924</v>
      </c>
      <c r="K72" s="14" t="n">
        <f aca="false">D72*0.35+E72*0.2</f>
        <v>668.501956463739</v>
      </c>
      <c r="L72" s="14" t="n">
        <f aca="false">P72*(J72+K72)</f>
        <v>1894.25868774185</v>
      </c>
      <c r="M72" s="14" t="n">
        <f aca="false">J72+K72-L72</f>
        <v>11636.1605104142</v>
      </c>
      <c r="N72" s="15" t="n">
        <f aca="false">H72/B72</f>
        <v>11.6137838873219</v>
      </c>
      <c r="O72" s="15" t="n">
        <f aca="false">M72/B72</f>
        <v>3.67744153669624</v>
      </c>
      <c r="P72" s="16" t="n">
        <f aca="false">0.14</f>
        <v>0.14</v>
      </c>
      <c r="Q72" s="10" t="n">
        <f aca="false">C72/B72</f>
        <v>9.71358388732187</v>
      </c>
    </row>
    <row r="73" customFormat="false" ht="12.8" hidden="false" customHeight="false" outlineLevel="0" collapsed="false">
      <c r="A73" s="0" t="n">
        <v>1965</v>
      </c>
      <c r="B73" s="20" t="n">
        <f aca="false">B$68+(B$78-B$68)/(A$78-A$68)*(A73-A$68)</f>
        <v>3180.5</v>
      </c>
      <c r="C73" s="18" t="n">
        <f aca="true">B73*(10.5+RAND()*RANDBETWEEN(-1,1))</f>
        <v>33395.25</v>
      </c>
      <c r="D73" s="13" t="n">
        <f aca="false">C73*0.005</f>
        <v>166.97625</v>
      </c>
      <c r="E73" s="14" t="n">
        <f aca="false">C73*0.1</f>
        <v>3339.525</v>
      </c>
      <c r="F73" s="10" t="n">
        <v>213.7</v>
      </c>
      <c r="G73" s="14" t="n">
        <f aca="false">F73*B73/100</f>
        <v>6796.7285</v>
      </c>
      <c r="H73" s="14" t="n">
        <f aca="false">C73+G73*0.6</f>
        <v>37473.2871</v>
      </c>
      <c r="I73" s="19" t="n">
        <v>0.65</v>
      </c>
      <c r="J73" s="14" t="n">
        <f aca="false">H73*(1-I73)</f>
        <v>13115.650485</v>
      </c>
      <c r="K73" s="14" t="n">
        <f aca="false">D73*0.35+E73*0.2</f>
        <v>726.3466875</v>
      </c>
      <c r="L73" s="14" t="n">
        <f aca="false">P73*(J73+K73)</f>
        <v>1937.87960415</v>
      </c>
      <c r="M73" s="14" t="n">
        <f aca="false">J73+K73-L73</f>
        <v>11904.11756835</v>
      </c>
      <c r="N73" s="15" t="n">
        <f aca="false">H73/B73</f>
        <v>11.7822</v>
      </c>
      <c r="O73" s="15" t="n">
        <f aca="false">M73/B73</f>
        <v>3.7428447</v>
      </c>
      <c r="P73" s="16" t="n">
        <f aca="false">0.14</f>
        <v>0.14</v>
      </c>
      <c r="Q73" s="10" t="n">
        <f aca="false">C73/B73</f>
        <v>10.5</v>
      </c>
    </row>
    <row r="74" customFormat="false" ht="12.8" hidden="false" customHeight="false" outlineLevel="0" collapsed="false">
      <c r="A74" s="0" t="n">
        <v>1966</v>
      </c>
      <c r="B74" s="20" t="n">
        <f aca="false">B$68+(B$78-B$68)/(A$78-A$68)*(A74-A$68)</f>
        <v>3196.8</v>
      </c>
      <c r="C74" s="18" t="n">
        <f aca="true">B74*(10.5+RAND()*RANDBETWEEN(-1,1))</f>
        <v>35727.016946362</v>
      </c>
      <c r="D74" s="13" t="n">
        <f aca="false">C74*0.005</f>
        <v>178.63508473181</v>
      </c>
      <c r="E74" s="14" t="n">
        <f aca="false">C74*0.1</f>
        <v>3572.7016946362</v>
      </c>
      <c r="F74" s="10" t="n">
        <v>279.7</v>
      </c>
      <c r="G74" s="14" t="n">
        <f aca="false">F74*B74/100</f>
        <v>8941.4496</v>
      </c>
      <c r="H74" s="14" t="n">
        <f aca="false">C74+G74*0.6</f>
        <v>41091.886706362</v>
      </c>
      <c r="I74" s="19" t="n">
        <v>0.65</v>
      </c>
      <c r="J74" s="14" t="n">
        <f aca="false">H74*(1-I74)</f>
        <v>14382.1603472267</v>
      </c>
      <c r="K74" s="14" t="n">
        <f aca="false">D74*0.35+E74*0.2</f>
        <v>777.062618583373</v>
      </c>
      <c r="L74" s="14" t="n">
        <f aca="false">P74*(J74+K74)</f>
        <v>2122.29121521341</v>
      </c>
      <c r="M74" s="14" t="n">
        <f aca="false">J74+K74-L74</f>
        <v>13036.9317505967</v>
      </c>
      <c r="N74" s="15" t="n">
        <f aca="false">H74/B74</f>
        <v>12.8540686644025</v>
      </c>
      <c r="O74" s="15" t="n">
        <f aca="false">M74/B74</f>
        <v>4.07811929135281</v>
      </c>
      <c r="P74" s="16" t="n">
        <f aca="false">0.14</f>
        <v>0.14</v>
      </c>
      <c r="Q74" s="10" t="n">
        <f aca="false">C74/B74</f>
        <v>11.1758686644025</v>
      </c>
    </row>
    <row r="75" customFormat="false" ht="12.8" hidden="false" customHeight="false" outlineLevel="0" collapsed="false">
      <c r="A75" s="0" t="n">
        <v>1967</v>
      </c>
      <c r="B75" s="20" t="n">
        <f aca="false">B$68+(B$78-B$68)/(A$78-A$68)*(A75-A$68)</f>
        <v>3213.1</v>
      </c>
      <c r="C75" s="18" t="n">
        <f aca="true">B75*(10.5+RAND()*RANDBETWEEN(-1,1))</f>
        <v>33737.55</v>
      </c>
      <c r="D75" s="13" t="n">
        <f aca="false">C75*0.005</f>
        <v>168.68775</v>
      </c>
      <c r="E75" s="14" t="n">
        <f aca="false">C75*0.1</f>
        <v>3373.755</v>
      </c>
      <c r="F75" s="10" t="n">
        <v>107.1</v>
      </c>
      <c r="G75" s="14" t="n">
        <f aca="false">F75*B75/100</f>
        <v>3441.2301</v>
      </c>
      <c r="H75" s="14" t="n">
        <f aca="false">C75+G75*0.6</f>
        <v>35802.28806</v>
      </c>
      <c r="I75" s="19" t="n">
        <v>0.65</v>
      </c>
      <c r="J75" s="14" t="n">
        <f aca="false">H75*(1-I75)</f>
        <v>12530.800821</v>
      </c>
      <c r="K75" s="14" t="n">
        <f aca="false">D75*0.35+E75*0.2</f>
        <v>733.7917125</v>
      </c>
      <c r="L75" s="14" t="n">
        <f aca="false">P75*(J75+K75)</f>
        <v>1857.04295469</v>
      </c>
      <c r="M75" s="14" t="n">
        <f aca="false">J75+K75-L75</f>
        <v>11407.54957881</v>
      </c>
      <c r="N75" s="15" t="n">
        <f aca="false">H75/B75</f>
        <v>11.1426</v>
      </c>
      <c r="O75" s="15" t="n">
        <f aca="false">M75/B75</f>
        <v>3.5503251</v>
      </c>
      <c r="P75" s="16" t="n">
        <f aca="false">0.14</f>
        <v>0.14</v>
      </c>
      <c r="Q75" s="10" t="n">
        <f aca="false">C75/B75</f>
        <v>10.5</v>
      </c>
    </row>
    <row r="76" customFormat="false" ht="12.8" hidden="false" customHeight="false" outlineLevel="0" collapsed="false">
      <c r="A76" s="0" t="n">
        <v>1968</v>
      </c>
      <c r="B76" s="20" t="n">
        <f aca="false">B$68+(B$78-B$68)/(A$78-A$68)*(A76-A$68)</f>
        <v>3229.4</v>
      </c>
      <c r="C76" s="18" t="n">
        <f aca="true">B76*(10.5+RAND()*RANDBETWEEN(-1,1))</f>
        <v>33908.7</v>
      </c>
      <c r="D76" s="13" t="n">
        <f aca="false">C76*0.005</f>
        <v>169.5435</v>
      </c>
      <c r="E76" s="14" t="n">
        <f aca="false">C76*0.1</f>
        <v>3390.87</v>
      </c>
      <c r="F76" s="10" t="n">
        <v>263</v>
      </c>
      <c r="G76" s="14" t="n">
        <f aca="false">F76*B76/100</f>
        <v>8493.322</v>
      </c>
      <c r="H76" s="14" t="n">
        <f aca="false">C76+G76*0.6</f>
        <v>39004.6932</v>
      </c>
      <c r="I76" s="19" t="n">
        <v>0.65</v>
      </c>
      <c r="J76" s="14" t="n">
        <f aca="false">H76*(1-I76)</f>
        <v>13651.64262</v>
      </c>
      <c r="K76" s="14" t="n">
        <f aca="false">D76*0.35+E76*0.2</f>
        <v>737.514225</v>
      </c>
      <c r="L76" s="14" t="n">
        <f aca="false">P76*(J76+K76)</f>
        <v>2014.4819583</v>
      </c>
      <c r="M76" s="14" t="n">
        <f aca="false">J76+K76-L76</f>
        <v>12374.6748867</v>
      </c>
      <c r="N76" s="15" t="n">
        <f aca="false">H76/B76</f>
        <v>12.078</v>
      </c>
      <c r="O76" s="15" t="n">
        <f aca="false">M76/B76</f>
        <v>3.8318805</v>
      </c>
      <c r="P76" s="16" t="n">
        <f aca="false">0.14</f>
        <v>0.14</v>
      </c>
      <c r="Q76" s="10" t="n">
        <f aca="false">C76/B76</f>
        <v>10.5</v>
      </c>
    </row>
    <row r="77" customFormat="false" ht="12.8" hidden="false" customHeight="false" outlineLevel="0" collapsed="false">
      <c r="A77" s="0" t="n">
        <v>1969</v>
      </c>
      <c r="B77" s="20" t="n">
        <f aca="false">B$68+(B$78-B$68)/(A$78-A$68)*(A77-A$68)</f>
        <v>3245.7</v>
      </c>
      <c r="C77" s="18" t="n">
        <f aca="true">B77*(10.5+RAND()*RANDBETWEEN(-1,1))</f>
        <v>34079.85</v>
      </c>
      <c r="D77" s="13" t="n">
        <f aca="false">C77*0.005</f>
        <v>170.39925</v>
      </c>
      <c r="E77" s="14" t="n">
        <f aca="false">C77*0.1</f>
        <v>3407.985</v>
      </c>
      <c r="F77" s="10" t="n">
        <v>280.5</v>
      </c>
      <c r="G77" s="14" t="n">
        <f aca="false">F77*B77/100</f>
        <v>9104.1885</v>
      </c>
      <c r="H77" s="14" t="n">
        <f aca="false">C77+G77*0.6</f>
        <v>39542.3631</v>
      </c>
      <c r="I77" s="19" t="n">
        <v>0.65</v>
      </c>
      <c r="J77" s="14" t="n">
        <f aca="false">H77*(1-I77)</f>
        <v>13839.827085</v>
      </c>
      <c r="K77" s="14" t="n">
        <f aca="false">D77*0.35+E77*0.2</f>
        <v>741.2367375</v>
      </c>
      <c r="L77" s="14" t="n">
        <f aca="false">P77*(J77+K77)</f>
        <v>2041.34893515</v>
      </c>
      <c r="M77" s="14" t="n">
        <f aca="false">J77+K77-L77</f>
        <v>12539.71488735</v>
      </c>
      <c r="N77" s="15" t="n">
        <f aca="false">H77/B77</f>
        <v>12.183</v>
      </c>
      <c r="O77" s="15" t="n">
        <f aca="false">M77/B77</f>
        <v>3.8634855</v>
      </c>
      <c r="P77" s="16" t="n">
        <f aca="false">0.14</f>
        <v>0.14</v>
      </c>
      <c r="Q77" s="10" t="n">
        <f aca="false">C77/B77</f>
        <v>10.5</v>
      </c>
    </row>
    <row r="78" customFormat="false" ht="12.8" hidden="false" customHeight="false" outlineLevel="0" collapsed="false">
      <c r="A78" s="0" t="n">
        <v>1970</v>
      </c>
      <c r="B78" s="0" t="n">
        <v>3262</v>
      </c>
      <c r="C78" s="18" t="n">
        <f aca="true">B78*(10.5+RAND()*RANDBETWEEN(-1,1))</f>
        <v>32460.5526755154</v>
      </c>
      <c r="D78" s="13" t="n">
        <f aca="false">C78*0.005</f>
        <v>162.302763377577</v>
      </c>
      <c r="E78" s="14" t="n">
        <f aca="false">C78*0.1</f>
        <v>3246.05526755154</v>
      </c>
      <c r="F78" s="10" t="n">
        <v>290.8</v>
      </c>
      <c r="G78" s="14" t="n">
        <f aca="false">F78*B78/100</f>
        <v>9485.896</v>
      </c>
      <c r="H78" s="14" t="n">
        <f aca="false">C78+G78*0.6</f>
        <v>38152.0902755154</v>
      </c>
      <c r="I78" s="19" t="n">
        <v>0.65</v>
      </c>
      <c r="J78" s="14" t="n">
        <f aca="false">H78*(1-I78)</f>
        <v>13353.2315964304</v>
      </c>
      <c r="K78" s="14" t="n">
        <f aca="false">D78*0.35+E78*0.2</f>
        <v>706.01702069246</v>
      </c>
      <c r="L78" s="14" t="n">
        <f aca="false">P78*(J78+K78)</f>
        <v>1968.2948063972</v>
      </c>
      <c r="M78" s="14" t="n">
        <f aca="false">J78+K78-L78</f>
        <v>12090.9538107257</v>
      </c>
      <c r="N78" s="15" t="n">
        <f aca="false">H78/B78</f>
        <v>11.6959197656393</v>
      </c>
      <c r="O78" s="15" t="n">
        <f aca="false">M78/B78</f>
        <v>3.70660754467371</v>
      </c>
      <c r="P78" s="16" t="n">
        <f aca="false">0.14</f>
        <v>0.14</v>
      </c>
      <c r="Q78" s="10" t="n">
        <f aca="false">C78/B78</f>
        <v>9.95111976563931</v>
      </c>
    </row>
    <row r="79" customFormat="false" ht="12.8" hidden="false" customHeight="false" outlineLevel="0" collapsed="false">
      <c r="A79" s="0" t="n">
        <v>1971</v>
      </c>
      <c r="B79" s="18" t="n">
        <f aca="false">B$78+(B$103-B$78)/(A$103-A$78)*(A79-A$78)</f>
        <v>3270.92</v>
      </c>
      <c r="C79" s="21" t="n">
        <f aca="true">B79*(9.5+RAND()*RANDBETWEEN(-1,1))</f>
        <v>32458.9436927354</v>
      </c>
      <c r="D79" s="13" t="n">
        <f aca="false">C79*0.005</f>
        <v>162.294718463677</v>
      </c>
      <c r="E79" s="14" t="n">
        <f aca="false">C79*0.1</f>
        <v>3245.89436927354</v>
      </c>
      <c r="F79" s="10" t="n">
        <v>209.4</v>
      </c>
      <c r="G79" s="14" t="n">
        <f aca="false">F79*B79/100</f>
        <v>6849.30648</v>
      </c>
      <c r="H79" s="14" t="n">
        <f aca="false">C79+G79*0.6</f>
        <v>36568.5275807354</v>
      </c>
      <c r="I79" s="19" t="n">
        <v>0.65</v>
      </c>
      <c r="J79" s="14" t="n">
        <f aca="false">H79*(1-I79)</f>
        <v>12798.9846532574</v>
      </c>
      <c r="K79" s="14" t="n">
        <f aca="false">D79*0.35+E79*0.2</f>
        <v>705.982025316994</v>
      </c>
      <c r="L79" s="14" t="n">
        <f aca="false">P79*(J79+K79)</f>
        <v>1890.69533500041</v>
      </c>
      <c r="M79" s="14" t="n">
        <f aca="false">J79+K79-L79</f>
        <v>11614.271343574</v>
      </c>
      <c r="N79" s="15" t="n">
        <f aca="false">H79/B79</f>
        <v>11.1798905447811</v>
      </c>
      <c r="O79" s="15" t="n">
        <f aca="false">M79/B79</f>
        <v>3.55076594461924</v>
      </c>
      <c r="P79" s="16" t="n">
        <f aca="false">0.14</f>
        <v>0.14</v>
      </c>
      <c r="Q79" s="10" t="n">
        <f aca="false">C79/B79</f>
        <v>9.92349054478109</v>
      </c>
    </row>
    <row r="80" customFormat="false" ht="12.8" hidden="false" customHeight="false" outlineLevel="0" collapsed="false">
      <c r="A80" s="0" t="n">
        <v>1972</v>
      </c>
      <c r="B80" s="18" t="n">
        <f aca="false">B$78+(B$103-B$78)/(A$103-A$78)*(A80-A$78)</f>
        <v>3279.84</v>
      </c>
      <c r="C80" s="21" t="n">
        <f aca="true">B80*(9.5+RAND()*RANDBETWEEN(-1,1))</f>
        <v>28061.5529218717</v>
      </c>
      <c r="D80" s="13" t="n">
        <f aca="false">C80*0.005</f>
        <v>140.307764609358</v>
      </c>
      <c r="E80" s="14" t="n">
        <f aca="false">C80*0.1</f>
        <v>2806.15529218717</v>
      </c>
      <c r="F80" s="10" t="n">
        <v>175</v>
      </c>
      <c r="G80" s="14" t="n">
        <f aca="false">F80*B80/100</f>
        <v>5739.72</v>
      </c>
      <c r="H80" s="14" t="n">
        <f aca="false">C80+G80*0.6</f>
        <v>31505.3849218717</v>
      </c>
      <c r="I80" s="19" t="n">
        <v>0.65</v>
      </c>
      <c r="J80" s="14" t="n">
        <f aca="false">H80*(1-I80)</f>
        <v>11026.8847226551</v>
      </c>
      <c r="K80" s="14" t="n">
        <f aca="false">D80*0.35+E80*0.2</f>
        <v>610.338776050709</v>
      </c>
      <c r="L80" s="14" t="n">
        <f aca="false">P80*(J80+K80)</f>
        <v>1629.21128981881</v>
      </c>
      <c r="M80" s="14" t="n">
        <f aca="false">J80+K80-L80</f>
        <v>10008.012208887</v>
      </c>
      <c r="N80" s="15" t="n">
        <f aca="false">H80/B80</f>
        <v>9.60576885514893</v>
      </c>
      <c r="O80" s="15" t="n">
        <f aca="false">M80/B80</f>
        <v>3.05137208183539</v>
      </c>
      <c r="P80" s="16" t="n">
        <f aca="false">0.14</f>
        <v>0.14</v>
      </c>
      <c r="Q80" s="10" t="n">
        <f aca="false">C80/B80</f>
        <v>8.55576885514893</v>
      </c>
    </row>
    <row r="81" customFormat="false" ht="12.8" hidden="false" customHeight="false" outlineLevel="0" collapsed="false">
      <c r="A81" s="0" t="n">
        <v>1973</v>
      </c>
      <c r="B81" s="18" t="n">
        <f aca="false">B$78+(B$103-B$78)/(A$103-A$78)*(A81-A$78)</f>
        <v>3288.76</v>
      </c>
      <c r="C81" s="21" t="n">
        <f aca="true">B81*(9.5+RAND()*RANDBETWEEN(-1,1))</f>
        <v>31243.22</v>
      </c>
      <c r="D81" s="13" t="n">
        <f aca="false">C81*0.005</f>
        <v>156.2161</v>
      </c>
      <c r="E81" s="14" t="n">
        <f aca="false">C81*0.1</f>
        <v>3124.322</v>
      </c>
      <c r="F81" s="10" t="n">
        <v>508.1</v>
      </c>
      <c r="G81" s="14" t="n">
        <f aca="false">F81*B81/100</f>
        <v>16710.18956</v>
      </c>
      <c r="H81" s="14" t="n">
        <f aca="false">C81+G81*0.6</f>
        <v>41269.333736</v>
      </c>
      <c r="I81" s="19" t="n">
        <v>0.65</v>
      </c>
      <c r="J81" s="14" t="n">
        <f aca="false">H81*(1-I81)</f>
        <v>14444.2668076</v>
      </c>
      <c r="K81" s="14" t="n">
        <f aca="false">D81*0.35+E81*0.2</f>
        <v>679.540035</v>
      </c>
      <c r="L81" s="14" t="n">
        <f aca="false">P81*(J81+K81)</f>
        <v>2117.332957964</v>
      </c>
      <c r="M81" s="14" t="n">
        <f aca="false">J81+K81-L81</f>
        <v>13006.473884636</v>
      </c>
      <c r="N81" s="15" t="n">
        <f aca="false">H81/B81</f>
        <v>12.5486</v>
      </c>
      <c r="O81" s="15" t="n">
        <f aca="false">M81/B81</f>
        <v>3.9548261</v>
      </c>
      <c r="P81" s="16" t="n">
        <f aca="false">0.14</f>
        <v>0.14</v>
      </c>
      <c r="Q81" s="10" t="n">
        <f aca="false">C81/B81</f>
        <v>9.5</v>
      </c>
    </row>
    <row r="82" customFormat="false" ht="12.8" hidden="false" customHeight="false" outlineLevel="0" collapsed="false">
      <c r="A82" s="0" t="n">
        <v>1974</v>
      </c>
      <c r="B82" s="18" t="n">
        <f aca="false">B$78+(B$103-B$78)/(A$103-A$78)*(A82-A$78)</f>
        <v>3297.68</v>
      </c>
      <c r="C82" s="21" t="n">
        <f aca="true">B82*(9.5+RAND()*RANDBETWEEN(-1,1))</f>
        <v>33674.0401058367</v>
      </c>
      <c r="D82" s="13" t="n">
        <f aca="false">C82*0.005</f>
        <v>168.370200529184</v>
      </c>
      <c r="E82" s="14" t="n">
        <f aca="false">C82*0.1</f>
        <v>3367.40401058367</v>
      </c>
      <c r="F82" s="10" t="n">
        <v>602.1</v>
      </c>
      <c r="G82" s="14" t="n">
        <f aca="false">F82*B82/100</f>
        <v>19855.33128</v>
      </c>
      <c r="H82" s="14" t="n">
        <f aca="false">C82+G82*0.6</f>
        <v>45587.2388738367</v>
      </c>
      <c r="I82" s="19" t="n">
        <v>0.65</v>
      </c>
      <c r="J82" s="14" t="n">
        <f aca="false">H82*(1-I82)</f>
        <v>15955.5336058429</v>
      </c>
      <c r="K82" s="14" t="n">
        <f aca="false">D82*0.35+E82*0.2</f>
        <v>732.410372301949</v>
      </c>
      <c r="L82" s="14" t="n">
        <f aca="false">P82*(J82+K82)</f>
        <v>2336.31215694027</v>
      </c>
      <c r="M82" s="14" t="n">
        <f aca="false">J82+K82-L82</f>
        <v>14351.6318212045</v>
      </c>
      <c r="N82" s="15" t="n">
        <f aca="false">H82/B82</f>
        <v>13.8240335247316</v>
      </c>
      <c r="O82" s="15" t="n">
        <f aca="false">M82/B82</f>
        <v>4.3520389550243</v>
      </c>
      <c r="P82" s="16" t="n">
        <f aca="false">0.14</f>
        <v>0.14</v>
      </c>
      <c r="Q82" s="10" t="n">
        <f aca="false">C82/B82</f>
        <v>10.2114335247315</v>
      </c>
    </row>
    <row r="83" customFormat="false" ht="12.8" hidden="false" customHeight="false" outlineLevel="0" collapsed="false">
      <c r="A83" s="0" t="n">
        <v>1975</v>
      </c>
      <c r="B83" s="18" t="n">
        <f aca="false">B$78+(B$103-B$78)/(A$103-A$78)*(A83-A$78)</f>
        <v>3306.6</v>
      </c>
      <c r="C83" s="21" t="n">
        <f aca="true">B83*(9.5+RAND()*RANDBETWEEN(-1,1))</f>
        <v>31412.7</v>
      </c>
      <c r="D83" s="13" t="n">
        <f aca="false">C83*0.005</f>
        <v>157.0635</v>
      </c>
      <c r="E83" s="14" t="n">
        <f aca="false">C83*0.1</f>
        <v>3141.27</v>
      </c>
      <c r="F83" s="10" t="n">
        <v>310.9</v>
      </c>
      <c r="G83" s="14" t="n">
        <f aca="false">F83*B83/100</f>
        <v>10280.2194</v>
      </c>
      <c r="H83" s="14" t="n">
        <f aca="false">C83+G83*0.6</f>
        <v>37580.83164</v>
      </c>
      <c r="I83" s="19" t="n">
        <v>0.65</v>
      </c>
      <c r="J83" s="14" t="n">
        <f aca="false">H83*(1-I83)</f>
        <v>13153.291074</v>
      </c>
      <c r="K83" s="14" t="n">
        <f aca="false">D83*0.35+E83*0.2</f>
        <v>683.226225</v>
      </c>
      <c r="L83" s="14" t="n">
        <f aca="false">P83*(J83+K83)</f>
        <v>1937.11242186</v>
      </c>
      <c r="M83" s="14" t="n">
        <f aca="false">J83+K83-L83</f>
        <v>11899.40487714</v>
      </c>
      <c r="N83" s="15" t="n">
        <f aca="false">H83/B83</f>
        <v>11.3654</v>
      </c>
      <c r="O83" s="15" t="n">
        <f aca="false">M83/B83</f>
        <v>3.5986829</v>
      </c>
      <c r="P83" s="16" t="n">
        <f aca="false">0.14</f>
        <v>0.14</v>
      </c>
      <c r="Q83" s="10" t="n">
        <f aca="false">C83/B83</f>
        <v>9.5</v>
      </c>
    </row>
    <row r="84" customFormat="false" ht="12.8" hidden="false" customHeight="false" outlineLevel="0" collapsed="false">
      <c r="A84" s="0" t="n">
        <v>1976</v>
      </c>
      <c r="B84" s="18" t="n">
        <f aca="false">B$78+(B$103-B$78)/(A$103-A$78)*(A84-A$78)</f>
        <v>3315.52</v>
      </c>
      <c r="C84" s="21" t="n">
        <f aca="true">B84*(9.5+RAND()*RANDBETWEEN(-1,1))</f>
        <v>32738.4279666708</v>
      </c>
      <c r="D84" s="13" t="n">
        <f aca="false">C84*0.005</f>
        <v>163.692139833354</v>
      </c>
      <c r="E84" s="14" t="n">
        <f aca="false">C84*0.1</f>
        <v>3273.84279666708</v>
      </c>
      <c r="F84" s="10" t="n">
        <v>227.5</v>
      </c>
      <c r="G84" s="14" t="n">
        <f aca="false">F84*B84/100</f>
        <v>7542.808</v>
      </c>
      <c r="H84" s="14" t="n">
        <f aca="false">C84+G84*0.6</f>
        <v>37264.1127666708</v>
      </c>
      <c r="I84" s="19" t="n">
        <v>0.65</v>
      </c>
      <c r="J84" s="14" t="n">
        <f aca="false">H84*(1-I84)</f>
        <v>13042.4394683348</v>
      </c>
      <c r="K84" s="14" t="n">
        <f aca="false">D84*0.35+E84*0.2</f>
        <v>712.060808275091</v>
      </c>
      <c r="L84" s="14" t="n">
        <f aca="false">P84*(J84+K84)</f>
        <v>1925.63003872538</v>
      </c>
      <c r="M84" s="14" t="n">
        <f aca="false">J84+K84-L84</f>
        <v>11828.8702378845</v>
      </c>
      <c r="N84" s="15" t="n">
        <f aca="false">H84/B84</f>
        <v>11.2392966311984</v>
      </c>
      <c r="O84" s="15" t="n">
        <f aca="false">M84/B84</f>
        <v>3.56772700447728</v>
      </c>
      <c r="P84" s="16" t="n">
        <f aca="false">0.14</f>
        <v>0.14</v>
      </c>
      <c r="Q84" s="10" t="n">
        <f aca="false">C84/B84</f>
        <v>9.87429663119838</v>
      </c>
    </row>
    <row r="85" customFormat="false" ht="12.8" hidden="false" customHeight="false" outlineLevel="0" collapsed="false">
      <c r="A85" s="0" t="n">
        <v>1977</v>
      </c>
      <c r="B85" s="18" t="n">
        <f aca="false">B$78+(B$103-B$78)/(A$103-A$78)*(A85-A$78)</f>
        <v>3324.44</v>
      </c>
      <c r="C85" s="21" t="n">
        <f aca="true">B85*(9.5+RAND()*RANDBETWEEN(-1,1))</f>
        <v>31582.18</v>
      </c>
      <c r="D85" s="13" t="n">
        <f aca="false">C85*0.005</f>
        <v>157.9109</v>
      </c>
      <c r="E85" s="14" t="n">
        <f aca="false">C85*0.1</f>
        <v>3158.218</v>
      </c>
      <c r="F85" s="10" t="n">
        <v>172.7</v>
      </c>
      <c r="G85" s="14" t="n">
        <f aca="false">F85*B85/100</f>
        <v>5741.30788</v>
      </c>
      <c r="H85" s="14" t="n">
        <f aca="false">C85+G85*0.6</f>
        <v>35026.964728</v>
      </c>
      <c r="I85" s="19" t="n">
        <v>0.65</v>
      </c>
      <c r="J85" s="14" t="n">
        <f aca="false">H85*(1-I85)</f>
        <v>12259.4376548</v>
      </c>
      <c r="K85" s="14" t="n">
        <f aca="false">D85*0.35+E85*0.2</f>
        <v>686.912415</v>
      </c>
      <c r="L85" s="14" t="n">
        <f aca="false">P85*(J85+K85)</f>
        <v>1812.489009772</v>
      </c>
      <c r="M85" s="14" t="n">
        <f aca="false">J85+K85-L85</f>
        <v>11133.861060028</v>
      </c>
      <c r="N85" s="15" t="n">
        <f aca="false">H85/B85</f>
        <v>10.5362</v>
      </c>
      <c r="O85" s="15" t="n">
        <f aca="false">M85/B85</f>
        <v>3.3490937</v>
      </c>
      <c r="P85" s="16" t="n">
        <f aca="false">0.14</f>
        <v>0.14</v>
      </c>
      <c r="Q85" s="10" t="n">
        <f aca="false">C85/B85</f>
        <v>9.5</v>
      </c>
    </row>
    <row r="86" customFormat="false" ht="12.8" hidden="false" customHeight="false" outlineLevel="0" collapsed="false">
      <c r="A86" s="0" t="n">
        <v>1978</v>
      </c>
      <c r="B86" s="18" t="n">
        <f aca="false">B$78+(B$103-B$78)/(A$103-A$78)*(A86-A$78)</f>
        <v>3333.36</v>
      </c>
      <c r="C86" s="21" t="n">
        <f aca="true">B86*(9.5+RAND()*RANDBETWEEN(-1,1))</f>
        <v>28698.2363088373</v>
      </c>
      <c r="D86" s="13" t="n">
        <f aca="false">C86*0.005</f>
        <v>143.491181544187</v>
      </c>
      <c r="E86" s="14" t="n">
        <f aca="false">C86*0.1</f>
        <v>2869.82363088373</v>
      </c>
      <c r="F86" s="10" t="n">
        <v>236.7</v>
      </c>
      <c r="G86" s="14" t="n">
        <f aca="false">F86*B86/100</f>
        <v>7890.06312</v>
      </c>
      <c r="H86" s="14" t="n">
        <f aca="false">C86+G86*0.6</f>
        <v>33432.2741808373</v>
      </c>
      <c r="I86" s="19" t="n">
        <v>0.65</v>
      </c>
      <c r="J86" s="14" t="n">
        <f aca="false">H86*(1-I86)</f>
        <v>11701.2959632931</v>
      </c>
      <c r="K86" s="14" t="n">
        <f aca="false">D86*0.35+E86*0.2</f>
        <v>624.186639717212</v>
      </c>
      <c r="L86" s="14" t="n">
        <f aca="false">P86*(J86+K86)</f>
        <v>1725.56756442144</v>
      </c>
      <c r="M86" s="14" t="n">
        <f aca="false">J86+K86-L86</f>
        <v>10599.9150385888</v>
      </c>
      <c r="N86" s="15" t="n">
        <f aca="false">H86/B86</f>
        <v>10.0296020174351</v>
      </c>
      <c r="O86" s="15" t="n">
        <f aca="false">M86/B86</f>
        <v>3.17994907198408</v>
      </c>
      <c r="P86" s="16" t="n">
        <f aca="false">0.14</f>
        <v>0.14</v>
      </c>
      <c r="Q86" s="10" t="n">
        <f aca="false">C86/B86</f>
        <v>8.60940201743506</v>
      </c>
    </row>
    <row r="87" customFormat="false" ht="12.8" hidden="false" customHeight="false" outlineLevel="0" collapsed="false">
      <c r="A87" s="0" t="n">
        <v>1979</v>
      </c>
      <c r="B87" s="18" t="n">
        <f aca="false">B$78+(B$103-B$78)/(A$103-A$78)*(A87-A$78)</f>
        <v>3342.28</v>
      </c>
      <c r="C87" s="21" t="n">
        <f aca="true">B87*(9.5+RAND()*RANDBETWEEN(-1,1))</f>
        <v>30577.6893044809</v>
      </c>
      <c r="D87" s="13" t="n">
        <f aca="false">C87*0.005</f>
        <v>152.888446522405</v>
      </c>
      <c r="E87" s="14" t="n">
        <f aca="false">C87*0.1</f>
        <v>3057.76893044809</v>
      </c>
      <c r="F87" s="10" t="n">
        <v>369.5</v>
      </c>
      <c r="G87" s="14" t="n">
        <f aca="false">F87*B87/100</f>
        <v>12349.7246</v>
      </c>
      <c r="H87" s="14" t="n">
        <f aca="false">C87+G87*0.6</f>
        <v>37987.5240644809</v>
      </c>
      <c r="I87" s="19" t="n">
        <v>0.65</v>
      </c>
      <c r="J87" s="14" t="n">
        <f aca="false">H87*(1-I87)</f>
        <v>13295.6334225683</v>
      </c>
      <c r="K87" s="14" t="n">
        <f aca="false">D87*0.35+E87*0.2</f>
        <v>665.06474237246</v>
      </c>
      <c r="L87" s="14" t="n">
        <f aca="false">P87*(J87+K87)</f>
        <v>1954.49774309171</v>
      </c>
      <c r="M87" s="14" t="n">
        <f aca="false">J87+K87-L87</f>
        <v>12006.2004218491</v>
      </c>
      <c r="N87" s="15" t="n">
        <f aca="false">H87/B87</f>
        <v>11.365751542205</v>
      </c>
      <c r="O87" s="15" t="n">
        <f aca="false">M87/B87</f>
        <v>3.59221861180065</v>
      </c>
      <c r="P87" s="16" t="n">
        <f aca="false">0.14</f>
        <v>0.14</v>
      </c>
      <c r="Q87" s="10" t="n">
        <f aca="false">C87/B87</f>
        <v>9.14875154220499</v>
      </c>
    </row>
    <row r="88" customFormat="false" ht="12.8" hidden="false" customHeight="false" outlineLevel="0" collapsed="false">
      <c r="A88" s="0" t="n">
        <v>1980</v>
      </c>
      <c r="B88" s="18" t="n">
        <f aca="false">B$78+(B$103-B$78)/(A$103-A$78)*(A88-A$78)</f>
        <v>3351.2</v>
      </c>
      <c r="C88" s="21" t="n">
        <f aca="true">B88*(9.5+RAND()*RANDBETWEEN(-1,1))</f>
        <v>34255.5833399329</v>
      </c>
      <c r="D88" s="13" t="n">
        <f aca="false">C88*0.005</f>
        <v>171.277916699665</v>
      </c>
      <c r="E88" s="14" t="n">
        <f aca="false">C88*0.1</f>
        <v>3425.55833399329</v>
      </c>
      <c r="F88" s="10" t="n">
        <v>228.3</v>
      </c>
      <c r="G88" s="14" t="n">
        <f aca="false">F88*B88/100</f>
        <v>7650.7896</v>
      </c>
      <c r="H88" s="14" t="n">
        <f aca="false">C88+G88*0.6</f>
        <v>38846.0570999329</v>
      </c>
      <c r="I88" s="19" t="n">
        <v>0.65</v>
      </c>
      <c r="J88" s="14" t="n">
        <f aca="false">H88*(1-I88)</f>
        <v>13596.1199849765</v>
      </c>
      <c r="K88" s="14" t="n">
        <f aca="false">D88*0.35+E88*0.2</f>
        <v>745.058937643541</v>
      </c>
      <c r="L88" s="14" t="n">
        <f aca="false">P88*(J88+K88)</f>
        <v>2007.76504916681</v>
      </c>
      <c r="M88" s="14" t="n">
        <f aca="false">J88+K88-L88</f>
        <v>12333.4138734533</v>
      </c>
      <c r="N88" s="15" t="n">
        <f aca="false">H88/B88</f>
        <v>11.5916856946565</v>
      </c>
      <c r="O88" s="15" t="n">
        <f aca="false">M88/B88</f>
        <v>3.68029776601016</v>
      </c>
      <c r="P88" s="16" t="n">
        <f aca="false">0.14</f>
        <v>0.14</v>
      </c>
      <c r="Q88" s="10" t="n">
        <f aca="false">C88/B88</f>
        <v>10.2218856946565</v>
      </c>
    </row>
    <row r="89" customFormat="false" ht="12.8" hidden="false" customHeight="false" outlineLevel="0" collapsed="false">
      <c r="A89" s="0" t="n">
        <v>1981</v>
      </c>
      <c r="B89" s="18" t="n">
        <f aca="false">B$78+(B$103-B$78)/(A$103-A$78)*(A89-A$78)</f>
        <v>3360.12</v>
      </c>
      <c r="C89" s="21" t="n">
        <f aca="true">B89*(9.5+RAND()*RANDBETWEEN(-1,1))</f>
        <v>31921.14</v>
      </c>
      <c r="D89" s="13" t="n">
        <f aca="false">C89*0.005</f>
        <v>159.6057</v>
      </c>
      <c r="E89" s="14" t="n">
        <f aca="false">C89*0.1</f>
        <v>3192.114</v>
      </c>
      <c r="F89" s="10" t="n">
        <v>229</v>
      </c>
      <c r="G89" s="14" t="n">
        <f aca="false">F89*B89/100</f>
        <v>7694.6748</v>
      </c>
      <c r="H89" s="14" t="n">
        <f aca="false">C89+G89*0.6</f>
        <v>36537.94488</v>
      </c>
      <c r="I89" s="19" t="n">
        <v>0.65</v>
      </c>
      <c r="J89" s="14" t="n">
        <f aca="false">H89*(1-I89)</f>
        <v>12788.280708</v>
      </c>
      <c r="K89" s="14" t="n">
        <f aca="false">D89*0.35+E89*0.2</f>
        <v>694.284795</v>
      </c>
      <c r="L89" s="14" t="n">
        <f aca="false">P89*(J89+K89)</f>
        <v>1887.55917042</v>
      </c>
      <c r="M89" s="14" t="n">
        <f aca="false">J89+K89-L89</f>
        <v>11595.00633258</v>
      </c>
      <c r="N89" s="15" t="n">
        <f aca="false">H89/B89</f>
        <v>10.874</v>
      </c>
      <c r="O89" s="15" t="n">
        <f aca="false">M89/B89</f>
        <v>3.4507715</v>
      </c>
      <c r="P89" s="16" t="n">
        <f aca="false">0.14</f>
        <v>0.14</v>
      </c>
      <c r="Q89" s="10" t="n">
        <f aca="false">C89/B89</f>
        <v>9.5</v>
      </c>
    </row>
    <row r="90" customFormat="false" ht="12.8" hidden="false" customHeight="false" outlineLevel="0" collapsed="false">
      <c r="A90" s="0" t="n">
        <v>1982</v>
      </c>
      <c r="B90" s="18" t="n">
        <f aca="false">B$78+(B$103-B$78)/(A$103-A$78)*(A90-A$78)</f>
        <v>3369.04</v>
      </c>
      <c r="C90" s="21" t="n">
        <f aca="true">B90*(9.5+RAND()*RANDBETWEEN(-1,1))</f>
        <v>32005.88</v>
      </c>
      <c r="D90" s="13" t="n">
        <f aca="false">C90*0.005</f>
        <v>160.0294</v>
      </c>
      <c r="E90" s="14" t="n">
        <f aca="false">C90*0.1</f>
        <v>3200.588</v>
      </c>
      <c r="F90" s="10" t="n">
        <v>96.9</v>
      </c>
      <c r="G90" s="14" t="n">
        <f aca="false">F90*B90/100</f>
        <v>3264.59976</v>
      </c>
      <c r="H90" s="14" t="n">
        <f aca="false">C90+G90*0.6</f>
        <v>33964.639856</v>
      </c>
      <c r="I90" s="19" t="n">
        <v>0.65</v>
      </c>
      <c r="J90" s="14" t="n">
        <f aca="false">H90*(1-I90)</f>
        <v>11887.6239496</v>
      </c>
      <c r="K90" s="14" t="n">
        <f aca="false">D90*0.35+E90*0.2</f>
        <v>696.12789</v>
      </c>
      <c r="L90" s="14" t="n">
        <f aca="false">P90*(J90+K90)</f>
        <v>1761.725257544</v>
      </c>
      <c r="M90" s="14" t="n">
        <f aca="false">J90+K90-L90</f>
        <v>10822.026582056</v>
      </c>
      <c r="N90" s="15" t="n">
        <f aca="false">H90/B90</f>
        <v>10.0814</v>
      </c>
      <c r="O90" s="15" t="n">
        <f aca="false">M90/B90</f>
        <v>3.2121989</v>
      </c>
      <c r="P90" s="16" t="n">
        <f aca="false">0.14</f>
        <v>0.14</v>
      </c>
      <c r="Q90" s="10" t="n">
        <f aca="false">C90/B90</f>
        <v>9.5</v>
      </c>
    </row>
    <row r="91" customFormat="false" ht="12.8" hidden="false" customHeight="false" outlineLevel="0" collapsed="false">
      <c r="A91" s="0" t="n">
        <v>1983</v>
      </c>
      <c r="B91" s="18" t="n">
        <f aca="false">B$78+(B$103-B$78)/(A$103-A$78)*(A91-A$78)</f>
        <v>3377.96</v>
      </c>
      <c r="C91" s="21" t="n">
        <f aca="true">B91*(9.5+RAND()*RANDBETWEEN(-1,1))</f>
        <v>32090.62</v>
      </c>
      <c r="D91" s="13" t="n">
        <f aca="false">C91*0.005</f>
        <v>160.4531</v>
      </c>
      <c r="E91" s="14" t="n">
        <f aca="false">C91*0.1</f>
        <v>3209.062</v>
      </c>
      <c r="F91" s="10" t="n">
        <v>317.6</v>
      </c>
      <c r="G91" s="14" t="n">
        <f aca="false">F91*B91/100</f>
        <v>10728.40096</v>
      </c>
      <c r="H91" s="14" t="n">
        <f aca="false">C91+G91*0.6</f>
        <v>38527.660576</v>
      </c>
      <c r="I91" s="19" t="n">
        <v>0.65</v>
      </c>
      <c r="J91" s="14" t="n">
        <f aca="false">H91*(1-I91)</f>
        <v>13484.6812016</v>
      </c>
      <c r="K91" s="14" t="n">
        <f aca="false">D91*0.35+E91*0.2</f>
        <v>697.970985</v>
      </c>
      <c r="L91" s="14" t="n">
        <f aca="false">P91*(J91+K91)</f>
        <v>1985.571306124</v>
      </c>
      <c r="M91" s="14" t="n">
        <f aca="false">J91+K91-L91</f>
        <v>12197.080880476</v>
      </c>
      <c r="N91" s="15" t="n">
        <f aca="false">H91/B91</f>
        <v>11.4056</v>
      </c>
      <c r="O91" s="15" t="n">
        <f aca="false">M91/B91</f>
        <v>3.6107831</v>
      </c>
      <c r="P91" s="16" t="n">
        <f aca="false">0.14</f>
        <v>0.14</v>
      </c>
      <c r="Q91" s="10" t="n">
        <f aca="false">C91/B91</f>
        <v>9.5</v>
      </c>
    </row>
    <row r="92" customFormat="false" ht="12.8" hidden="false" customHeight="false" outlineLevel="0" collapsed="false">
      <c r="A92" s="0" t="n">
        <v>1984</v>
      </c>
      <c r="B92" s="18" t="n">
        <f aca="false">B$78+(B$103-B$78)/(A$103-A$78)*(A92-A$78)</f>
        <v>3386.88</v>
      </c>
      <c r="C92" s="21" t="n">
        <f aca="true">B92*(9.5+RAND()*RANDBETWEEN(-1,1))</f>
        <v>32415.4229534161</v>
      </c>
      <c r="D92" s="13" t="n">
        <f aca="false">C92*0.005</f>
        <v>162.077114767081</v>
      </c>
      <c r="E92" s="14" t="n">
        <f aca="false">C92*0.1</f>
        <v>3241.54229534161</v>
      </c>
      <c r="F92" s="10" t="n">
        <v>235.5</v>
      </c>
      <c r="G92" s="14" t="n">
        <f aca="false">F92*B92/100</f>
        <v>7976.1024</v>
      </c>
      <c r="H92" s="14" t="n">
        <f aca="false">C92+G92*0.6</f>
        <v>37201.0843934161</v>
      </c>
      <c r="I92" s="19" t="n">
        <v>0.65</v>
      </c>
      <c r="J92" s="14" t="n">
        <f aca="false">H92*(1-I92)</f>
        <v>13020.3795376956</v>
      </c>
      <c r="K92" s="14" t="n">
        <f aca="false">D92*0.35+E92*0.2</f>
        <v>705.0354492368</v>
      </c>
      <c r="L92" s="14" t="n">
        <f aca="false">P92*(J92+K92)</f>
        <v>1921.55809817054</v>
      </c>
      <c r="M92" s="14" t="n">
        <f aca="false">J92+K92-L92</f>
        <v>11803.8568887619</v>
      </c>
      <c r="N92" s="15" t="n">
        <f aca="false">H92/B92</f>
        <v>10.9838802654408</v>
      </c>
      <c r="O92" s="15" t="n">
        <f aca="false">M92/B92</f>
        <v>3.48517127526275</v>
      </c>
      <c r="P92" s="16" t="n">
        <f aca="false">0.14</f>
        <v>0.14</v>
      </c>
      <c r="Q92" s="10" t="n">
        <f aca="false">C92/B92</f>
        <v>9.57088026544079</v>
      </c>
    </row>
    <row r="93" customFormat="false" ht="12.8" hidden="false" customHeight="false" outlineLevel="0" collapsed="false">
      <c r="A93" s="0" t="n">
        <v>1985</v>
      </c>
      <c r="B93" s="18" t="n">
        <f aca="false">B$78+(B$103-B$78)/(A$103-A$78)*(A93-A$78)</f>
        <v>3395.8</v>
      </c>
      <c r="C93" s="21" t="n">
        <f aca="true">B93*(9.5+RAND()*RANDBETWEEN(-1,1))</f>
        <v>31286.4790998557</v>
      </c>
      <c r="D93" s="13" t="n">
        <v>0</v>
      </c>
      <c r="E93" s="13" t="n">
        <v>0</v>
      </c>
      <c r="F93" s="10" t="n">
        <v>298</v>
      </c>
      <c r="G93" s="14" t="n">
        <f aca="false">F93*B93/100</f>
        <v>10119.484</v>
      </c>
      <c r="H93" s="14" t="n">
        <f aca="false">C93+G93*0.6</f>
        <v>37358.1694998557</v>
      </c>
      <c r="I93" s="19" t="n">
        <v>0.65</v>
      </c>
      <c r="J93" s="14" t="n">
        <f aca="false">H93*(1-I93)</f>
        <v>13075.3593249495</v>
      </c>
      <c r="K93" s="14" t="n">
        <f aca="false">D93*0.35+E93*0.2</f>
        <v>0</v>
      </c>
      <c r="L93" s="14" t="n">
        <f aca="false">P93*(J93+K93)</f>
        <v>1830.55030549293</v>
      </c>
      <c r="M93" s="14" t="n">
        <f aca="false">J93+K93-L93</f>
        <v>11244.8090194566</v>
      </c>
      <c r="N93" s="15" t="n">
        <f aca="false">H93/B93</f>
        <v>11.0012867365144</v>
      </c>
      <c r="O93" s="15" t="n">
        <f aca="false">M93/B93</f>
        <v>3.31138730769084</v>
      </c>
      <c r="P93" s="16" t="n">
        <f aca="false">0.14</f>
        <v>0.14</v>
      </c>
      <c r="Q93" s="10" t="n">
        <f aca="false">C93/B93</f>
        <v>9.21328673651442</v>
      </c>
    </row>
    <row r="94" customFormat="false" ht="12.8" hidden="false" customHeight="false" outlineLevel="0" collapsed="false">
      <c r="A94" s="0" t="n">
        <v>1986</v>
      </c>
      <c r="B94" s="18" t="n">
        <f aca="false">B$78+(B$103-B$78)/(A$103-A$78)*(A94-A$78)</f>
        <v>3404.72</v>
      </c>
      <c r="C94" s="21" t="n">
        <f aca="true">B94*(9.5+RAND()*RANDBETWEEN(-1,1))</f>
        <v>32220.9441852572</v>
      </c>
      <c r="D94" s="13" t="n">
        <v>0</v>
      </c>
      <c r="E94" s="13" t="n">
        <v>0</v>
      </c>
      <c r="F94" s="10" t="n">
        <v>286.5</v>
      </c>
      <c r="G94" s="14" t="n">
        <f aca="false">F94*B94/100</f>
        <v>9754.5228</v>
      </c>
      <c r="H94" s="14" t="n">
        <f aca="false">C94+G94*0.6</f>
        <v>38073.6578652572</v>
      </c>
      <c r="I94" s="19" t="n">
        <v>0.65</v>
      </c>
      <c r="J94" s="14" t="n">
        <f aca="false">H94*(1-I94)</f>
        <v>13325.78025284</v>
      </c>
      <c r="K94" s="14" t="n">
        <f aca="false">D94*0.35+E94*0.2</f>
        <v>0</v>
      </c>
      <c r="L94" s="14" t="n">
        <f aca="false">P94*(J94+K94)</f>
        <v>1865.6092353976</v>
      </c>
      <c r="M94" s="14" t="n">
        <f aca="false">J94+K94-L94</f>
        <v>11460.1710174424</v>
      </c>
      <c r="N94" s="15" t="n">
        <f aca="false">H94/B94</f>
        <v>11.1826105715763</v>
      </c>
      <c r="O94" s="15" t="n">
        <f aca="false">M94/B94</f>
        <v>3.36596578204446</v>
      </c>
      <c r="P94" s="16" t="n">
        <f aca="false">0.14</f>
        <v>0.14</v>
      </c>
      <c r="Q94" s="10" t="n">
        <f aca="false">C94/B94</f>
        <v>9.46361057157628</v>
      </c>
    </row>
    <row r="95" customFormat="false" ht="12.8" hidden="false" customHeight="false" outlineLevel="0" collapsed="false">
      <c r="A95" s="0" t="n">
        <v>1987</v>
      </c>
      <c r="B95" s="18" t="n">
        <f aca="false">B$78+(B$103-B$78)/(A$103-A$78)*(A95-A$78)</f>
        <v>3413.64</v>
      </c>
      <c r="C95" s="21" t="n">
        <f aca="true">B95*(9.5+RAND()*RANDBETWEEN(-1,1))</f>
        <v>29980.0082965472</v>
      </c>
      <c r="D95" s="13" t="n">
        <v>0</v>
      </c>
      <c r="E95" s="13" t="n">
        <v>0</v>
      </c>
      <c r="F95" s="10" t="n">
        <v>267.9</v>
      </c>
      <c r="G95" s="14" t="n">
        <f aca="false">F95*B95/100</f>
        <v>9145.14156</v>
      </c>
      <c r="H95" s="14" t="n">
        <f aca="false">C95+G95*0.6</f>
        <v>35467.0932325472</v>
      </c>
      <c r="I95" s="19" t="n">
        <v>0.65</v>
      </c>
      <c r="J95" s="14" t="n">
        <f aca="false">H95*(1-I95)</f>
        <v>12413.4826313915</v>
      </c>
      <c r="K95" s="14" t="n">
        <f aca="false">D95*0.35+E95*0.2</f>
        <v>0</v>
      </c>
      <c r="L95" s="14" t="n">
        <f aca="false">P95*(J95+K95)</f>
        <v>1737.88756839481</v>
      </c>
      <c r="M95" s="14" t="n">
        <f aca="false">J95+K95-L95</f>
        <v>10675.5950629967</v>
      </c>
      <c r="N95" s="15" t="n">
        <f aca="false">H95/B95</f>
        <v>10.3898165103957</v>
      </c>
      <c r="O95" s="15" t="n">
        <f aca="false">M95/B95</f>
        <v>3.12733476962911</v>
      </c>
      <c r="P95" s="16" t="n">
        <f aca="false">0.14</f>
        <v>0.14</v>
      </c>
      <c r="Q95" s="10" t="n">
        <f aca="false">C95/B95</f>
        <v>8.78241651039571</v>
      </c>
    </row>
    <row r="96" customFormat="false" ht="12.8" hidden="false" customHeight="false" outlineLevel="0" collapsed="false">
      <c r="A96" s="0" t="n">
        <v>1988</v>
      </c>
      <c r="B96" s="18" t="n">
        <f aca="false">B$78+(B$103-B$78)/(A$103-A$78)*(A96-A$78)</f>
        <v>3422.56</v>
      </c>
      <c r="C96" s="21" t="n">
        <f aca="true">B96*(9.5+RAND()*RANDBETWEEN(-1,1))</f>
        <v>32514.32</v>
      </c>
      <c r="D96" s="13" t="n">
        <v>0</v>
      </c>
      <c r="E96" s="13" t="n">
        <v>0</v>
      </c>
      <c r="F96" s="10" t="n">
        <v>239.8</v>
      </c>
      <c r="G96" s="14" t="n">
        <f aca="false">F96*B96/100</f>
        <v>8207.29888</v>
      </c>
      <c r="H96" s="14" t="n">
        <f aca="false">C96+G96*0.6</f>
        <v>37438.699328</v>
      </c>
      <c r="I96" s="19" t="n">
        <v>0.65</v>
      </c>
      <c r="J96" s="14" t="n">
        <f aca="false">H96*(1-I96)</f>
        <v>13103.5447648</v>
      </c>
      <c r="K96" s="14" t="n">
        <f aca="false">D96*0.35+E96*0.2</f>
        <v>0</v>
      </c>
      <c r="L96" s="14" t="n">
        <f aca="false">P96*(J96+K96)</f>
        <v>1834.496267072</v>
      </c>
      <c r="M96" s="14" t="n">
        <f aca="false">J96+K96-L96</f>
        <v>11269.048497728</v>
      </c>
      <c r="N96" s="15" t="n">
        <f aca="false">H96/B96</f>
        <v>10.9388</v>
      </c>
      <c r="O96" s="15" t="n">
        <f aca="false">M96/B96</f>
        <v>3.2925788</v>
      </c>
      <c r="P96" s="16" t="n">
        <f aca="false">0.14</f>
        <v>0.14</v>
      </c>
      <c r="Q96" s="10" t="n">
        <f aca="false">C96/B96</f>
        <v>9.5</v>
      </c>
    </row>
    <row r="97" customFormat="false" ht="12.8" hidden="false" customHeight="false" outlineLevel="0" collapsed="false">
      <c r="A97" s="0" t="n">
        <v>1989</v>
      </c>
      <c r="B97" s="18" t="n">
        <f aca="false">B$78+(B$103-B$78)/(A$103-A$78)*(A97-A$78)</f>
        <v>3431.48</v>
      </c>
      <c r="C97" s="21" t="n">
        <f aca="true">B97*(9.5+RAND()*RANDBETWEEN(-1,1))</f>
        <v>32599.06</v>
      </c>
      <c r="D97" s="13" t="n">
        <v>0</v>
      </c>
      <c r="E97" s="13" t="n">
        <v>0</v>
      </c>
      <c r="F97" s="10" t="n">
        <v>169.9</v>
      </c>
      <c r="G97" s="14" t="n">
        <f aca="false">F97*B97/100</f>
        <v>5830.08452</v>
      </c>
      <c r="H97" s="14" t="n">
        <f aca="false">C97+G97*0.6</f>
        <v>36097.110712</v>
      </c>
      <c r="I97" s="19" t="n">
        <v>0.65</v>
      </c>
      <c r="J97" s="14" t="n">
        <f aca="false">H97*(1-I97)</f>
        <v>12633.9887492</v>
      </c>
      <c r="K97" s="14" t="n">
        <f aca="false">D97*0.35+E97*0.2</f>
        <v>0</v>
      </c>
      <c r="L97" s="14" t="n">
        <f aca="false">P97*(J97+K97)</f>
        <v>1768.758424888</v>
      </c>
      <c r="M97" s="14" t="n">
        <f aca="false">J97+K97-L97</f>
        <v>10865.230324312</v>
      </c>
      <c r="N97" s="15" t="n">
        <f aca="false">H97/B97</f>
        <v>10.5194</v>
      </c>
      <c r="O97" s="15" t="n">
        <f aca="false">M97/B97</f>
        <v>3.1663394</v>
      </c>
      <c r="P97" s="16" t="n">
        <f aca="false">0.14</f>
        <v>0.14</v>
      </c>
      <c r="Q97" s="10" t="n">
        <f aca="false">C97/B97</f>
        <v>9.5</v>
      </c>
    </row>
    <row r="98" customFormat="false" ht="12.8" hidden="false" customHeight="false" outlineLevel="0" collapsed="false">
      <c r="A98" s="0" t="n">
        <v>1990</v>
      </c>
      <c r="B98" s="18" t="n">
        <f aca="false">B$78+(B$103-B$78)/(A$103-A$78)*(A98-A$78)</f>
        <v>3440.4</v>
      </c>
      <c r="C98" s="21" t="n">
        <f aca="true">B98*(9.5+RAND()*RANDBETWEEN(-1,1))</f>
        <v>32473.5482545149</v>
      </c>
      <c r="D98" s="13" t="n">
        <v>0</v>
      </c>
      <c r="E98" s="13" t="n">
        <v>0</v>
      </c>
      <c r="F98" s="10" t="n">
        <v>232.4</v>
      </c>
      <c r="G98" s="14" t="n">
        <f aca="false">F98*B98/100</f>
        <v>7995.4896</v>
      </c>
      <c r="H98" s="14" t="n">
        <f aca="false">C98+G98*0.6</f>
        <v>37270.8420145149</v>
      </c>
      <c r="I98" s="19" t="n">
        <v>0.7</v>
      </c>
      <c r="J98" s="14" t="n">
        <f aca="false">H98*(1-I98)</f>
        <v>11181.2526043545</v>
      </c>
      <c r="K98" s="14" t="n">
        <f aca="false">D98*0.35+E98*0.2</f>
        <v>0</v>
      </c>
      <c r="L98" s="14" t="n">
        <f aca="false">P98*(J98+K98)</f>
        <v>1565.37536460962</v>
      </c>
      <c r="M98" s="14" t="n">
        <f aca="false">J98+K98-L98</f>
        <v>9615.87723974483</v>
      </c>
      <c r="N98" s="15" t="n">
        <f aca="false">H98/B98</f>
        <v>10.8332874126598</v>
      </c>
      <c r="O98" s="15" t="n">
        <f aca="false">M98/B98</f>
        <v>2.79498815246623</v>
      </c>
      <c r="P98" s="16" t="n">
        <f aca="false">0.14</f>
        <v>0.14</v>
      </c>
      <c r="Q98" s="10" t="n">
        <f aca="false">C98/B98</f>
        <v>9.43888741265982</v>
      </c>
    </row>
    <row r="99" customFormat="false" ht="12.8" hidden="false" customHeight="false" outlineLevel="0" collapsed="false">
      <c r="A99" s="0" t="n">
        <v>1991</v>
      </c>
      <c r="B99" s="18" t="n">
        <f aca="false">B$78+(B$103-B$78)/(A$103-A$78)*(A99-A$78)</f>
        <v>3449.32</v>
      </c>
      <c r="C99" s="21" t="n">
        <f aca="true">B99*(9.5+RAND()*RANDBETWEEN(-1,1))</f>
        <v>33986.9928015454</v>
      </c>
      <c r="D99" s="13" t="n">
        <v>0</v>
      </c>
      <c r="E99" s="13" t="n">
        <v>0</v>
      </c>
      <c r="F99" s="10" t="n">
        <v>244.8</v>
      </c>
      <c r="G99" s="14" t="n">
        <f aca="false">F99*B99/100</f>
        <v>8443.93536</v>
      </c>
      <c r="H99" s="14" t="n">
        <f aca="false">C99+G99*0.6</f>
        <v>39053.3540175454</v>
      </c>
      <c r="I99" s="19" t="n">
        <v>0.7</v>
      </c>
      <c r="J99" s="14" t="n">
        <f aca="false">H99*(1-I99)</f>
        <v>11716.0062052636</v>
      </c>
      <c r="K99" s="14" t="n">
        <f aca="false">D99*0.35+E99*0.2</f>
        <v>0</v>
      </c>
      <c r="L99" s="14" t="n">
        <f aca="false">P99*(J99+K99)</f>
        <v>1640.24086873691</v>
      </c>
      <c r="M99" s="14" t="n">
        <f aca="false">J99+K99-L99</f>
        <v>10075.7653365267</v>
      </c>
      <c r="N99" s="15" t="n">
        <f aca="false">H99/B99</f>
        <v>11.322044350059</v>
      </c>
      <c r="O99" s="15" t="n">
        <f aca="false">M99/B99</f>
        <v>2.92108744231521</v>
      </c>
      <c r="P99" s="16" t="n">
        <f aca="false">0.14</f>
        <v>0.14</v>
      </c>
      <c r="Q99" s="10" t="n">
        <f aca="false">C99/B99</f>
        <v>9.85324435005896</v>
      </c>
    </row>
    <row r="100" customFormat="false" ht="12.8" hidden="false" customHeight="false" outlineLevel="0" collapsed="false">
      <c r="A100" s="0" t="n">
        <v>1992</v>
      </c>
      <c r="B100" s="18" t="n">
        <f aca="false">B$78+(B$103-B$78)/(A$103-A$78)*(A100-A$78)</f>
        <v>3458.24</v>
      </c>
      <c r="C100" s="11" t="n">
        <v>31382.266</v>
      </c>
      <c r="D100" s="13" t="n">
        <v>0</v>
      </c>
      <c r="E100" s="13" t="n">
        <v>0</v>
      </c>
      <c r="F100" s="10" t="n">
        <v>381.8</v>
      </c>
      <c r="G100" s="14" t="n">
        <f aca="false">F100*B100/100</f>
        <v>13203.56032</v>
      </c>
      <c r="H100" s="14" t="n">
        <f aca="false">C100+G100*0.6</f>
        <v>39304.402192</v>
      </c>
      <c r="I100" s="19" t="n">
        <v>0.7</v>
      </c>
      <c r="J100" s="14" t="n">
        <f aca="false">H100*(1-I100)</f>
        <v>11791.3206576</v>
      </c>
      <c r="K100" s="14" t="n">
        <f aca="false">D100*0.35+E100*0.2</f>
        <v>0</v>
      </c>
      <c r="L100" s="14" t="n">
        <f aca="false">P100*(J100+K100)</f>
        <v>1650.784892064</v>
      </c>
      <c r="M100" s="14" t="n">
        <f aca="false">J100+K100-L100</f>
        <v>10140.535765536</v>
      </c>
      <c r="N100" s="15" t="n">
        <f aca="false">H100/B100</f>
        <v>11.3654350744888</v>
      </c>
      <c r="O100" s="15" t="n">
        <f aca="false">M100/B100</f>
        <v>2.9322822492181</v>
      </c>
      <c r="P100" s="16" t="n">
        <f aca="false">0.14</f>
        <v>0.14</v>
      </c>
      <c r="Q100" s="10" t="n">
        <f aca="false">C100/B100</f>
        <v>9.07463507448876</v>
      </c>
    </row>
    <row r="101" customFormat="false" ht="12.8" hidden="false" customHeight="false" outlineLevel="0" collapsed="false">
      <c r="A101" s="0" t="n">
        <v>1993</v>
      </c>
      <c r="B101" s="18" t="n">
        <f aca="false">B$78+(B$103-B$78)/(A$103-A$78)*(A101-A$78)</f>
        <v>3467.16</v>
      </c>
      <c r="C101" s="11" t="n">
        <v>21054.841</v>
      </c>
      <c r="D101" s="13" t="n">
        <v>0</v>
      </c>
      <c r="E101" s="13" t="n">
        <v>0</v>
      </c>
      <c r="F101" s="10" t="n">
        <v>358</v>
      </c>
      <c r="G101" s="14" t="n">
        <f aca="false">F101*B101/100</f>
        <v>12412.4328</v>
      </c>
      <c r="H101" s="14" t="n">
        <f aca="false">C101+G101*0.6</f>
        <v>28502.30068</v>
      </c>
      <c r="I101" s="19" t="n">
        <v>0.7</v>
      </c>
      <c r="J101" s="14" t="n">
        <f aca="false">H101*(1-I101)</f>
        <v>8550.690204</v>
      </c>
      <c r="K101" s="14" t="n">
        <f aca="false">D101*0.35+E101*0.2</f>
        <v>0</v>
      </c>
      <c r="L101" s="14" t="n">
        <f aca="false">P101*(J101+K101)</f>
        <v>1197.09662856</v>
      </c>
      <c r="M101" s="14" t="n">
        <f aca="false">J101+K101-L101</f>
        <v>7353.59357544</v>
      </c>
      <c r="N101" s="15" t="n">
        <f aca="false">H101/B101</f>
        <v>8.22064764245088</v>
      </c>
      <c r="O101" s="15" t="n">
        <f aca="false">M101/B101</f>
        <v>2.12092709175233</v>
      </c>
      <c r="P101" s="16" t="n">
        <f aca="false">0.14</f>
        <v>0.14</v>
      </c>
      <c r="Q101" s="10" t="n">
        <f aca="false">C101/B101</f>
        <v>6.07264764245088</v>
      </c>
    </row>
    <row r="102" customFormat="false" ht="12.8" hidden="false" customHeight="false" outlineLevel="0" collapsed="false">
      <c r="A102" s="0" t="n">
        <v>1994</v>
      </c>
      <c r="B102" s="18" t="n">
        <f aca="false">B$78+(B$103-B$78)/(A$103-A$78)*(A102-A$78)</f>
        <v>3476.08</v>
      </c>
      <c r="C102" s="11" t="n">
        <v>21363.201</v>
      </c>
      <c r="D102" s="13" t="n">
        <v>0</v>
      </c>
      <c r="E102" s="13" t="n">
        <v>0</v>
      </c>
      <c r="F102" s="10" t="n">
        <v>139.1</v>
      </c>
      <c r="G102" s="14" t="n">
        <f aca="false">F102*B102/100</f>
        <v>4835.22728</v>
      </c>
      <c r="H102" s="14" t="n">
        <f aca="false">C102+G102*0.6</f>
        <v>24264.337368</v>
      </c>
      <c r="I102" s="19" t="n">
        <v>0.7</v>
      </c>
      <c r="J102" s="14" t="n">
        <f aca="false">H102*(1-I102)</f>
        <v>7279.3012104</v>
      </c>
      <c r="K102" s="14" t="n">
        <f aca="false">D102*0.35+E102*0.2</f>
        <v>0</v>
      </c>
      <c r="L102" s="14" t="n">
        <f aca="false">P102*(J102+K102)</f>
        <v>1019.102169456</v>
      </c>
      <c r="M102" s="14" t="n">
        <f aca="false">J102+K102-L102</f>
        <v>6260.199040944</v>
      </c>
      <c r="N102" s="15" t="n">
        <f aca="false">H102/B102</f>
        <v>6.98037368760213</v>
      </c>
      <c r="O102" s="15" t="n">
        <f aca="false">M102/B102</f>
        <v>1.80093641140135</v>
      </c>
      <c r="P102" s="16" t="n">
        <f aca="false">0.14</f>
        <v>0.14</v>
      </c>
      <c r="Q102" s="10" t="n">
        <f aca="false">C102/B102</f>
        <v>6.14577368760213</v>
      </c>
    </row>
    <row r="103" customFormat="false" ht="12.8" hidden="false" customHeight="false" outlineLevel="0" collapsed="false">
      <c r="A103" s="0" t="n">
        <v>1995</v>
      </c>
      <c r="B103" s="0" t="n">
        <v>3485</v>
      </c>
      <c r="C103" s="11" t="n">
        <v>19729.138</v>
      </c>
      <c r="D103" s="13" t="n">
        <v>0</v>
      </c>
      <c r="E103" s="13" t="n">
        <v>0</v>
      </c>
      <c r="F103" s="10" t="n">
        <v>338.6</v>
      </c>
      <c r="G103" s="14" t="n">
        <f aca="false">F103*B103/100</f>
        <v>11800.21</v>
      </c>
      <c r="H103" s="14" t="n">
        <f aca="false">C103+G103*0.6</f>
        <v>26809.264</v>
      </c>
      <c r="I103" s="19" t="n">
        <v>0.75</v>
      </c>
      <c r="J103" s="14" t="n">
        <f aca="false">H103*(1-I103)</f>
        <v>6702.316</v>
      </c>
      <c r="K103" s="14" t="n">
        <f aca="false">D103*0.35+E103*0.2</f>
        <v>0</v>
      </c>
      <c r="L103" s="14" t="n">
        <f aca="false">P103*(J103+K103)</f>
        <v>938.32424</v>
      </c>
      <c r="M103" s="14" t="n">
        <f aca="false">J103+K103-L103</f>
        <v>5763.99176</v>
      </c>
      <c r="N103" s="15" t="n">
        <f aca="false">H103/B103</f>
        <v>7.69275868005739</v>
      </c>
      <c r="O103" s="15" t="n">
        <f aca="false">M103/B103</f>
        <v>1.65394311621234</v>
      </c>
      <c r="P103" s="16" t="n">
        <f aca="false">0.14</f>
        <v>0.14</v>
      </c>
      <c r="Q103" s="10" t="n">
        <f aca="false">C103/B103</f>
        <v>5.66115868005739</v>
      </c>
    </row>
    <row r="104" customFormat="false" ht="12.8" hidden="false" customHeight="false" outlineLevel="0" collapsed="false">
      <c r="A104" s="0" t="n">
        <v>1996</v>
      </c>
      <c r="B104" s="22" t="n">
        <f aca="false">(B103+B105)/2</f>
        <v>3551.5</v>
      </c>
      <c r="C104" s="11" t="n">
        <v>26367.241</v>
      </c>
      <c r="D104" s="13" t="n">
        <v>0</v>
      </c>
      <c r="E104" s="13" t="n">
        <v>0</v>
      </c>
      <c r="F104" s="10" t="n">
        <v>289.9</v>
      </c>
      <c r="G104" s="14" t="n">
        <f aca="false">F104*B104/100</f>
        <v>10295.7985</v>
      </c>
      <c r="H104" s="14" t="n">
        <f aca="false">C104+G104*0.6</f>
        <v>32544.7201</v>
      </c>
      <c r="I104" s="19" t="n">
        <v>0.75</v>
      </c>
      <c r="J104" s="14" t="n">
        <f aca="false">H104*(1-I104)</f>
        <v>8136.180025</v>
      </c>
      <c r="K104" s="14" t="n">
        <f aca="false">D104*0.35+E104*0.2</f>
        <v>0</v>
      </c>
      <c r="L104" s="14" t="n">
        <f aca="false">P104*(J104+K104)</f>
        <v>1139.0652035</v>
      </c>
      <c r="M104" s="14" t="n">
        <f aca="false">J104+K104-L104</f>
        <v>6997.1148215</v>
      </c>
      <c r="N104" s="15" t="n">
        <f aca="false">H104/B104</f>
        <v>9.16365482190624</v>
      </c>
      <c r="O104" s="15" t="n">
        <f aca="false">M104/B104</f>
        <v>1.97018578670984</v>
      </c>
      <c r="P104" s="16" t="n">
        <f aca="false">0.14</f>
        <v>0.14</v>
      </c>
      <c r="Q104" s="10" t="n">
        <f aca="false">C104/B104</f>
        <v>7.42425482190624</v>
      </c>
    </row>
    <row r="105" customFormat="false" ht="12.8" hidden="false" customHeight="false" outlineLevel="0" collapsed="false">
      <c r="A105" s="0" t="n">
        <v>1997</v>
      </c>
      <c r="B105" s="0" t="n">
        <v>3618</v>
      </c>
      <c r="C105" s="11" t="n">
        <v>26352.977</v>
      </c>
      <c r="D105" s="13" t="n">
        <v>0</v>
      </c>
      <c r="E105" s="13" t="n">
        <v>0</v>
      </c>
      <c r="F105" s="10" t="n">
        <v>270</v>
      </c>
      <c r="G105" s="14" t="n">
        <f aca="false">F105*B105/100</f>
        <v>9768.6</v>
      </c>
      <c r="H105" s="14" t="n">
        <f aca="false">C105+G105*0.6</f>
        <v>32214.137</v>
      </c>
      <c r="I105" s="19" t="n">
        <v>0.75</v>
      </c>
      <c r="J105" s="14" t="n">
        <f aca="false">H105*(1-I105)</f>
        <v>8053.53425</v>
      </c>
      <c r="K105" s="14" t="n">
        <f aca="false">D105*0.35+E105*0.2</f>
        <v>0</v>
      </c>
      <c r="L105" s="14" t="n">
        <f aca="false">P105*(J105+K105)</f>
        <v>1127.494795</v>
      </c>
      <c r="M105" s="14" t="n">
        <f aca="false">J105+K105-L105</f>
        <v>6926.039455</v>
      </c>
      <c r="N105" s="15" t="n">
        <f aca="false">H105/B105</f>
        <v>8.90385212824765</v>
      </c>
      <c r="O105" s="15" t="n">
        <f aca="false">M105/B105</f>
        <v>1.91432820757325</v>
      </c>
      <c r="P105" s="16" t="n">
        <f aca="false">0.14</f>
        <v>0.14</v>
      </c>
      <c r="Q105" s="10" t="n">
        <f aca="false">C105/B105</f>
        <v>7.28385212824765</v>
      </c>
    </row>
    <row r="106" customFormat="false" ht="12.8" hidden="false" customHeight="false" outlineLevel="0" collapsed="false">
      <c r="A106" s="0" t="n">
        <v>1998</v>
      </c>
      <c r="B106" s="22" t="n">
        <f aca="false">(B105+B107)/2</f>
        <v>3697</v>
      </c>
      <c r="C106" s="11" t="n">
        <v>25061.498</v>
      </c>
      <c r="D106" s="13" t="n">
        <v>0</v>
      </c>
      <c r="E106" s="13" t="n">
        <v>0</v>
      </c>
      <c r="F106" s="10" t="n">
        <v>241.2</v>
      </c>
      <c r="G106" s="14" t="n">
        <f aca="false">F106*B106/100</f>
        <v>8917.164</v>
      </c>
      <c r="H106" s="14" t="n">
        <f aca="false">C106+G106*0.6</f>
        <v>30411.7964</v>
      </c>
      <c r="I106" s="19" t="n">
        <v>0.75</v>
      </c>
      <c r="J106" s="14" t="n">
        <f aca="false">H106*(1-I106)</f>
        <v>7602.9491</v>
      </c>
      <c r="K106" s="14" t="n">
        <f aca="false">D106*0.35+E106*0.2</f>
        <v>0</v>
      </c>
      <c r="L106" s="14" t="n">
        <f aca="false">P106*(J106+K106)</f>
        <v>1064.412874</v>
      </c>
      <c r="M106" s="14" t="n">
        <f aca="false">J106+K106-L106</f>
        <v>6538.536226</v>
      </c>
      <c r="N106" s="15" t="n">
        <f aca="false">H106/B106</f>
        <v>8.22607422234244</v>
      </c>
      <c r="O106" s="15" t="n">
        <f aca="false">M106/B106</f>
        <v>1.76860595780362</v>
      </c>
      <c r="P106" s="16" t="n">
        <f aca="false">0.14</f>
        <v>0.14</v>
      </c>
      <c r="Q106" s="10" t="n">
        <f aca="false">C106/B106</f>
        <v>6.77887422234244</v>
      </c>
    </row>
    <row r="107" customFormat="false" ht="12.8" hidden="false" customHeight="false" outlineLevel="0" collapsed="false">
      <c r="A107" s="0" t="n">
        <v>1999</v>
      </c>
      <c r="B107" s="0" t="n">
        <v>3776</v>
      </c>
      <c r="C107" s="11" t="n">
        <v>27261.067</v>
      </c>
      <c r="D107" s="13" t="n">
        <v>0</v>
      </c>
      <c r="E107" s="13" t="n">
        <v>0</v>
      </c>
      <c r="F107" s="10" t="n">
        <v>243.5</v>
      </c>
      <c r="G107" s="14" t="n">
        <f aca="false">F107*B107/100</f>
        <v>9194.56</v>
      </c>
      <c r="H107" s="14" t="n">
        <f aca="false">C107+G107*0.6</f>
        <v>32777.803</v>
      </c>
      <c r="I107" s="19" t="n">
        <v>0.75</v>
      </c>
      <c r="J107" s="14" t="n">
        <f aca="false">H107*(1-I107)</f>
        <v>8194.45075</v>
      </c>
      <c r="K107" s="14" t="n">
        <f aca="false">D107*0.35+E107*0.2</f>
        <v>0</v>
      </c>
      <c r="L107" s="14" t="n">
        <f aca="false">P107*(J107+K107)</f>
        <v>1147.223105</v>
      </c>
      <c r="M107" s="14" t="n">
        <f aca="false">J107+K107-L107</f>
        <v>7047.227645</v>
      </c>
      <c r="N107" s="15" t="n">
        <f aca="false">H107/B107</f>
        <v>8.68056223516949</v>
      </c>
      <c r="O107" s="15" t="n">
        <f aca="false">M107/B107</f>
        <v>1.86632088056144</v>
      </c>
      <c r="P107" s="16" t="n">
        <f aca="false">0.14</f>
        <v>0.14</v>
      </c>
      <c r="Q107" s="10" t="n">
        <f aca="false">C107/B107</f>
        <v>7.21956223516949</v>
      </c>
    </row>
    <row r="108" customFormat="false" ht="12.8" hidden="false" customHeight="false" outlineLevel="0" collapsed="false">
      <c r="A108" s="0" t="n">
        <v>2000</v>
      </c>
      <c r="B108" s="22" t="n">
        <f aca="false">(B107+B109)/2</f>
        <v>3837.5</v>
      </c>
      <c r="C108" s="11" t="n">
        <v>24392.871</v>
      </c>
      <c r="D108" s="13" t="n">
        <v>0</v>
      </c>
      <c r="E108" s="13" t="n">
        <v>0</v>
      </c>
      <c r="F108" s="10" t="n">
        <v>372.6</v>
      </c>
      <c r="G108" s="14" t="n">
        <f aca="false">F108*B108/100</f>
        <v>14298.525</v>
      </c>
      <c r="H108" s="14" t="n">
        <f aca="false">C108+G108*0.6</f>
        <v>32971.986</v>
      </c>
      <c r="I108" s="19" t="n">
        <v>0.75</v>
      </c>
      <c r="J108" s="14" t="n">
        <f aca="false">H108*(1-I108)</f>
        <v>8242.9965</v>
      </c>
      <c r="K108" s="14" t="n">
        <f aca="false">D108*0.35+E108*0.2</f>
        <v>0</v>
      </c>
      <c r="L108" s="14" t="n">
        <f aca="false">P108*(J108+K108)</f>
        <v>1154.01951</v>
      </c>
      <c r="M108" s="14" t="n">
        <f aca="false">J108+K108-L108</f>
        <v>7088.97699</v>
      </c>
      <c r="N108" s="15" t="n">
        <f aca="false">H108/B108</f>
        <v>8.59204846905538</v>
      </c>
      <c r="O108" s="15" t="n">
        <f aca="false">M108/B108</f>
        <v>1.84729042084691</v>
      </c>
      <c r="P108" s="16" t="n">
        <f aca="false">0.14</f>
        <v>0.14</v>
      </c>
      <c r="Q108" s="10" t="n">
        <f aca="false">C108/B108</f>
        <v>6.35644846905537</v>
      </c>
    </row>
    <row r="109" customFormat="false" ht="12.8" hidden="false" customHeight="false" outlineLevel="0" collapsed="false">
      <c r="A109" s="0" t="n">
        <v>2001</v>
      </c>
      <c r="B109" s="0" t="n">
        <v>3899</v>
      </c>
      <c r="C109" s="11" t="n">
        <v>28504.164</v>
      </c>
      <c r="D109" s="13" t="n">
        <v>0</v>
      </c>
      <c r="E109" s="13" t="n">
        <v>0</v>
      </c>
      <c r="F109" s="10" t="n">
        <v>243.4</v>
      </c>
      <c r="G109" s="14" t="n">
        <f aca="false">F109*B109/100</f>
        <v>9490.166</v>
      </c>
      <c r="H109" s="14" t="n">
        <f aca="false">C109+G109*0.6</f>
        <v>34198.2636</v>
      </c>
      <c r="I109" s="19" t="n">
        <v>0.8</v>
      </c>
      <c r="J109" s="14" t="n">
        <f aca="false">H109*(1-I109)</f>
        <v>6839.65272</v>
      </c>
      <c r="K109" s="14" t="n">
        <f aca="false">D109*0.35+E109*0.2</f>
        <v>0</v>
      </c>
      <c r="L109" s="14" t="n">
        <f aca="false">P109*(J109+K109)</f>
        <v>820.7583264</v>
      </c>
      <c r="M109" s="14" t="n">
        <f aca="false">J109+K109-L109</f>
        <v>6018.8943936</v>
      </c>
      <c r="N109" s="15" t="n">
        <f aca="false">H109/B109</f>
        <v>8.77103452167222</v>
      </c>
      <c r="O109" s="15" t="n">
        <f aca="false">M109/B109</f>
        <v>1.54370207581431</v>
      </c>
      <c r="P109" s="16" t="n">
        <f aca="false">0.1+0.005*(A$113-A109)</f>
        <v>0.12</v>
      </c>
      <c r="Q109" s="10" t="n">
        <f aca="false">C109/B109</f>
        <v>7.31063452167222</v>
      </c>
    </row>
    <row r="110" customFormat="false" ht="12.8" hidden="false" customHeight="false" outlineLevel="0" collapsed="false">
      <c r="A110" s="0" t="n">
        <v>2002</v>
      </c>
      <c r="B110" s="22" t="n">
        <f aca="false">(B109+B111)/2</f>
        <v>3931.29443072842</v>
      </c>
      <c r="C110" s="11" t="n">
        <v>25322.736</v>
      </c>
      <c r="D110" s="13" t="n">
        <v>0</v>
      </c>
      <c r="E110" s="13" t="n">
        <v>0</v>
      </c>
      <c r="F110" s="10" t="n">
        <v>121.1</v>
      </c>
      <c r="G110" s="14" t="n">
        <f aca="false">F110*B110/100</f>
        <v>4760.79755561212</v>
      </c>
      <c r="H110" s="14" t="n">
        <f aca="false">C110+G110*0.6</f>
        <v>28179.2145333673</v>
      </c>
      <c r="I110" s="19" t="n">
        <v>0.8</v>
      </c>
      <c r="J110" s="14" t="n">
        <f aca="false">H110*(1-I110)</f>
        <v>5635.84290667345</v>
      </c>
      <c r="K110" s="14" t="n">
        <f aca="false">D110*0.35+E110*0.2</f>
        <v>0</v>
      </c>
      <c r="L110" s="14" t="n">
        <f aca="false">P110*(J110+K110)</f>
        <v>648.121934267447</v>
      </c>
      <c r="M110" s="14" t="n">
        <f aca="false">J110+K110-L110</f>
        <v>4987.72097240601</v>
      </c>
      <c r="N110" s="15" t="n">
        <f aca="false">H110/B110</f>
        <v>7.16792268549217</v>
      </c>
      <c r="O110" s="15" t="n">
        <f aca="false">M110/B110</f>
        <v>1.26872231533211</v>
      </c>
      <c r="P110" s="16" t="n">
        <f aca="false">0.1+0.005*(A$113-A110)</f>
        <v>0.115</v>
      </c>
      <c r="Q110" s="10" t="n">
        <f aca="false">C110/B110</f>
        <v>6.44132268549217</v>
      </c>
    </row>
    <row r="111" customFormat="false" ht="12.8" hidden="false" customHeight="false" outlineLevel="0" collapsed="false">
      <c r="A111" s="0" t="n">
        <v>2003</v>
      </c>
      <c r="B111" s="11" t="n">
        <v>3963.58886145684</v>
      </c>
      <c r="C111" s="11" t="n">
        <v>31443.793</v>
      </c>
      <c r="D111" s="13" t="n">
        <v>0</v>
      </c>
      <c r="E111" s="13" t="n">
        <v>0</v>
      </c>
      <c r="F111" s="10" t="n">
        <v>266.4</v>
      </c>
      <c r="G111" s="14" t="n">
        <f aca="false">F111*B111/100</f>
        <v>10559.000726921</v>
      </c>
      <c r="H111" s="14" t="n">
        <f aca="false">C111+G111*0.6</f>
        <v>37779.1934361526</v>
      </c>
      <c r="I111" s="19" t="n">
        <v>0.8</v>
      </c>
      <c r="J111" s="14" t="n">
        <f aca="false">H111*(1-I111)</f>
        <v>7555.83868723052</v>
      </c>
      <c r="K111" s="14" t="n">
        <f aca="false">D111*0.35+E111*0.2</f>
        <v>0</v>
      </c>
      <c r="L111" s="14" t="n">
        <f aca="false">P111*(J111+K111)</f>
        <v>831.142255595357</v>
      </c>
      <c r="M111" s="14" t="n">
        <f aca="false">J111+K111-L111</f>
        <v>6724.69643163516</v>
      </c>
      <c r="N111" s="15" t="n">
        <f aca="false">H111/B111</f>
        <v>9.5315621162248</v>
      </c>
      <c r="O111" s="15" t="n">
        <f aca="false">M111/B111</f>
        <v>1.69661805668801</v>
      </c>
      <c r="P111" s="16" t="n">
        <f aca="false">0.1+0.005*(A$113-A111)</f>
        <v>0.11</v>
      </c>
      <c r="Q111" s="10" t="n">
        <f aca="false">C111/B111</f>
        <v>7.9331621162248</v>
      </c>
    </row>
    <row r="112" customFormat="false" ht="12.8" hidden="false" customHeight="false" outlineLevel="0" collapsed="false">
      <c r="A112" s="0" t="n">
        <v>2004</v>
      </c>
      <c r="B112" s="11" t="n">
        <v>4791.87487956999</v>
      </c>
      <c r="C112" s="11" t="n">
        <v>27630.988</v>
      </c>
      <c r="D112" s="13" t="n">
        <v>0</v>
      </c>
      <c r="E112" s="13" t="n">
        <v>0</v>
      </c>
      <c r="F112" s="10" t="n">
        <v>232.8</v>
      </c>
      <c r="G112" s="14" t="n">
        <f aca="false">F112*B112/100</f>
        <v>11155.4847196389</v>
      </c>
      <c r="H112" s="14" t="n">
        <f aca="false">C112+G112*0.6</f>
        <v>34324.2788317834</v>
      </c>
      <c r="I112" s="19" t="n">
        <v>0.8</v>
      </c>
      <c r="J112" s="14" t="n">
        <f aca="false">H112*(1-I112)</f>
        <v>6864.85576635667</v>
      </c>
      <c r="K112" s="14" t="n">
        <f aca="false">D112*0.35+E112*0.2</f>
        <v>0</v>
      </c>
      <c r="L112" s="14" t="n">
        <f aca="false">P112*(J112+K112)</f>
        <v>720.80985546745</v>
      </c>
      <c r="M112" s="14" t="n">
        <f aca="false">J112+K112-L112</f>
        <v>6144.04591088922</v>
      </c>
      <c r="N112" s="15" t="n">
        <f aca="false">H112/B112</f>
        <v>7.1630165007279</v>
      </c>
      <c r="O112" s="15" t="n">
        <f aca="false">M112/B112</f>
        <v>1.28217995363029</v>
      </c>
      <c r="P112" s="16" t="n">
        <f aca="false">0.1+0.005*(A$113-A112)</f>
        <v>0.105</v>
      </c>
      <c r="Q112" s="10" t="n">
        <f aca="false">C112/B112</f>
        <v>5.7662165007279</v>
      </c>
    </row>
    <row r="113" customFormat="false" ht="12.8" hidden="false" customHeight="false" outlineLevel="0" collapsed="false">
      <c r="A113" s="0" t="n">
        <v>2005</v>
      </c>
      <c r="B113" s="11" t="n">
        <v>4790.36852587</v>
      </c>
      <c r="C113" s="11" t="n">
        <v>26915.559</v>
      </c>
      <c r="D113" s="13" t="n">
        <v>0</v>
      </c>
      <c r="E113" s="13" t="n">
        <v>0</v>
      </c>
      <c r="F113" s="10" t="n">
        <v>320.1</v>
      </c>
      <c r="G113" s="14" t="n">
        <f aca="false">F113*B113/100</f>
        <v>15333.9696513099</v>
      </c>
      <c r="H113" s="14" t="n">
        <f aca="false">C113+G113*0.6</f>
        <v>36115.9407907859</v>
      </c>
      <c r="I113" s="19" t="n">
        <v>0.8</v>
      </c>
      <c r="J113" s="14" t="n">
        <f aca="false">H113*(1-I113)</f>
        <v>7223.18815815718</v>
      </c>
      <c r="K113" s="14" t="n">
        <f aca="false">D113*0.35+E113*0.2</f>
        <v>0</v>
      </c>
      <c r="L113" s="14" t="n">
        <f aca="false">P113*(J113+K113)</f>
        <v>722.318815815718</v>
      </c>
      <c r="M113" s="14" t="n">
        <f aca="false">J113+K113-L113</f>
        <v>6500.86934234147</v>
      </c>
      <c r="N113" s="15" t="n">
        <f aca="false">H113/B113</f>
        <v>7.53928233198442</v>
      </c>
      <c r="O113" s="15" t="n">
        <f aca="false">M113/B113</f>
        <v>1.3570708197572</v>
      </c>
      <c r="P113" s="16" t="n">
        <f aca="false">0.1+0.005*(A$113-A113)</f>
        <v>0.1</v>
      </c>
      <c r="Q113" s="10" t="n">
        <f aca="false">C113/B113</f>
        <v>5.61868233198442</v>
      </c>
    </row>
    <row r="114" customFormat="false" ht="12.8" hidden="false" customHeight="false" outlineLevel="0" collapsed="false">
      <c r="A114" s="0" t="n">
        <v>2006</v>
      </c>
      <c r="B114" s="11" t="n">
        <v>4792.78824787001</v>
      </c>
      <c r="C114" s="11" t="n">
        <v>25526.925</v>
      </c>
      <c r="D114" s="13" t="n">
        <v>0</v>
      </c>
      <c r="E114" s="13" t="n">
        <v>0</v>
      </c>
      <c r="F114" s="10" t="n">
        <v>166.2</v>
      </c>
      <c r="G114" s="14" t="n">
        <f aca="false">F114*B114/100</f>
        <v>7965.61406795996</v>
      </c>
      <c r="H114" s="14" t="n">
        <f aca="false">C114+G114*0.6</f>
        <v>30306.293440776</v>
      </c>
      <c r="I114" s="19" t="n">
        <v>0.8</v>
      </c>
      <c r="J114" s="14" t="n">
        <f aca="false">H114*(1-I114)</f>
        <v>6061.25868815519</v>
      </c>
      <c r="K114" s="14" t="n">
        <f aca="false">D114*0.35+E114*0.2</f>
        <v>0</v>
      </c>
      <c r="L114" s="14" t="n">
        <f aca="false">P114*(J114+K114)</f>
        <v>606.125868815519</v>
      </c>
      <c r="M114" s="14" t="n">
        <f aca="false">J114+K114-L114</f>
        <v>5455.13281933967</v>
      </c>
      <c r="N114" s="15" t="n">
        <f aca="false">H114/B114</f>
        <v>6.32331158261468</v>
      </c>
      <c r="O114" s="15" t="n">
        <f aca="false">M114/B114</f>
        <v>1.13819608487064</v>
      </c>
      <c r="P114" s="16" t="n">
        <f aca="false">0.1</f>
        <v>0.1</v>
      </c>
      <c r="Q114" s="10" t="n">
        <f aca="false">C114/B114</f>
        <v>5.32611158261468</v>
      </c>
    </row>
    <row r="115" customFormat="false" ht="12.8" hidden="false" customHeight="false" outlineLevel="0" collapsed="false">
      <c r="A115" s="0" t="n">
        <v>2007</v>
      </c>
      <c r="B115" s="11" t="n">
        <v>4792.51330087</v>
      </c>
      <c r="C115" s="11" t="n">
        <v>23096.298</v>
      </c>
      <c r="D115" s="13" t="n">
        <v>0</v>
      </c>
      <c r="E115" s="13" t="n">
        <v>0</v>
      </c>
      <c r="F115" s="10" t="n">
        <v>266.9</v>
      </c>
      <c r="G115" s="14" t="n">
        <f aca="false">F115*B115/100</f>
        <v>12791.218000022</v>
      </c>
      <c r="H115" s="14" t="n">
        <f aca="false">C115+G115*0.6</f>
        <v>30771.0288000132</v>
      </c>
      <c r="I115" s="19" t="n">
        <v>0.8</v>
      </c>
      <c r="J115" s="14" t="n">
        <f aca="false">H115*(1-I115)</f>
        <v>6154.20576000264</v>
      </c>
      <c r="K115" s="14" t="n">
        <f aca="false">D115*0.35+E115*0.2</f>
        <v>0</v>
      </c>
      <c r="L115" s="14" t="n">
        <f aca="false">P115*(J115+K115)</f>
        <v>615.420576000264</v>
      </c>
      <c r="M115" s="14" t="n">
        <f aca="false">J115+K115-L115</f>
        <v>5538.78518400238</v>
      </c>
      <c r="N115" s="15" t="n">
        <f aca="false">H115/B115</f>
        <v>6.42064546684247</v>
      </c>
      <c r="O115" s="15" t="n">
        <f aca="false">M115/B115</f>
        <v>1.15571618403164</v>
      </c>
      <c r="P115" s="16" t="n">
        <f aca="false">0.1</f>
        <v>0.1</v>
      </c>
      <c r="Q115" s="10" t="n">
        <f aca="false">C115/B115</f>
        <v>4.81924546684247</v>
      </c>
    </row>
    <row r="116" customFormat="false" ht="12.8" hidden="false" customHeight="false" outlineLevel="0" collapsed="false">
      <c r="A116" s="0" t="n">
        <v>2008</v>
      </c>
      <c r="B116" s="11" t="n">
        <v>5001.41447826999</v>
      </c>
      <c r="C116" s="11" t="n">
        <v>19287.968</v>
      </c>
      <c r="D116" s="13" t="n">
        <v>0</v>
      </c>
      <c r="E116" s="13" t="n">
        <v>0</v>
      </c>
      <c r="F116" s="10" t="n">
        <v>216.6</v>
      </c>
      <c r="G116" s="14" t="n">
        <f aca="false">F116*B116/100</f>
        <v>10833.0637599328</v>
      </c>
      <c r="H116" s="14" t="n">
        <f aca="false">C116+G116*0.6</f>
        <v>25787.8062559597</v>
      </c>
      <c r="I116" s="19" t="n">
        <v>0.8</v>
      </c>
      <c r="J116" s="14" t="n">
        <f aca="false">H116*(1-I116)</f>
        <v>5157.56125119194</v>
      </c>
      <c r="K116" s="14" t="n">
        <f aca="false">D116*0.35+E116*0.2</f>
        <v>0</v>
      </c>
      <c r="L116" s="14" t="n">
        <f aca="false">P116*(J116+K116)</f>
        <v>515.756125119194</v>
      </c>
      <c r="M116" s="14" t="n">
        <f aca="false">J116+K116-L116</f>
        <v>4641.80512607274</v>
      </c>
      <c r="N116" s="15" t="n">
        <f aca="false">H116/B116</f>
        <v>5.15610261217139</v>
      </c>
      <c r="O116" s="15" t="n">
        <f aca="false">M116/B116</f>
        <v>0.928098470190849</v>
      </c>
      <c r="P116" s="16" t="n">
        <f aca="false">0.1</f>
        <v>0.1</v>
      </c>
      <c r="Q116" s="10" t="n">
        <f aca="false">C116/B116</f>
        <v>3.85650261217139</v>
      </c>
    </row>
    <row r="117" customFormat="false" ht="12.8" hidden="false" customHeight="false" outlineLevel="0" collapsed="false">
      <c r="A117" s="0" t="n">
        <v>2009</v>
      </c>
      <c r="B117" s="11" t="n">
        <v>5001.41447826999</v>
      </c>
      <c r="C117" s="11" t="n">
        <v>19458.576</v>
      </c>
      <c r="D117" s="13" t="n">
        <v>0</v>
      </c>
      <c r="E117" s="13" t="n">
        <v>0</v>
      </c>
      <c r="F117" s="10" t="n">
        <v>209.5</v>
      </c>
      <c r="G117" s="14" t="n">
        <f aca="false">F117*B117/100</f>
        <v>10477.9633319756</v>
      </c>
      <c r="H117" s="14" t="n">
        <f aca="false">C117+G117*0.6</f>
        <v>25745.3539991854</v>
      </c>
      <c r="I117" s="19" t="n">
        <v>0.8</v>
      </c>
      <c r="J117" s="14" t="n">
        <f aca="false">H117*(1-I117)</f>
        <v>5149.07079983708</v>
      </c>
      <c r="K117" s="14" t="n">
        <f aca="false">D117*0.35+E117*0.2</f>
        <v>0</v>
      </c>
      <c r="L117" s="14" t="n">
        <f aca="false">P117*(J117+K117)</f>
        <v>514.907079983708</v>
      </c>
      <c r="M117" s="14" t="n">
        <f aca="false">J117+K117-L117</f>
        <v>4634.16371985337</v>
      </c>
      <c r="N117" s="15" t="n">
        <f aca="false">H117/B117</f>
        <v>5.14761456204902</v>
      </c>
      <c r="O117" s="15" t="n">
        <f aca="false">M117/B117</f>
        <v>0.926570621168823</v>
      </c>
      <c r="P117" s="16" t="n">
        <f aca="false">0.1</f>
        <v>0.1</v>
      </c>
      <c r="Q117" s="10" t="n">
        <f aca="false">C117/B117</f>
        <v>3.89061456204902</v>
      </c>
    </row>
    <row r="118" customFormat="false" ht="12.8" hidden="false" customHeight="false" outlineLevel="0" collapsed="false">
      <c r="A118" s="0" t="n">
        <v>2010</v>
      </c>
      <c r="B118" s="11" t="n">
        <v>4997.04644826999</v>
      </c>
      <c r="C118" s="11" t="n">
        <v>15172.722</v>
      </c>
      <c r="D118" s="13" t="n">
        <v>0</v>
      </c>
      <c r="E118" s="13" t="n">
        <v>0</v>
      </c>
      <c r="F118" s="10" t="n">
        <v>380</v>
      </c>
      <c r="G118" s="14" t="n">
        <f aca="false">F118*B118/100</f>
        <v>18988.776503426</v>
      </c>
      <c r="H118" s="14" t="n">
        <f aca="false">C118+G118*0.6</f>
        <v>26565.9879020556</v>
      </c>
      <c r="I118" s="15" t="n">
        <v>0.8</v>
      </c>
      <c r="J118" s="14" t="n">
        <f aca="false">H118*(1-I118)</f>
        <v>5313.19758041111</v>
      </c>
      <c r="K118" s="14" t="n">
        <f aca="false">D118*0.35+E118*0.2</f>
        <v>0</v>
      </c>
      <c r="L118" s="14" t="n">
        <f aca="false">P118*(J118+K118)</f>
        <v>531.319758041111</v>
      </c>
      <c r="M118" s="14" t="n">
        <f aca="false">J118+K118-L118</f>
        <v>4781.87782237</v>
      </c>
      <c r="N118" s="15" t="n">
        <f aca="false">H118/B118</f>
        <v>5.31633799626836</v>
      </c>
      <c r="O118" s="15" t="n">
        <f aca="false">M118/B118</f>
        <v>0.956940839328304</v>
      </c>
      <c r="P118" s="16" t="n">
        <f aca="false">0.1</f>
        <v>0.1</v>
      </c>
      <c r="Q118" s="10" t="n">
        <f aca="false">C118/B118</f>
        <v>3.03633799626835</v>
      </c>
    </row>
    <row r="119" customFormat="false" ht="12.8" hidden="false" customHeight="false" outlineLevel="0" collapsed="false">
      <c r="A119" s="0" t="n">
        <v>2011</v>
      </c>
      <c r="B119" s="11" t="n">
        <v>4990.81146826999</v>
      </c>
      <c r="C119" s="11" t="n">
        <v>14708.58</v>
      </c>
      <c r="D119" s="13" t="n">
        <v>0</v>
      </c>
      <c r="E119" s="13" t="n">
        <v>0</v>
      </c>
      <c r="F119" s="10" t="n">
        <v>318.2</v>
      </c>
      <c r="G119" s="14" t="n">
        <f aca="false">F119*B119/100</f>
        <v>15880.7620920351</v>
      </c>
      <c r="H119" s="14" t="n">
        <f aca="false">C119+G119*0.6</f>
        <v>24237.0372552211</v>
      </c>
      <c r="I119" s="15" t="n">
        <v>0.8</v>
      </c>
      <c r="J119" s="14" t="n">
        <f aca="false">H119*(1-I119)</f>
        <v>4847.40745104421</v>
      </c>
      <c r="K119" s="14" t="n">
        <f aca="false">D119*0.35+E119*0.2</f>
        <v>0</v>
      </c>
      <c r="L119" s="14" t="n">
        <f aca="false">P119*(J119+K119)</f>
        <v>484.740745104421</v>
      </c>
      <c r="M119" s="14" t="n">
        <f aca="false">J119+K119-L119</f>
        <v>4362.66670593979</v>
      </c>
      <c r="N119" s="15" t="n">
        <f aca="false">H119/B119</f>
        <v>4.85633196311112</v>
      </c>
      <c r="O119" s="15" t="n">
        <f aca="false">M119/B119</f>
        <v>0.874139753360001</v>
      </c>
      <c r="P119" s="16" t="n">
        <f aca="false">0.1</f>
        <v>0.1</v>
      </c>
      <c r="Q119" s="10" t="n">
        <f aca="false">C119/B119</f>
        <v>2.94713196311111</v>
      </c>
    </row>
    <row r="120" customFormat="false" ht="12.8" hidden="false" customHeight="false" outlineLevel="0" collapsed="false">
      <c r="A120" s="0" t="n">
        <v>2012</v>
      </c>
      <c r="B120" s="11" t="n">
        <v>5001.41447826999</v>
      </c>
      <c r="C120" s="11" t="n">
        <v>18804.329</v>
      </c>
      <c r="D120" s="13" t="n">
        <v>0</v>
      </c>
      <c r="E120" s="13" t="n">
        <v>0</v>
      </c>
      <c r="F120" s="10" t="n">
        <v>209.8</v>
      </c>
      <c r="G120" s="14" t="n">
        <f aca="false">F120*B120/100</f>
        <v>10492.9675754104</v>
      </c>
      <c r="H120" s="14" t="n">
        <f aca="false">C120+G120*0.6</f>
        <v>25100.1095452463</v>
      </c>
      <c r="I120" s="15" t="n">
        <v>0.8</v>
      </c>
      <c r="J120" s="14" t="n">
        <f aca="false">H120*(1-I120)</f>
        <v>5020.02190904925</v>
      </c>
      <c r="K120" s="14" t="n">
        <f aca="false">D120*0.35+E120*0.2</f>
        <v>0</v>
      </c>
      <c r="L120" s="14" t="n">
        <f aca="false">P120*(J120+K120)</f>
        <v>502.002190904925</v>
      </c>
      <c r="M120" s="14" t="n">
        <f aca="false">J120+K120-L120</f>
        <v>4518.01971814433</v>
      </c>
      <c r="N120" s="15" t="n">
        <f aca="false">H120/B120</f>
        <v>5.01860216830669</v>
      </c>
      <c r="O120" s="15" t="n">
        <f aca="false">M120/B120</f>
        <v>0.903348390295205</v>
      </c>
      <c r="P120" s="16" t="n">
        <f aca="false">0.1</f>
        <v>0.1</v>
      </c>
      <c r="Q120" s="10" t="n">
        <f aca="false">C120/B120</f>
        <v>3.75980216830669</v>
      </c>
    </row>
    <row r="121" customFormat="false" ht="12.8" hidden="false" customHeight="false" outlineLevel="0" collapsed="false">
      <c r="A121" s="0" t="n">
        <v>2013</v>
      </c>
      <c r="B121" s="11" t="n">
        <v>5048.00036537999</v>
      </c>
      <c r="C121" s="11" t="n">
        <v>24054.089</v>
      </c>
      <c r="D121" s="13" t="n">
        <v>0</v>
      </c>
      <c r="E121" s="13" t="n">
        <v>0</v>
      </c>
      <c r="F121" s="10" t="n">
        <v>229.6</v>
      </c>
      <c r="G121" s="14" t="n">
        <f aca="false">F121*B121/100</f>
        <v>11590.2088389125</v>
      </c>
      <c r="H121" s="14" t="n">
        <f aca="false">C121+G121*0.6</f>
        <v>31008.2143033475</v>
      </c>
      <c r="I121" s="15" t="n">
        <v>0.8</v>
      </c>
      <c r="J121" s="14" t="n">
        <f aca="false">H121*(1-I121)</f>
        <v>6201.64286066949</v>
      </c>
      <c r="K121" s="14" t="n">
        <f aca="false">D121*0.35+E121*0.2</f>
        <v>0</v>
      </c>
      <c r="L121" s="14" t="n">
        <f aca="false">P121*(J121+K121)</f>
        <v>620.164286066949</v>
      </c>
      <c r="M121" s="14" t="n">
        <f aca="false">J121+K121-L121</f>
        <v>5581.47857460255</v>
      </c>
      <c r="N121" s="15" t="n">
        <f aca="false">H121/B121</f>
        <v>6.14267275335534</v>
      </c>
      <c r="O121" s="15" t="n">
        <f aca="false">M121/B121</f>
        <v>1.10568109560396</v>
      </c>
      <c r="P121" s="16" t="n">
        <f aca="false">0.1</f>
        <v>0.1</v>
      </c>
      <c r="Q121" s="10" t="n">
        <f aca="false">C121/B121</f>
        <v>4.76507275335534</v>
      </c>
    </row>
    <row r="122" customFormat="false" ht="12.8" hidden="false" customHeight="false" outlineLevel="0" collapsed="false">
      <c r="A122" s="0" t="n">
        <v>2014</v>
      </c>
      <c r="B122" s="11" t="n">
        <v>3414.51</v>
      </c>
      <c r="C122" s="11" t="n">
        <v>21619.499</v>
      </c>
      <c r="D122" s="13" t="n">
        <v>0</v>
      </c>
      <c r="E122" s="13" t="n">
        <v>0</v>
      </c>
      <c r="F122" s="10" t="n">
        <v>274.6</v>
      </c>
      <c r="G122" s="14" t="n">
        <f aca="false">F122*B122/100</f>
        <v>9376.24446</v>
      </c>
      <c r="H122" s="14" t="n">
        <f aca="false">C122+G122*0.6</f>
        <v>27245.245676</v>
      </c>
      <c r="I122" s="15" t="n">
        <v>0.8</v>
      </c>
      <c r="J122" s="14" t="n">
        <f aca="false">H122*(1-I122)</f>
        <v>5449.0491352</v>
      </c>
      <c r="K122" s="14" t="n">
        <f aca="false">D122*0.35+E122*0.2</f>
        <v>0</v>
      </c>
      <c r="L122" s="14" t="n">
        <f aca="false">P122*(J122+K122)</f>
        <v>544.90491352</v>
      </c>
      <c r="M122" s="14" t="n">
        <f aca="false">J122+K122-L122</f>
        <v>4904.14422168</v>
      </c>
      <c r="N122" s="15" t="n">
        <f aca="false">H122/B122</f>
        <v>7.97925490802487</v>
      </c>
      <c r="O122" s="15" t="n">
        <f aca="false">M122/B122</f>
        <v>1.43626588344448</v>
      </c>
      <c r="P122" s="16" t="n">
        <f aca="false">0.1</f>
        <v>0.1</v>
      </c>
      <c r="Q122" s="10" t="n">
        <f aca="false">C122/B122</f>
        <v>6.33165490802487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1" activeCellId="0" sqref="S1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S23" activeCellId="0" sqref="S23"/>
    </sheetView>
  </sheetViews>
  <sheetFormatPr defaultRowHeight="12.8"/>
  <cols>
    <col collapsed="false" hidden="false" max="4" min="1" style="0" width="11.5204081632653"/>
    <col collapsed="false" hidden="false" max="5" min="5" style="0" width="14.2755102040816"/>
    <col collapsed="false" hidden="false" max="10" min="6" style="0" width="11.5204081632653"/>
    <col collapsed="false" hidden="false" max="11" min="11" style="0" width="13.4285714285714"/>
    <col collapsed="false" hidden="false" max="15" min="12" style="0" width="11.5204081632653"/>
    <col collapsed="false" hidden="false" max="16" min="16" style="0" width="12.7704081632653"/>
    <col collapsed="false" hidden="false" max="1025" min="17" style="0" width="11.5204081632653"/>
  </cols>
  <sheetData>
    <row r="1" customFormat="false" ht="14.5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2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9" t="s">
        <v>16</v>
      </c>
    </row>
    <row r="2" customFormat="false" ht="12.8" hidden="false" customHeight="false" outlineLevel="0" collapsed="false">
      <c r="A2" s="0" t="n">
        <v>1894</v>
      </c>
      <c r="B2" s="24" t="n">
        <f aca="true">ROUND((A2-A$2)/(A$57-A$2)*3400,0)*(1+RAND()*RANDBETWEEN(-1,1)/10)</f>
        <v>0</v>
      </c>
      <c r="C2" s="12" t="n">
        <f aca="true">B2*(11+RAND()*RANDBETWEEN(-1,1))</f>
        <v>0</v>
      </c>
      <c r="D2" s="13" t="n">
        <f aca="false">C2*0.005</f>
        <v>0</v>
      </c>
      <c r="E2" s="14" t="n">
        <f aca="false">C2*0.1</f>
        <v>0</v>
      </c>
      <c r="F2" s="10" t="n">
        <v>455.85</v>
      </c>
      <c r="G2" s="14" t="n">
        <f aca="false">F2*B2/100</f>
        <v>0</v>
      </c>
      <c r="H2" s="14" t="n">
        <f aca="false">C2+G2*0.6</f>
        <v>0</v>
      </c>
      <c r="I2" s="15" t="n">
        <v>0.55</v>
      </c>
      <c r="J2" s="14" t="n">
        <f aca="false">H2*(1-I2)</f>
        <v>0</v>
      </c>
      <c r="K2" s="14" t="n">
        <f aca="false">D2*0.35+E2*0.2</f>
        <v>0</v>
      </c>
      <c r="L2" s="14" t="n">
        <f aca="false">P2*(J2+K2)</f>
        <v>0</v>
      </c>
      <c r="M2" s="14" t="n">
        <f aca="false">J2+K2-L2</f>
        <v>0</v>
      </c>
      <c r="N2" s="15" t="n">
        <v>0</v>
      </c>
      <c r="O2" s="0" t="n">
        <v>0</v>
      </c>
      <c r="P2" s="16" t="n">
        <v>0</v>
      </c>
      <c r="Q2" s="10" t="n">
        <v>0</v>
      </c>
    </row>
    <row r="3" customFormat="false" ht="12.8" hidden="false" customHeight="false" outlineLevel="0" collapsed="false">
      <c r="A3" s="0" t="n">
        <v>1895</v>
      </c>
      <c r="B3" s="24" t="n">
        <f aca="true">ROUND((A3-A$2)/(A$57-A$2)*3400,0)*(1+RAND()*RANDBETWEEN(-1,1)/10)</f>
        <v>62</v>
      </c>
      <c r="C3" s="12" t="n">
        <f aca="true">B3*(11+RAND()*RANDBETWEEN(-1,1))</f>
        <v>719.847016145475</v>
      </c>
      <c r="D3" s="13" t="n">
        <f aca="false">C3*0.005</f>
        <v>3.59923508072738</v>
      </c>
      <c r="E3" s="14" t="n">
        <f aca="false">C3*0.1</f>
        <v>71.9847016145475</v>
      </c>
      <c r="F3" s="10" t="n">
        <v>250.5</v>
      </c>
      <c r="G3" s="14" t="n">
        <f aca="false">F3*B3/100</f>
        <v>155.31</v>
      </c>
      <c r="H3" s="14" t="n">
        <f aca="false">C3+G3*0.6</f>
        <v>813.033016145475</v>
      </c>
      <c r="I3" s="15" t="n">
        <v>0.55</v>
      </c>
      <c r="J3" s="14" t="n">
        <f aca="false">H3*(1-I3)</f>
        <v>365.864857265464</v>
      </c>
      <c r="K3" s="14" t="n">
        <f aca="false">D3*0.35+E3*0.2</f>
        <v>15.6566726011641</v>
      </c>
      <c r="L3" s="14" t="n">
        <f aca="false">P3*(J3+K3)</f>
        <v>0</v>
      </c>
      <c r="M3" s="14" t="n">
        <f aca="false">J3+K3-L3</f>
        <v>381.521529866628</v>
      </c>
      <c r="N3" s="15" t="n">
        <f aca="false">H3/B3</f>
        <v>13.1134357442819</v>
      </c>
      <c r="O3" s="15" t="n">
        <f aca="false">M3/B3</f>
        <v>6.15357306236497</v>
      </c>
      <c r="P3" s="16" t="n">
        <v>0</v>
      </c>
      <c r="Q3" s="10" t="n">
        <f aca="false">C3/B3</f>
        <v>11.6104357442819</v>
      </c>
    </row>
    <row r="4" customFormat="false" ht="12.8" hidden="false" customHeight="false" outlineLevel="0" collapsed="false">
      <c r="A4" s="0" t="n">
        <v>1896</v>
      </c>
      <c r="B4" s="24" t="n">
        <f aca="true">ROUND((A4-A$2)/(A$57-A$2)*3400,0)*(1+RAND()*RANDBETWEEN(-1,1)/10)</f>
        <v>119.114865650609</v>
      </c>
      <c r="C4" s="12" t="n">
        <f aca="true">B4*(11+RAND()*RANDBETWEEN(-1,1))</f>
        <v>1370.60413702714</v>
      </c>
      <c r="D4" s="13" t="n">
        <f aca="false">C4*0.005</f>
        <v>6.8530206851357</v>
      </c>
      <c r="E4" s="14" t="n">
        <f aca="false">C4*0.1</f>
        <v>137.060413702714</v>
      </c>
      <c r="F4" s="10" t="n">
        <v>122.75</v>
      </c>
      <c r="G4" s="14" t="n">
        <f aca="false">F4*B4/100</f>
        <v>146.213497586123</v>
      </c>
      <c r="H4" s="14" t="n">
        <f aca="false">C4+G4*0.6</f>
        <v>1458.33223557881</v>
      </c>
      <c r="I4" s="15" t="n">
        <v>0.55</v>
      </c>
      <c r="J4" s="14" t="n">
        <f aca="false">H4*(1-I4)</f>
        <v>656.249506010466</v>
      </c>
      <c r="K4" s="14" t="n">
        <f aca="false">D4*0.35+E4*0.2</f>
        <v>29.8106399803403</v>
      </c>
      <c r="L4" s="14" t="n">
        <f aca="false">P4*(J4+K4)</f>
        <v>0</v>
      </c>
      <c r="M4" s="14" t="n">
        <f aca="false">J4+K4-L4</f>
        <v>686.060145990806</v>
      </c>
      <c r="N4" s="15" t="n">
        <f aca="false">H4/B4</f>
        <v>12.2430750151407</v>
      </c>
      <c r="O4" s="15" t="n">
        <f aca="false">M4/B4</f>
        <v>5.75965176339262</v>
      </c>
      <c r="P4" s="16" t="n">
        <v>0</v>
      </c>
      <c r="Q4" s="10" t="n">
        <f aca="false">C4/B4</f>
        <v>11.5065750151407</v>
      </c>
    </row>
    <row r="5" customFormat="false" ht="12.8" hidden="false" customHeight="false" outlineLevel="0" collapsed="false">
      <c r="A5" s="0" t="n">
        <v>1897</v>
      </c>
      <c r="B5" s="24" t="n">
        <f aca="true">ROUND((A5-A$2)/(A$57-A$2)*3400,0)*(1+RAND()*RANDBETWEEN(-1,1)/10)</f>
        <v>166.821179959225</v>
      </c>
      <c r="C5" s="12" t="n">
        <f aca="true">B5*(11+RAND()*RANDBETWEEN(-1,1))</f>
        <v>1962.38298588655</v>
      </c>
      <c r="D5" s="13" t="n">
        <f aca="false">C5*0.005</f>
        <v>9.81191492943273</v>
      </c>
      <c r="E5" s="14" t="n">
        <f aca="false">C5*0.1</f>
        <v>196.238298588655</v>
      </c>
      <c r="F5" s="10" t="n">
        <v>132.9</v>
      </c>
      <c r="G5" s="14" t="n">
        <f aca="false">F5*B5/100</f>
        <v>221.705348165809</v>
      </c>
      <c r="H5" s="14" t="n">
        <f aca="false">C5+G5*0.6</f>
        <v>2095.40619478603</v>
      </c>
      <c r="I5" s="15" t="n">
        <v>0.55</v>
      </c>
      <c r="J5" s="14" t="n">
        <f aca="false">H5*(1-I5)</f>
        <v>942.932787653714</v>
      </c>
      <c r="K5" s="14" t="n">
        <f aca="false">D5*0.35+E5*0.2</f>
        <v>42.6818299430324</v>
      </c>
      <c r="L5" s="14" t="n">
        <f aca="false">P5*(J5+K5)</f>
        <v>0</v>
      </c>
      <c r="M5" s="14" t="n">
        <f aca="false">J5+K5-L5</f>
        <v>985.614617596747</v>
      </c>
      <c r="N5" s="15" t="n">
        <f aca="false">H5/B5</f>
        <v>12.5607923124522</v>
      </c>
      <c r="O5" s="15" t="n">
        <f aca="false">M5/B5</f>
        <v>5.90821032339932</v>
      </c>
      <c r="P5" s="16" t="n">
        <v>0</v>
      </c>
      <c r="Q5" s="10" t="n">
        <f aca="false">C5/B5</f>
        <v>11.7633923124522</v>
      </c>
    </row>
    <row r="6" customFormat="false" ht="12.8" hidden="false" customHeight="false" outlineLevel="0" collapsed="false">
      <c r="A6" s="0" t="n">
        <v>1898</v>
      </c>
      <c r="B6" s="24" t="n">
        <f aca="true">ROUND((A6-A$2)/(A$57-A$2)*3400,0)*(1+RAND()*RANDBETWEEN(-1,1)/10)</f>
        <v>247</v>
      </c>
      <c r="C6" s="12" t="n">
        <f aca="true">B6*(11+RAND()*RANDBETWEEN(-1,1))</f>
        <v>2534.14924497646</v>
      </c>
      <c r="D6" s="13" t="n">
        <f aca="false">C6*0.005</f>
        <v>12.6707462248823</v>
      </c>
      <c r="E6" s="14" t="n">
        <f aca="false">C6*0.1</f>
        <v>253.414924497646</v>
      </c>
      <c r="F6" s="10" t="n">
        <v>176.5</v>
      </c>
      <c r="G6" s="14" t="n">
        <f aca="false">F6*B6/100</f>
        <v>435.955</v>
      </c>
      <c r="H6" s="14" t="n">
        <f aca="false">C6+G6*0.6</f>
        <v>2795.72224497646</v>
      </c>
      <c r="I6" s="15" t="n">
        <v>0.55</v>
      </c>
      <c r="J6" s="14" t="n">
        <f aca="false">H6*(1-I6)</f>
        <v>1258.07501023941</v>
      </c>
      <c r="K6" s="14" t="n">
        <f aca="false">D6*0.35+E6*0.2</f>
        <v>55.1177460782381</v>
      </c>
      <c r="L6" s="14" t="n">
        <f aca="false">P6*(J6+K6)</f>
        <v>0</v>
      </c>
      <c r="M6" s="14" t="n">
        <f aca="false">J6+K6-L6</f>
        <v>1313.19275631765</v>
      </c>
      <c r="N6" s="15" t="n">
        <f aca="false">H6/B6</f>
        <v>11.3187135424148</v>
      </c>
      <c r="O6" s="15" t="n">
        <f aca="false">M6/B6</f>
        <v>5.3165698636342</v>
      </c>
      <c r="P6" s="16" t="n">
        <v>0</v>
      </c>
      <c r="Q6" s="10" t="n">
        <f aca="false">C6/B6</f>
        <v>10.2597135424148</v>
      </c>
    </row>
    <row r="7" customFormat="false" ht="12.8" hidden="false" customHeight="false" outlineLevel="0" collapsed="false">
      <c r="A7" s="0" t="n">
        <v>1899</v>
      </c>
      <c r="B7" s="24" t="n">
        <f aca="true">ROUND((A7-A$2)/(A$57-A$2)*3400,0)*(1+RAND()*RANDBETWEEN(-1,1)/10)</f>
        <v>319.649972997629</v>
      </c>
      <c r="C7" s="12" t="n">
        <f aca="true">B7*(11+RAND()*RANDBETWEEN(-1,1))</f>
        <v>3648.90403162693</v>
      </c>
      <c r="D7" s="13" t="n">
        <f aca="false">C7*0.005</f>
        <v>18.2445201581347</v>
      </c>
      <c r="E7" s="14" t="n">
        <f aca="false">C7*0.1</f>
        <v>364.890403162693</v>
      </c>
      <c r="F7" s="10" t="n">
        <v>243</v>
      </c>
      <c r="G7" s="14" t="n">
        <f aca="false">F7*B7/100</f>
        <v>776.749434384239</v>
      </c>
      <c r="H7" s="14" t="n">
        <f aca="false">C7+G7*0.6</f>
        <v>4114.95369225748</v>
      </c>
      <c r="I7" s="15" t="n">
        <v>0.55</v>
      </c>
      <c r="J7" s="14" t="n">
        <f aca="false">H7*(1-I7)</f>
        <v>1851.72916151586</v>
      </c>
      <c r="K7" s="14" t="n">
        <f aca="false">D7*0.35+E7*0.2</f>
        <v>79.3636626878858</v>
      </c>
      <c r="L7" s="14" t="n">
        <f aca="false">P7*(J7+K7)</f>
        <v>0</v>
      </c>
      <c r="M7" s="14" t="n">
        <f aca="false">J7+K7-L7</f>
        <v>1931.09282420375</v>
      </c>
      <c r="N7" s="15" t="n">
        <f aca="false">H7/B7</f>
        <v>12.8733115591034</v>
      </c>
      <c r="O7" s="15" t="n">
        <f aca="false">M7/B7</f>
        <v>6.04127322800704</v>
      </c>
      <c r="P7" s="16" t="n">
        <v>0</v>
      </c>
      <c r="Q7" s="10" t="n">
        <f aca="false">C7/B7</f>
        <v>11.4153115591034</v>
      </c>
    </row>
    <row r="8" customFormat="false" ht="12.8" hidden="false" customHeight="false" outlineLevel="0" collapsed="false">
      <c r="A8" s="0" t="n">
        <v>1900</v>
      </c>
      <c r="B8" s="24" t="n">
        <f aca="true">ROUND((A8-A$2)/(A$57-A$2)*3400,0)*(1+RAND()*RANDBETWEEN(-1,1)/10)</f>
        <v>348.960769939586</v>
      </c>
      <c r="C8" s="12" t="n">
        <f aca="true">B8*(11+RAND()*RANDBETWEEN(-1,1))</f>
        <v>3584.71091521741</v>
      </c>
      <c r="D8" s="13" t="n">
        <f aca="false">C8*0.005</f>
        <v>17.9235545760871</v>
      </c>
      <c r="E8" s="14" t="n">
        <f aca="false">C8*0.1</f>
        <v>358.471091521741</v>
      </c>
      <c r="F8" s="10" t="n">
        <v>221.8</v>
      </c>
      <c r="G8" s="14" t="n">
        <f aca="false">F8*B8/100</f>
        <v>773.994987726001</v>
      </c>
      <c r="H8" s="14" t="n">
        <f aca="false">C8+G8*0.6</f>
        <v>4049.10790785301</v>
      </c>
      <c r="I8" s="15" t="n">
        <v>0.55</v>
      </c>
      <c r="J8" s="14" t="n">
        <f aca="false">H8*(1-I8)</f>
        <v>1822.09855853386</v>
      </c>
      <c r="K8" s="14" t="n">
        <f aca="false">D8*0.35+E8*0.2</f>
        <v>77.9674624059787</v>
      </c>
      <c r="L8" s="14" t="n">
        <f aca="false">P8*(J8+K8)</f>
        <v>0</v>
      </c>
      <c r="M8" s="14" t="n">
        <f aca="false">J8+K8-L8</f>
        <v>1900.06602093983</v>
      </c>
      <c r="N8" s="15" t="n">
        <f aca="false">H8/B8</f>
        <v>11.6033326856598</v>
      </c>
      <c r="O8" s="15" t="n">
        <f aca="false">M8/B8</f>
        <v>5.44492729446002</v>
      </c>
      <c r="P8" s="16" t="n">
        <v>0</v>
      </c>
      <c r="Q8" s="10" t="n">
        <f aca="false">C8/B8</f>
        <v>10.2725326856598</v>
      </c>
    </row>
    <row r="9" customFormat="false" ht="12.8" hidden="false" customHeight="false" outlineLevel="0" collapsed="false">
      <c r="A9" s="0" t="n">
        <v>1901</v>
      </c>
      <c r="B9" s="24" t="n">
        <f aca="true">ROUND((A9-A$2)/(A$57-A$2)*3400,0)*(1+RAND()*RANDBETWEEN(-1,1)/10)</f>
        <v>474.869429623173</v>
      </c>
      <c r="C9" s="12" t="n">
        <f aca="true">B9*(11+RAND()*RANDBETWEEN(-1,1))</f>
        <v>5379.24814323561</v>
      </c>
      <c r="D9" s="13" t="n">
        <f aca="false">C9*0.005</f>
        <v>26.896240716178</v>
      </c>
      <c r="E9" s="14" t="n">
        <f aca="false">C9*0.1</f>
        <v>537.924814323561</v>
      </c>
      <c r="F9" s="10" t="n">
        <v>163.1</v>
      </c>
      <c r="G9" s="14" t="n">
        <f aca="false">F9*B9/100</f>
        <v>774.512039715395</v>
      </c>
      <c r="H9" s="14" t="n">
        <f aca="false">C9+G9*0.6</f>
        <v>5843.95536706485</v>
      </c>
      <c r="I9" s="15" t="n">
        <v>0.55</v>
      </c>
      <c r="J9" s="14" t="n">
        <f aca="false">H9*(1-I9)</f>
        <v>2629.77991517918</v>
      </c>
      <c r="K9" s="14" t="n">
        <f aca="false">D9*0.35+E9*0.2</f>
        <v>116.998647115375</v>
      </c>
      <c r="L9" s="14" t="n">
        <f aca="false">P9*(J9+K9)</f>
        <v>0</v>
      </c>
      <c r="M9" s="14" t="n">
        <f aca="false">J9+K9-L9</f>
        <v>2746.77856229455</v>
      </c>
      <c r="N9" s="15" t="n">
        <f aca="false">H9/B9</f>
        <v>12.3064467883356</v>
      </c>
      <c r="O9" s="15" t="n">
        <f aca="false">M9/B9</f>
        <v>5.78428172239731</v>
      </c>
      <c r="P9" s="16" t="n">
        <v>0</v>
      </c>
      <c r="Q9" s="10" t="n">
        <f aca="false">C9/B9</f>
        <v>11.3278467883356</v>
      </c>
    </row>
    <row r="10" customFormat="false" ht="12.8" hidden="false" customHeight="false" outlineLevel="0" collapsed="false">
      <c r="A10" s="0" t="n">
        <v>1902</v>
      </c>
      <c r="B10" s="24" t="n">
        <f aca="true">ROUND((A10-A$2)/(A$57-A$2)*3400,0)*(1+RAND()*RANDBETWEEN(-1,1)/10)</f>
        <v>466.077592161717</v>
      </c>
      <c r="C10" s="12" t="n">
        <f aca="true">B10*(11+RAND()*RANDBETWEEN(-1,1))</f>
        <v>4686.67862649994</v>
      </c>
      <c r="D10" s="13" t="n">
        <f aca="false">C10*0.005</f>
        <v>23.4333931324997</v>
      </c>
      <c r="E10" s="14" t="n">
        <f aca="false">C10*0.1</f>
        <v>468.667862649994</v>
      </c>
      <c r="F10" s="10" t="n">
        <v>169.2</v>
      </c>
      <c r="G10" s="14" t="n">
        <f aca="false">F10*B10/100</f>
        <v>788.603285937625</v>
      </c>
      <c r="H10" s="14" t="n">
        <f aca="false">C10+G10*0.6</f>
        <v>5159.84059806252</v>
      </c>
      <c r="I10" s="15" t="n">
        <v>0.55</v>
      </c>
      <c r="J10" s="14" t="n">
        <f aca="false">H10*(1-I10)</f>
        <v>2321.92826912813</v>
      </c>
      <c r="K10" s="14" t="n">
        <f aca="false">D10*0.35+E10*0.2</f>
        <v>101.935260126374</v>
      </c>
      <c r="L10" s="14" t="n">
        <f aca="false">P10*(J10+K10)</f>
        <v>0</v>
      </c>
      <c r="M10" s="14" t="n">
        <f aca="false">J10+K10-L10</f>
        <v>2423.86352925451</v>
      </c>
      <c r="N10" s="15" t="n">
        <f aca="false">H10/B10</f>
        <v>11.0707759498384</v>
      </c>
      <c r="O10" s="15" t="n">
        <f aca="false">M10/B10</f>
        <v>5.20055795433626</v>
      </c>
      <c r="P10" s="16" t="n">
        <v>0</v>
      </c>
      <c r="Q10" s="10" t="n">
        <f aca="false">C10/B10</f>
        <v>10.0555759498384</v>
      </c>
    </row>
    <row r="11" customFormat="false" ht="12.8" hidden="false" customHeight="false" outlineLevel="0" collapsed="false">
      <c r="A11" s="0" t="n">
        <v>1903</v>
      </c>
      <c r="B11" s="24" t="n">
        <f aca="true">ROUND((A11-A$2)/(A$57-A$2)*3400,0)*(1+RAND()*RANDBETWEEN(-1,1)/10)</f>
        <v>552.924959101714</v>
      </c>
      <c r="C11" s="12" t="n">
        <f aca="true">B11*(11+RAND()*RANDBETWEEN(-1,1))</f>
        <v>6435.9717276974</v>
      </c>
      <c r="D11" s="13" t="n">
        <f aca="false">C11*0.005</f>
        <v>32.179858638487</v>
      </c>
      <c r="E11" s="14" t="n">
        <f aca="false">C11*0.1</f>
        <v>643.59717276974</v>
      </c>
      <c r="F11" s="10" t="n">
        <v>430.2</v>
      </c>
      <c r="G11" s="14" t="n">
        <f aca="false">F11*B11/100</f>
        <v>2378.68317405557</v>
      </c>
      <c r="H11" s="14" t="n">
        <f aca="false">C11+G11*0.6</f>
        <v>7863.18163213074</v>
      </c>
      <c r="I11" s="15" t="n">
        <v>0.55</v>
      </c>
      <c r="J11" s="14" t="n">
        <f aca="false">H11*(1-I11)</f>
        <v>3538.43173445883</v>
      </c>
      <c r="K11" s="14" t="n">
        <f aca="false">D11*0.35+E11*0.2</f>
        <v>139.982385077418</v>
      </c>
      <c r="L11" s="14" t="n">
        <f aca="false">P11*(J11+K11)</f>
        <v>0</v>
      </c>
      <c r="M11" s="14" t="n">
        <f aca="false">J11+K11-L11</f>
        <v>3678.41411953625</v>
      </c>
      <c r="N11" s="15" t="n">
        <f aca="false">H11/B11</f>
        <v>14.2210647262249</v>
      </c>
      <c r="O11" s="15" t="n">
        <f aca="false">M11/B11</f>
        <v>6.6526461845966</v>
      </c>
      <c r="P11" s="16" t="n">
        <v>0</v>
      </c>
      <c r="Q11" s="10" t="n">
        <f aca="false">C11/B11</f>
        <v>11.6398647262249</v>
      </c>
    </row>
    <row r="12" customFormat="false" ht="12.8" hidden="false" customHeight="false" outlineLevel="0" collapsed="false">
      <c r="A12" s="0" t="n">
        <v>1904</v>
      </c>
      <c r="B12" s="24" t="n">
        <f aca="true">ROUND((A12-A$2)/(A$57-A$2)*3400,0)*(1+RAND()*RANDBETWEEN(-1,1)/10)</f>
        <v>618</v>
      </c>
      <c r="C12" s="12" t="n">
        <f aca="true">B12*(11+RAND()*RANDBETWEEN(-1,1))</f>
        <v>6798</v>
      </c>
      <c r="D12" s="13" t="n">
        <f aca="false">C12*0.005</f>
        <v>33.99</v>
      </c>
      <c r="E12" s="14" t="n">
        <f aca="false">C12*0.1</f>
        <v>679.8</v>
      </c>
      <c r="F12" s="10" t="n">
        <v>202.6</v>
      </c>
      <c r="G12" s="14" t="n">
        <f aca="false">F12*B12/100</f>
        <v>1252.068</v>
      </c>
      <c r="H12" s="14" t="n">
        <f aca="false">C12+G12*0.6</f>
        <v>7549.2408</v>
      </c>
      <c r="I12" s="15" t="n">
        <v>0.55</v>
      </c>
      <c r="J12" s="14" t="n">
        <f aca="false">H12*(1-I12)</f>
        <v>3397.15836</v>
      </c>
      <c r="K12" s="14" t="n">
        <f aca="false">D12*0.35+E12*0.2</f>
        <v>147.8565</v>
      </c>
      <c r="L12" s="14" t="n">
        <f aca="false">P12*(J12+K12)</f>
        <v>0</v>
      </c>
      <c r="M12" s="14" t="n">
        <f aca="false">J12+K12-L12</f>
        <v>3545.01486</v>
      </c>
      <c r="N12" s="15" t="n">
        <f aca="false">H12/B12</f>
        <v>12.2156</v>
      </c>
      <c r="O12" s="15" t="n">
        <f aca="false">M12/B12</f>
        <v>5.73627</v>
      </c>
      <c r="P12" s="16" t="n">
        <v>0</v>
      </c>
      <c r="Q12" s="10" t="n">
        <f aca="false">C12/B12</f>
        <v>11</v>
      </c>
    </row>
    <row r="13" customFormat="false" ht="12.8" hidden="false" customHeight="false" outlineLevel="0" collapsed="false">
      <c r="A13" s="0" t="n">
        <v>1905</v>
      </c>
      <c r="B13" s="24" t="n">
        <f aca="true">ROUND((A13-A$2)/(A$57-A$2)*3400,0)*(1+RAND()*RANDBETWEEN(-1,1)/10)</f>
        <v>638.472670999356</v>
      </c>
      <c r="C13" s="12" t="n">
        <f aca="true">B13*(11+RAND()*RANDBETWEEN(-1,1))</f>
        <v>7023.19938099291</v>
      </c>
      <c r="D13" s="13" t="n">
        <f aca="false">C13*0.005</f>
        <v>35.1159969049646</v>
      </c>
      <c r="E13" s="14" t="n">
        <f aca="false">C13*0.1</f>
        <v>702.319938099291</v>
      </c>
      <c r="F13" s="10" t="n">
        <v>222.2</v>
      </c>
      <c r="G13" s="14" t="n">
        <f aca="false">F13*B13/100</f>
        <v>1418.68627496057</v>
      </c>
      <c r="H13" s="14" t="n">
        <f aca="false">C13+G13*0.6</f>
        <v>7874.41114596925</v>
      </c>
      <c r="I13" s="15" t="n">
        <v>0.55</v>
      </c>
      <c r="J13" s="14" t="n">
        <f aca="false">H13*(1-I13)</f>
        <v>3543.48501568616</v>
      </c>
      <c r="K13" s="14" t="n">
        <f aca="false">D13*0.35+E13*0.2</f>
        <v>152.754586536596</v>
      </c>
      <c r="L13" s="14" t="n">
        <f aca="false">P13*(J13+K13)</f>
        <v>0</v>
      </c>
      <c r="M13" s="14" t="n">
        <f aca="false">J13+K13-L13</f>
        <v>3696.23960222276</v>
      </c>
      <c r="N13" s="15" t="n">
        <f aca="false">H13/B13</f>
        <v>12.3332</v>
      </c>
      <c r="O13" s="15" t="n">
        <f aca="false">M13/B13</f>
        <v>5.78919</v>
      </c>
      <c r="P13" s="16" t="n">
        <v>0</v>
      </c>
      <c r="Q13" s="10" t="n">
        <f aca="false">C13/B13</f>
        <v>11</v>
      </c>
    </row>
    <row r="14" customFormat="false" ht="12.8" hidden="false" customHeight="false" outlineLevel="0" collapsed="false">
      <c r="A14" s="0" t="n">
        <v>1906</v>
      </c>
      <c r="B14" s="24" t="n">
        <f aca="true">ROUND((A14-A$2)/(A$57-A$2)*3400,0)*(1+RAND()*RANDBETWEEN(-1,1)/10)</f>
        <v>812.395419343701</v>
      </c>
      <c r="C14" s="12" t="n">
        <f aca="true">B14*(11+RAND()*RANDBETWEEN(-1,1))</f>
        <v>9078.70557883346</v>
      </c>
      <c r="D14" s="13" t="n">
        <f aca="false">C14*0.005</f>
        <v>45.3935278941673</v>
      </c>
      <c r="E14" s="14" t="n">
        <f aca="false">C14*0.1</f>
        <v>907.870557883346</v>
      </c>
      <c r="F14" s="10" t="n">
        <v>304.9</v>
      </c>
      <c r="G14" s="14" t="n">
        <f aca="false">F14*B14/100</f>
        <v>2476.99363357894</v>
      </c>
      <c r="H14" s="14" t="n">
        <f aca="false">C14+G14*0.6</f>
        <v>10564.9017589808</v>
      </c>
      <c r="I14" s="15" t="n">
        <v>0.55</v>
      </c>
      <c r="J14" s="14" t="n">
        <f aca="false">H14*(1-I14)</f>
        <v>4754.20579154137</v>
      </c>
      <c r="K14" s="14" t="n">
        <f aca="false">D14*0.35+E14*0.2</f>
        <v>197.461846339628</v>
      </c>
      <c r="L14" s="14" t="n">
        <f aca="false">P14*(J14+K14)</f>
        <v>0</v>
      </c>
      <c r="M14" s="14" t="n">
        <f aca="false">J14+K14-L14</f>
        <v>4951.667637881</v>
      </c>
      <c r="N14" s="15" t="n">
        <f aca="false">H14/B14</f>
        <v>13.0046298974898</v>
      </c>
      <c r="O14" s="15" t="n">
        <f aca="false">M14/B14</f>
        <v>6.0951447041408</v>
      </c>
      <c r="P14" s="16" t="n">
        <v>0</v>
      </c>
      <c r="Q14" s="10" t="n">
        <f aca="false">C14/B14</f>
        <v>11.1752298974898</v>
      </c>
    </row>
    <row r="15" customFormat="false" ht="12.8" hidden="false" customHeight="false" outlineLevel="0" collapsed="false">
      <c r="A15" s="0" t="n">
        <v>1907</v>
      </c>
      <c r="B15" s="24" t="n">
        <f aca="true">ROUND((A15-A$2)/(A$57-A$2)*3400,0)*(1+RAND()*RANDBETWEEN(-1,1)/10)</f>
        <v>732.387632627226</v>
      </c>
      <c r="C15" s="12" t="n">
        <f aca="true">B15*(11+RAND()*RANDBETWEEN(-1,1))</f>
        <v>7329.06394905453</v>
      </c>
      <c r="D15" s="13" t="n">
        <f aca="false">C15*0.005</f>
        <v>36.6453197452727</v>
      </c>
      <c r="E15" s="14" t="n">
        <f aca="false">C15*0.1</f>
        <v>732.906394905453</v>
      </c>
      <c r="F15" s="10" t="n">
        <v>284.6</v>
      </c>
      <c r="G15" s="14" t="n">
        <f aca="false">F15*B15/100</f>
        <v>2084.37520245709</v>
      </c>
      <c r="H15" s="14" t="n">
        <f aca="false">C15+G15*0.6</f>
        <v>8579.68907052879</v>
      </c>
      <c r="I15" s="15" t="n">
        <v>0.55</v>
      </c>
      <c r="J15" s="14" t="n">
        <f aca="false">H15*(1-I15)</f>
        <v>3860.86008173795</v>
      </c>
      <c r="K15" s="14" t="n">
        <f aca="false">D15*0.35+E15*0.2</f>
        <v>159.407140891936</v>
      </c>
      <c r="L15" s="14" t="n">
        <f aca="false">P15*(J15+K15)</f>
        <v>0</v>
      </c>
      <c r="M15" s="14" t="n">
        <f aca="false">J15+K15-L15</f>
        <v>4020.26722262989</v>
      </c>
      <c r="N15" s="15" t="n">
        <f aca="false">H15/B15</f>
        <v>11.7146831654593</v>
      </c>
      <c r="O15" s="15" t="n">
        <f aca="false">M15/B15</f>
        <v>5.48926148330544</v>
      </c>
      <c r="P15" s="16" t="n">
        <v>0</v>
      </c>
      <c r="Q15" s="10" t="n">
        <f aca="false">C15/B15</f>
        <v>10.0070831654593</v>
      </c>
    </row>
    <row r="16" customFormat="false" ht="12.8" hidden="false" customHeight="false" outlineLevel="0" collapsed="false">
      <c r="A16" s="0" t="n">
        <v>1908</v>
      </c>
      <c r="B16" s="24" t="n">
        <f aca="true">ROUND((A16-A$2)/(A$57-A$2)*3400,0)*(1+RAND()*RANDBETWEEN(-1,1)/10)</f>
        <v>884.957575521432</v>
      </c>
      <c r="C16" s="12" t="n">
        <f aca="true">B16*(11+RAND()*RANDBETWEEN(-1,1))</f>
        <v>9734.53333073575</v>
      </c>
      <c r="D16" s="13" t="n">
        <f aca="false">C16*0.005</f>
        <v>48.6726666536788</v>
      </c>
      <c r="E16" s="14" t="n">
        <f aca="false">C16*0.1</f>
        <v>973.453333073575</v>
      </c>
      <c r="F16" s="10" t="n">
        <v>274.9</v>
      </c>
      <c r="G16" s="14" t="n">
        <f aca="false">F16*B16/100</f>
        <v>2432.74837510842</v>
      </c>
      <c r="H16" s="14" t="n">
        <f aca="false">C16+G16*0.6</f>
        <v>11194.1823558008</v>
      </c>
      <c r="I16" s="15" t="n">
        <v>0.55</v>
      </c>
      <c r="J16" s="14" t="n">
        <f aca="false">H16*(1-I16)</f>
        <v>5037.38206011036</v>
      </c>
      <c r="K16" s="14" t="n">
        <f aca="false">D16*0.35+E16*0.2</f>
        <v>211.726099943503</v>
      </c>
      <c r="L16" s="14" t="n">
        <f aca="false">P16*(J16+K16)</f>
        <v>0</v>
      </c>
      <c r="M16" s="14" t="n">
        <f aca="false">J16+K16-L16</f>
        <v>5249.10816005386</v>
      </c>
      <c r="N16" s="15" t="n">
        <f aca="false">H16/B16</f>
        <v>12.6494</v>
      </c>
      <c r="O16" s="15" t="n">
        <f aca="false">M16/B16</f>
        <v>5.93148</v>
      </c>
      <c r="P16" s="16" t="n">
        <v>0</v>
      </c>
      <c r="Q16" s="10" t="n">
        <f aca="false">C16/B16</f>
        <v>11</v>
      </c>
    </row>
    <row r="17" customFormat="false" ht="12.8" hidden="false" customHeight="false" outlineLevel="0" collapsed="false">
      <c r="A17" s="0" t="n">
        <v>1909</v>
      </c>
      <c r="B17" s="24" t="n">
        <f aca="true">ROUND((A17-A$2)/(A$57-A$2)*3400,0)*(1+RAND()*RANDBETWEEN(-1,1)/10)</f>
        <v>991.089710096782</v>
      </c>
      <c r="C17" s="12" t="n">
        <f aca="true">B17*(11+RAND()*RANDBETWEEN(-1,1))</f>
        <v>10880.9891345229</v>
      </c>
      <c r="D17" s="13" t="n">
        <f aca="false">C17*0.005</f>
        <v>54.4049456726144</v>
      </c>
      <c r="E17" s="14" t="n">
        <f aca="false">C17*0.1</f>
        <v>1088.09891345229</v>
      </c>
      <c r="F17" s="10" t="n">
        <v>240.8</v>
      </c>
      <c r="G17" s="14" t="n">
        <f aca="false">F17*B17/100</f>
        <v>2386.54402191305</v>
      </c>
      <c r="H17" s="14" t="n">
        <f aca="false">C17+G17*0.6</f>
        <v>12312.9155476707</v>
      </c>
      <c r="I17" s="15" t="n">
        <v>0.55</v>
      </c>
      <c r="J17" s="14" t="n">
        <f aca="false">H17*(1-I17)</f>
        <v>5540.81199645182</v>
      </c>
      <c r="K17" s="14" t="n">
        <f aca="false">D17*0.35+E17*0.2</f>
        <v>236.661513675873</v>
      </c>
      <c r="L17" s="14" t="n">
        <f aca="false">P17*(J17+K17)</f>
        <v>0</v>
      </c>
      <c r="M17" s="14" t="n">
        <f aca="false">J17+K17-L17</f>
        <v>5777.4735101277</v>
      </c>
      <c r="N17" s="15" t="n">
        <f aca="false">H17/B17</f>
        <v>12.4236135460112</v>
      </c>
      <c r="O17" s="15" t="n">
        <f aca="false">M17/B17</f>
        <v>5.8294152903308</v>
      </c>
      <c r="P17" s="16" t="n">
        <v>0</v>
      </c>
      <c r="Q17" s="10" t="n">
        <f aca="false">C17/B17</f>
        <v>10.9788135460112</v>
      </c>
    </row>
    <row r="18" customFormat="false" ht="12.8" hidden="false" customHeight="false" outlineLevel="0" collapsed="false">
      <c r="A18" s="0" t="n">
        <v>1910</v>
      </c>
      <c r="B18" s="24" t="n">
        <f aca="true">ROUND((A18-A$2)/(A$57-A$2)*3400,0)*(1+RAND()*RANDBETWEEN(-1,1)/10)</f>
        <v>989</v>
      </c>
      <c r="C18" s="12" t="n">
        <f aca="true">B18*(11+RAND()*RANDBETWEEN(-1,1))</f>
        <v>10172.8881055261</v>
      </c>
      <c r="D18" s="13" t="n">
        <f aca="false">C18*0.005</f>
        <v>50.8644405276305</v>
      </c>
      <c r="E18" s="14" t="n">
        <f aca="false">C18*0.1</f>
        <v>1017.28881055261</v>
      </c>
      <c r="F18" s="10" t="n">
        <v>388.2</v>
      </c>
      <c r="G18" s="14" t="n">
        <f aca="false">F18*B18/100</f>
        <v>3839.298</v>
      </c>
      <c r="H18" s="14" t="n">
        <f aca="false">C18+G18*0.6</f>
        <v>12476.4669055261</v>
      </c>
      <c r="I18" s="15" t="n">
        <v>0.55</v>
      </c>
      <c r="J18" s="14" t="n">
        <f aca="false">H18*(1-I18)</f>
        <v>5614.41010748675</v>
      </c>
      <c r="K18" s="14" t="n">
        <f aca="false">D18*0.35+E18*0.2</f>
        <v>221.260316295193</v>
      </c>
      <c r="L18" s="14" t="n">
        <f aca="false">P18*(J18+K18)</f>
        <v>0</v>
      </c>
      <c r="M18" s="14" t="n">
        <f aca="false">J18+K18-L18</f>
        <v>5835.67042378194</v>
      </c>
      <c r="N18" s="15" t="n">
        <f aca="false">H18/B18</f>
        <v>12.6152344848596</v>
      </c>
      <c r="O18" s="15" t="n">
        <f aca="false">M18/B18</f>
        <v>5.9005767682325</v>
      </c>
      <c r="P18" s="16" t="n">
        <v>0</v>
      </c>
      <c r="Q18" s="10" t="n">
        <f aca="false">C18/B18</f>
        <v>10.2860344848596</v>
      </c>
    </row>
    <row r="19" customFormat="false" ht="12.8" hidden="false" customHeight="false" outlineLevel="0" collapsed="false">
      <c r="A19" s="0" t="n">
        <v>1911</v>
      </c>
      <c r="B19" s="24" t="n">
        <f aca="true">ROUND((A19-A$2)/(A$57-A$2)*3400,0)*(1+RAND()*RANDBETWEEN(-1,1)/10)</f>
        <v>1051</v>
      </c>
      <c r="C19" s="12" t="n">
        <f aca="true">B19*(11+RAND()*RANDBETWEEN(-1,1))</f>
        <v>11318.4569316639</v>
      </c>
      <c r="D19" s="13" t="n">
        <f aca="false">C19*0.005</f>
        <v>56.5922846583196</v>
      </c>
      <c r="E19" s="14" t="n">
        <f aca="false">C19*0.1</f>
        <v>1131.84569316639</v>
      </c>
      <c r="F19" s="10" t="n">
        <v>371.4</v>
      </c>
      <c r="G19" s="14" t="n">
        <f aca="false">F19*B19/100</f>
        <v>3903.414</v>
      </c>
      <c r="H19" s="14" t="n">
        <f aca="false">C19+G19*0.6</f>
        <v>13660.5053316639</v>
      </c>
      <c r="I19" s="15" t="n">
        <v>0.55</v>
      </c>
      <c r="J19" s="14" t="n">
        <f aca="false">H19*(1-I19)</f>
        <v>6147.22739924876</v>
      </c>
      <c r="K19" s="14" t="n">
        <f aca="false">D19*0.35+E19*0.2</f>
        <v>246.17643826369</v>
      </c>
      <c r="L19" s="14" t="n">
        <f aca="false">P19*(J19+K19)</f>
        <v>0</v>
      </c>
      <c r="M19" s="14" t="n">
        <f aca="false">J19+K19-L19</f>
        <v>6393.40383751245</v>
      </c>
      <c r="N19" s="15" t="n">
        <f aca="false">H19/B19</f>
        <v>12.997626385979</v>
      </c>
      <c r="O19" s="15" t="n">
        <f aca="false">M19/B19</f>
        <v>6.08316254758558</v>
      </c>
      <c r="P19" s="16" t="n">
        <v>0</v>
      </c>
      <c r="Q19" s="10" t="n">
        <f aca="false">C19/B19</f>
        <v>10.769226385979</v>
      </c>
    </row>
    <row r="20" customFormat="false" ht="12.8" hidden="false" customHeight="false" outlineLevel="0" collapsed="false">
      <c r="A20" s="0" t="n">
        <v>1912</v>
      </c>
      <c r="B20" s="24" t="n">
        <f aca="true">ROUND((A20-A$2)/(A$57-A$2)*3400,0)*(1+RAND()*RANDBETWEEN(-1,1)/10)</f>
        <v>1201.5902005251</v>
      </c>
      <c r="C20" s="12" t="n">
        <f aca="true">B20*(11+RAND()*RANDBETWEEN(-1,1))</f>
        <v>12433.7255900016</v>
      </c>
      <c r="D20" s="13" t="n">
        <f aca="false">C20*0.005</f>
        <v>62.1686279500082</v>
      </c>
      <c r="E20" s="14" t="n">
        <f aca="false">C20*0.1</f>
        <v>1243.37255900016</v>
      </c>
      <c r="F20" s="10" t="n">
        <v>204.9</v>
      </c>
      <c r="G20" s="14" t="n">
        <f aca="false">F20*B20/100</f>
        <v>2462.05832087594</v>
      </c>
      <c r="H20" s="14" t="n">
        <f aca="false">C20+G20*0.6</f>
        <v>13910.9605825272</v>
      </c>
      <c r="I20" s="15" t="n">
        <v>0.55</v>
      </c>
      <c r="J20" s="14" t="n">
        <f aca="false">H20*(1-I20)</f>
        <v>6259.93226213724</v>
      </c>
      <c r="K20" s="14" t="n">
        <f aca="false">D20*0.35+E20*0.2</f>
        <v>270.433531582536</v>
      </c>
      <c r="L20" s="14" t="n">
        <f aca="false">P20*(J20+K20)</f>
        <v>0</v>
      </c>
      <c r="M20" s="14" t="n">
        <f aca="false">J20+K20-L20</f>
        <v>6530.36579371978</v>
      </c>
      <c r="N20" s="15" t="n">
        <f aca="false">H20/B20</f>
        <v>11.5771255261969</v>
      </c>
      <c r="O20" s="15" t="n">
        <f aca="false">M20/B20</f>
        <v>5.43476951698338</v>
      </c>
      <c r="P20" s="16" t="n">
        <v>0</v>
      </c>
      <c r="Q20" s="10" t="n">
        <f aca="false">C20/B20</f>
        <v>10.3477255261969</v>
      </c>
    </row>
    <row r="21" customFormat="false" ht="12.8" hidden="false" customHeight="false" outlineLevel="0" collapsed="false">
      <c r="A21" s="0" t="n">
        <v>1913</v>
      </c>
      <c r="B21" s="24" t="n">
        <f aca="true">ROUND((A21-A$2)/(A$57-A$2)*3400,0)*(1+RAND()*RANDBETWEEN(-1,1)/10)</f>
        <v>1160.40953880467</v>
      </c>
      <c r="C21" s="12" t="n">
        <f aca="true">B21*(11+RAND()*RANDBETWEEN(-1,1))</f>
        <v>12764.5049268514</v>
      </c>
      <c r="D21" s="13" t="n">
        <f aca="false">C21*0.005</f>
        <v>63.8225246342569</v>
      </c>
      <c r="E21" s="14" t="n">
        <f aca="false">C21*0.1</f>
        <v>1276.45049268514</v>
      </c>
      <c r="F21" s="10" t="n">
        <v>326.8</v>
      </c>
      <c r="G21" s="14" t="n">
        <f aca="false">F21*B21/100</f>
        <v>3792.21837281366</v>
      </c>
      <c r="H21" s="14" t="n">
        <f aca="false">C21+G21*0.6</f>
        <v>15039.8359505396</v>
      </c>
      <c r="I21" s="15" t="n">
        <v>0.55</v>
      </c>
      <c r="J21" s="14" t="n">
        <f aca="false">H21*(1-I21)</f>
        <v>6767.9261777428</v>
      </c>
      <c r="K21" s="14" t="n">
        <f aca="false">D21*0.35+E21*0.2</f>
        <v>277.627982159017</v>
      </c>
      <c r="L21" s="14" t="n">
        <f aca="false">P21*(J21+K21)</f>
        <v>0</v>
      </c>
      <c r="M21" s="14" t="n">
        <f aca="false">J21+K21-L21</f>
        <v>7045.55415990182</v>
      </c>
      <c r="N21" s="15" t="n">
        <f aca="false">H21/B21</f>
        <v>12.9608</v>
      </c>
      <c r="O21" s="15" t="n">
        <f aca="false">M21/B21</f>
        <v>6.07161</v>
      </c>
      <c r="P21" s="16" t="n">
        <v>0</v>
      </c>
      <c r="Q21" s="10" t="n">
        <f aca="false">C21/B21</f>
        <v>11</v>
      </c>
    </row>
    <row r="22" customFormat="false" ht="12.8" hidden="false" customHeight="false" outlineLevel="0" collapsed="false">
      <c r="A22" s="0" t="n">
        <v>1914</v>
      </c>
      <c r="B22" s="24" t="n">
        <f aca="true">ROUND((A22-A$2)/(A$57-A$2)*3400,0)*(1+RAND()*RANDBETWEEN(-1,1)/10)</f>
        <v>1301.922390447</v>
      </c>
      <c r="C22" s="12" t="n">
        <f aca="true">B22*(11+RAND()*RANDBETWEEN(-1,1))</f>
        <v>13562.6086523128</v>
      </c>
      <c r="D22" s="13" t="n">
        <f aca="false">C22*0.005</f>
        <v>67.8130432615641</v>
      </c>
      <c r="E22" s="14" t="n">
        <f aca="false">C22*0.1</f>
        <v>1356.26086523128</v>
      </c>
      <c r="F22" s="10" t="n">
        <v>155.5</v>
      </c>
      <c r="G22" s="14" t="n">
        <f aca="false">F22*B22/100</f>
        <v>2024.48931714508</v>
      </c>
      <c r="H22" s="14" t="n">
        <f aca="false">C22+G22*0.6</f>
        <v>14777.3022425999</v>
      </c>
      <c r="I22" s="15" t="n">
        <v>0.55</v>
      </c>
      <c r="J22" s="14" t="n">
        <f aca="false">H22*(1-I22)</f>
        <v>6649.78600916994</v>
      </c>
      <c r="K22" s="14" t="n">
        <f aca="false">D22*0.35+E22*0.2</f>
        <v>294.986738187804</v>
      </c>
      <c r="L22" s="14" t="n">
        <f aca="false">P22*(J22+K22)</f>
        <v>0</v>
      </c>
      <c r="M22" s="14" t="n">
        <f aca="false">J22+K22-L22</f>
        <v>6944.77274735774</v>
      </c>
      <c r="N22" s="15" t="n">
        <f aca="false">H22/B22</f>
        <v>11.3503710751347</v>
      </c>
      <c r="O22" s="15" t="n">
        <f aca="false">M22/B22</f>
        <v>5.33424480469481</v>
      </c>
      <c r="P22" s="16" t="n">
        <v>0</v>
      </c>
      <c r="Q22" s="10" t="n">
        <f aca="false">C22/B22</f>
        <v>10.4173710751347</v>
      </c>
    </row>
    <row r="23" customFormat="false" ht="12.8" hidden="false" customHeight="false" outlineLevel="0" collapsed="false">
      <c r="A23" s="0" t="n">
        <v>1915</v>
      </c>
      <c r="B23" s="24" t="n">
        <f aca="true">ROUND((A23-A$2)/(A$57-A$2)*3400,0)*(1+RAND()*RANDBETWEEN(-1,1)/10)</f>
        <v>1229.7871141254</v>
      </c>
      <c r="C23" s="12" t="n">
        <f aca="true">B23*(11+RAND()*RANDBETWEEN(-1,1))</f>
        <v>12302.7940652332</v>
      </c>
      <c r="D23" s="13" t="n">
        <f aca="false">C23*0.005</f>
        <v>61.513970326166</v>
      </c>
      <c r="E23" s="14" t="n">
        <f aca="false">C23*0.1</f>
        <v>1230.27940652332</v>
      </c>
      <c r="F23" s="10" t="n">
        <v>224.7</v>
      </c>
      <c r="G23" s="14" t="n">
        <f aca="false">F23*B23/100</f>
        <v>2763.33164543977</v>
      </c>
      <c r="H23" s="14" t="n">
        <f aca="false">C23+G23*0.6</f>
        <v>13960.7930524971</v>
      </c>
      <c r="I23" s="15" t="n">
        <v>0.55</v>
      </c>
      <c r="J23" s="14" t="n">
        <f aca="false">H23*(1-I23)</f>
        <v>6282.35687362367</v>
      </c>
      <c r="K23" s="14" t="n">
        <f aca="false">D23*0.35+E23*0.2</f>
        <v>267.585770918822</v>
      </c>
      <c r="L23" s="14" t="n">
        <f aca="false">P23*(J23+K23)</f>
        <v>0</v>
      </c>
      <c r="M23" s="14" t="n">
        <f aca="false">J23+K23-L23</f>
        <v>6549.94264454249</v>
      </c>
      <c r="N23" s="15" t="n">
        <f aca="false">H23/B23</f>
        <v>11.352203070062</v>
      </c>
      <c r="O23" s="15" t="n">
        <f aca="false">M23/B23</f>
        <v>5.32607844830176</v>
      </c>
      <c r="P23" s="16" t="n">
        <v>0</v>
      </c>
      <c r="Q23" s="10" t="n">
        <f aca="false">C23/B23</f>
        <v>10.004003070062</v>
      </c>
    </row>
    <row r="24" customFormat="false" ht="12.8" hidden="false" customHeight="false" outlineLevel="0" collapsed="false">
      <c r="A24" s="0" t="n">
        <v>1916</v>
      </c>
      <c r="B24" s="24" t="n">
        <f aca="true">ROUND((A24-A$2)/(A$57-A$2)*3400,0)*(1+RAND()*RANDBETWEEN(-1,1)/10)</f>
        <v>1284.24245083705</v>
      </c>
      <c r="C24" s="12" t="n">
        <f aca="true">B24*(11+RAND()*RANDBETWEEN(-1,1))</f>
        <v>15014.3951981458</v>
      </c>
      <c r="D24" s="13" t="n">
        <f aca="false">C24*0.005</f>
        <v>75.071975990729</v>
      </c>
      <c r="E24" s="14" t="n">
        <f aca="false">C24*0.1</f>
        <v>1501.43951981458</v>
      </c>
      <c r="F24" s="10" t="n">
        <v>304.4</v>
      </c>
      <c r="G24" s="14" t="n">
        <f aca="false">F24*B24/100</f>
        <v>3909.23402034797</v>
      </c>
      <c r="H24" s="14" t="n">
        <f aca="false">C24+G24*0.6</f>
        <v>17359.9356103546</v>
      </c>
      <c r="I24" s="15" t="n">
        <v>0.55</v>
      </c>
      <c r="J24" s="14" t="n">
        <f aca="false">H24*(1-I24)</f>
        <v>7811.97102465956</v>
      </c>
      <c r="K24" s="14" t="n">
        <f aca="false">D24*0.35+E24*0.2</f>
        <v>326.563095559671</v>
      </c>
      <c r="L24" s="14" t="n">
        <f aca="false">P24*(J24+K24)</f>
        <v>0</v>
      </c>
      <c r="M24" s="14" t="n">
        <f aca="false">J24+K24-L24</f>
        <v>8138.53412021924</v>
      </c>
      <c r="N24" s="15" t="n">
        <f aca="false">H24/B24</f>
        <v>13.5176466087379</v>
      </c>
      <c r="O24" s="15" t="n">
        <f aca="false">M24/B24</f>
        <v>6.33722558767208</v>
      </c>
      <c r="P24" s="16" t="n">
        <v>0</v>
      </c>
      <c r="Q24" s="10" t="n">
        <f aca="false">C24/B24</f>
        <v>11.6912466087379</v>
      </c>
    </row>
    <row r="25" customFormat="false" ht="12.8" hidden="false" customHeight="false" outlineLevel="0" collapsed="false">
      <c r="A25" s="0" t="n">
        <v>1917</v>
      </c>
      <c r="B25" s="24" t="n">
        <f aca="true">ROUND((A25-A$2)/(A$57-A$2)*3400,0)*(1+RAND()*RANDBETWEEN(-1,1)/10)</f>
        <v>1422</v>
      </c>
      <c r="C25" s="12" t="n">
        <f aca="true">B25*(11+RAND()*RANDBETWEEN(-1,1))</f>
        <v>16893.9483779278</v>
      </c>
      <c r="D25" s="13" t="n">
        <f aca="false">C25*0.005</f>
        <v>84.4697418896388</v>
      </c>
      <c r="E25" s="14" t="n">
        <f aca="false">C25*0.1</f>
        <v>1689.39483779278</v>
      </c>
      <c r="F25" s="10" t="n">
        <v>378.9</v>
      </c>
      <c r="G25" s="14" t="n">
        <f aca="false">F25*B25/100</f>
        <v>5387.958</v>
      </c>
      <c r="H25" s="14" t="n">
        <f aca="false">C25+G25*0.6</f>
        <v>20126.7231779278</v>
      </c>
      <c r="I25" s="15" t="n">
        <v>0.55</v>
      </c>
      <c r="J25" s="14" t="n">
        <f aca="false">H25*(1-I25)</f>
        <v>9057.02543006749</v>
      </c>
      <c r="K25" s="14" t="n">
        <f aca="false">D25*0.35+E25*0.2</f>
        <v>367.443377219929</v>
      </c>
      <c r="L25" s="14" t="n">
        <f aca="false">P25*(J25+K25)</f>
        <v>0</v>
      </c>
      <c r="M25" s="14" t="n">
        <f aca="false">J25+K25-L25</f>
        <v>9424.46880728742</v>
      </c>
      <c r="N25" s="15" t="n">
        <f aca="false">H25/B25</f>
        <v>14.1538137678817</v>
      </c>
      <c r="O25" s="15" t="n">
        <f aca="false">M25/B25</f>
        <v>6.62761519499819</v>
      </c>
      <c r="P25" s="16" t="n">
        <v>0</v>
      </c>
      <c r="Q25" s="10" t="n">
        <f aca="false">C25/B25</f>
        <v>11.8804137678817</v>
      </c>
    </row>
    <row r="26" customFormat="false" ht="12.8" hidden="false" customHeight="false" outlineLevel="0" collapsed="false">
      <c r="A26" s="0" t="n">
        <v>1918</v>
      </c>
      <c r="B26" s="24" t="n">
        <f aca="true">ROUND((A26-A$2)/(A$57-A$2)*3400,0)*(1+RAND()*RANDBETWEEN(-1,1)/10)</f>
        <v>1353.24915697537</v>
      </c>
      <c r="C26" s="12" t="n">
        <f aca="true">B26*(11+RAND()*RANDBETWEEN(-1,1))</f>
        <v>16035.2000116698</v>
      </c>
      <c r="D26" s="13" t="n">
        <f aca="false">C26*0.005</f>
        <v>80.1760000583489</v>
      </c>
      <c r="E26" s="14" t="n">
        <f aca="false">C26*0.1</f>
        <v>1603.52000116698</v>
      </c>
      <c r="F26" s="10" t="n">
        <v>127.6</v>
      </c>
      <c r="G26" s="14" t="n">
        <f aca="false">F26*B26/100</f>
        <v>1726.74592430058</v>
      </c>
      <c r="H26" s="14" t="n">
        <f aca="false">C26+G26*0.6</f>
        <v>17071.2475662501</v>
      </c>
      <c r="I26" s="15" t="n">
        <v>0.55</v>
      </c>
      <c r="J26" s="14" t="n">
        <f aca="false">H26*(1-I26)</f>
        <v>7682.06140481255</v>
      </c>
      <c r="K26" s="14" t="n">
        <f aca="false">D26*0.35+E26*0.2</f>
        <v>348.765600253818</v>
      </c>
      <c r="L26" s="14" t="n">
        <f aca="false">P26*(J26+K26)</f>
        <v>0</v>
      </c>
      <c r="M26" s="14" t="n">
        <f aca="false">J26+K26-L26</f>
        <v>8030.82700506637</v>
      </c>
      <c r="N26" s="15" t="n">
        <f aca="false">H26/B26</f>
        <v>12.6150069839362</v>
      </c>
      <c r="O26" s="15" t="n">
        <f aca="false">M26/B26</f>
        <v>5.93447774467191</v>
      </c>
      <c r="P26" s="16" t="n">
        <v>0</v>
      </c>
      <c r="Q26" s="10" t="n">
        <f aca="false">C26/B26</f>
        <v>11.8494069839362</v>
      </c>
    </row>
    <row r="27" customFormat="false" ht="12.8" hidden="false" customHeight="false" outlineLevel="0" collapsed="false">
      <c r="A27" s="0" t="n">
        <v>1919</v>
      </c>
      <c r="B27" s="24" t="n">
        <f aca="true">ROUND((A27-A$2)/(A$57-A$2)*3400,0)*(1+RAND()*RANDBETWEEN(-1,1)/10)</f>
        <v>1680.28569468856</v>
      </c>
      <c r="C27" s="12" t="n">
        <f aca="true">B27*(11+RAND()*RANDBETWEEN(-1,1))</f>
        <v>18483.1426415741</v>
      </c>
      <c r="D27" s="13" t="n">
        <f aca="false">C27*0.005</f>
        <v>92.4157132078707</v>
      </c>
      <c r="E27" s="14" t="n">
        <f aca="false">C27*0.1</f>
        <v>1848.31426415741</v>
      </c>
      <c r="F27" s="10" t="n">
        <v>194.4</v>
      </c>
      <c r="G27" s="14" t="n">
        <f aca="false">F27*B27/100</f>
        <v>3266.47539047456</v>
      </c>
      <c r="H27" s="14" t="n">
        <f aca="false">C27+G27*0.6</f>
        <v>20443.0278758589</v>
      </c>
      <c r="I27" s="15" t="n">
        <v>0.55</v>
      </c>
      <c r="J27" s="14" t="n">
        <f aca="false">H27*(1-I27)</f>
        <v>9199.3625441365</v>
      </c>
      <c r="K27" s="14" t="n">
        <f aca="false">D27*0.35+E27*0.2</f>
        <v>402.008352454238</v>
      </c>
      <c r="L27" s="14" t="n">
        <f aca="false">P27*(J27+K27)</f>
        <v>0</v>
      </c>
      <c r="M27" s="14" t="n">
        <f aca="false">J27+K27-L27</f>
        <v>9601.37089659073</v>
      </c>
      <c r="N27" s="15" t="n">
        <f aca="false">H27/B27</f>
        <v>12.1664</v>
      </c>
      <c r="O27" s="15" t="n">
        <f aca="false">M27/B27</f>
        <v>5.71413</v>
      </c>
      <c r="P27" s="16" t="n">
        <v>0</v>
      </c>
      <c r="Q27" s="10" t="n">
        <f aca="false">C27/B27</f>
        <v>11</v>
      </c>
    </row>
    <row r="28" customFormat="false" ht="12.8" hidden="false" customHeight="false" outlineLevel="0" collapsed="false">
      <c r="A28" s="0" t="n">
        <v>1920</v>
      </c>
      <c r="B28" s="24" t="n">
        <f aca="true">ROUND((A28-A$2)/(A$57-A$2)*3400,0)*(1+RAND()*RANDBETWEEN(-1,1)/10)</f>
        <v>1593.67493605213</v>
      </c>
      <c r="C28" s="12" t="n">
        <f aca="true">B28*(11+RAND()*RANDBETWEEN(-1,1))</f>
        <v>17530.4242965735</v>
      </c>
      <c r="D28" s="13" t="n">
        <f aca="false">C28*0.005</f>
        <v>87.6521214828673</v>
      </c>
      <c r="E28" s="14" t="n">
        <f aca="false">C28*0.1</f>
        <v>1753.04242965735</v>
      </c>
      <c r="F28" s="10" t="n">
        <v>295.4</v>
      </c>
      <c r="G28" s="14" t="n">
        <f aca="false">F28*B28/100</f>
        <v>4707.715761098</v>
      </c>
      <c r="H28" s="14" t="n">
        <f aca="false">C28+G28*0.6</f>
        <v>20355.0537532323</v>
      </c>
      <c r="I28" s="15" t="n">
        <v>0.55</v>
      </c>
      <c r="J28" s="14" t="n">
        <f aca="false">H28*(1-I28)</f>
        <v>9159.77418895452</v>
      </c>
      <c r="K28" s="14" t="n">
        <f aca="false">D28*0.35+E28*0.2</f>
        <v>381.286728450473</v>
      </c>
      <c r="L28" s="14" t="n">
        <f aca="false">P28*(J28+K28)</f>
        <v>0</v>
      </c>
      <c r="M28" s="14" t="n">
        <f aca="false">J28+K28-L28</f>
        <v>9541.06091740499</v>
      </c>
      <c r="N28" s="15" t="n">
        <f aca="false">H28/B28</f>
        <v>12.7724</v>
      </c>
      <c r="O28" s="15" t="n">
        <f aca="false">M28/B28</f>
        <v>5.98683</v>
      </c>
      <c r="P28" s="16" t="n">
        <v>0</v>
      </c>
      <c r="Q28" s="10" t="n">
        <f aca="false">C28/B28</f>
        <v>11</v>
      </c>
    </row>
    <row r="29" customFormat="false" ht="12.8" hidden="false" customHeight="false" outlineLevel="0" collapsed="false">
      <c r="A29" s="0" t="n">
        <v>1921</v>
      </c>
      <c r="B29" s="24" t="n">
        <f aca="true">ROUND((A29-A$2)/(A$57-A$2)*3400,0)*(1+RAND()*RANDBETWEEN(-1,1)/10)</f>
        <v>1620.3598309001</v>
      </c>
      <c r="C29" s="12" t="n">
        <f aca="true">B29*(11+RAND()*RANDBETWEEN(-1,1))</f>
        <v>17823.9581399011</v>
      </c>
      <c r="D29" s="13" t="n">
        <f aca="false">C29*0.005</f>
        <v>89.1197906995052</v>
      </c>
      <c r="E29" s="14" t="n">
        <f aca="false">C29*0.1</f>
        <v>1782.39581399011</v>
      </c>
      <c r="F29" s="10" t="n">
        <v>308.2</v>
      </c>
      <c r="G29" s="14" t="n">
        <f aca="false">F29*B29/100</f>
        <v>4993.94899883409</v>
      </c>
      <c r="H29" s="14" t="n">
        <f aca="false">C29+G29*0.6</f>
        <v>20820.3275392015</v>
      </c>
      <c r="I29" s="15" t="n">
        <v>0.55</v>
      </c>
      <c r="J29" s="14" t="n">
        <f aca="false">H29*(1-I29)</f>
        <v>9369.14739264068</v>
      </c>
      <c r="K29" s="14" t="n">
        <f aca="false">D29*0.35+E29*0.2</f>
        <v>387.671089542848</v>
      </c>
      <c r="L29" s="14" t="n">
        <f aca="false">P29*(J29+K29)</f>
        <v>0</v>
      </c>
      <c r="M29" s="14" t="n">
        <f aca="false">J29+K29-L29</f>
        <v>9756.81848218352</v>
      </c>
      <c r="N29" s="15" t="n">
        <f aca="false">H29/B29</f>
        <v>12.8492</v>
      </c>
      <c r="O29" s="15" t="n">
        <f aca="false">M29/B29</f>
        <v>6.02139</v>
      </c>
      <c r="P29" s="16" t="n">
        <v>0</v>
      </c>
      <c r="Q29" s="10" t="n">
        <f aca="false">C29/B29</f>
        <v>11</v>
      </c>
    </row>
    <row r="30" customFormat="false" ht="12.8" hidden="false" customHeight="false" outlineLevel="0" collapsed="false">
      <c r="A30" s="0" t="n">
        <v>1922</v>
      </c>
      <c r="B30" s="24" t="n">
        <f aca="true">ROUND((A30-A$2)/(A$57-A$2)*3400,0)*(1+RAND()*RANDBETWEEN(-1,1)/10)</f>
        <v>1614.04703999043</v>
      </c>
      <c r="C30" s="12" t="n">
        <f aca="true">B30*(11+RAND()*RANDBETWEEN(-1,1))</f>
        <v>17754.5174398947</v>
      </c>
      <c r="D30" s="13" t="n">
        <f aca="false">C30*0.005</f>
        <v>88.7725871994736</v>
      </c>
      <c r="E30" s="14" t="n">
        <f aca="false">C30*0.1</f>
        <v>1775.45174398947</v>
      </c>
      <c r="F30" s="10" t="n">
        <v>199.5</v>
      </c>
      <c r="G30" s="14" t="n">
        <f aca="false">F30*B30/100</f>
        <v>3220.02384478091</v>
      </c>
      <c r="H30" s="14" t="n">
        <f aca="false">C30+G30*0.6</f>
        <v>19686.5317467633</v>
      </c>
      <c r="I30" s="15" t="n">
        <v>0.55</v>
      </c>
      <c r="J30" s="14" t="n">
        <f aca="false">H30*(1-I30)</f>
        <v>8858.93928604347</v>
      </c>
      <c r="K30" s="14" t="n">
        <f aca="false">D30*0.35+E30*0.2</f>
        <v>386.16075431771</v>
      </c>
      <c r="L30" s="14" t="n">
        <f aca="false">P30*(J30+K30)</f>
        <v>0</v>
      </c>
      <c r="M30" s="14" t="n">
        <f aca="false">J30+K30-L30</f>
        <v>9245.10004036118</v>
      </c>
      <c r="N30" s="15" t="n">
        <f aca="false">H30/B30</f>
        <v>12.197</v>
      </c>
      <c r="O30" s="15" t="n">
        <f aca="false">M30/B30</f>
        <v>5.7279</v>
      </c>
      <c r="P30" s="16" t="n">
        <v>0</v>
      </c>
      <c r="Q30" s="10" t="n">
        <f aca="false">C30/B30</f>
        <v>11</v>
      </c>
    </row>
    <row r="31" customFormat="false" ht="12.8" hidden="false" customHeight="false" outlineLevel="0" collapsed="false">
      <c r="A31" s="0" t="n">
        <v>1923</v>
      </c>
      <c r="B31" s="24" t="n">
        <f aca="true">ROUND((A31-A$2)/(A$57-A$2)*3400,0)*(1+RAND()*RANDBETWEEN(-1,1)/10)</f>
        <v>1830.61923380992</v>
      </c>
      <c r="C31" s="12" t="n">
        <f aca="true">B31*(11+RAND()*RANDBETWEEN(-1,1))</f>
        <v>19549.863667241</v>
      </c>
      <c r="D31" s="13" t="n">
        <f aca="false">C31*0.005</f>
        <v>97.749318336205</v>
      </c>
      <c r="E31" s="14" t="n">
        <f aca="false">C31*0.1</f>
        <v>1954.9863667241</v>
      </c>
      <c r="F31" s="10" t="n">
        <v>227.9</v>
      </c>
      <c r="G31" s="14" t="n">
        <f aca="false">F31*B31/100</f>
        <v>4171.98123385282</v>
      </c>
      <c r="H31" s="14" t="n">
        <f aca="false">C31+G31*0.6</f>
        <v>22053.0524075527</v>
      </c>
      <c r="I31" s="15" t="n">
        <v>0.55</v>
      </c>
      <c r="J31" s="14" t="n">
        <f aca="false">H31*(1-I31)</f>
        <v>9923.8735833987</v>
      </c>
      <c r="K31" s="14" t="n">
        <f aca="false">D31*0.35+E31*0.2</f>
        <v>425.209534762492</v>
      </c>
      <c r="L31" s="14" t="n">
        <f aca="false">P31*(J31+K31)</f>
        <v>0</v>
      </c>
      <c r="M31" s="14" t="n">
        <f aca="false">J31+K31-L31</f>
        <v>10349.0831181612</v>
      </c>
      <c r="N31" s="15" t="n">
        <f aca="false">H31/B31</f>
        <v>12.0467719339184</v>
      </c>
      <c r="O31" s="15" t="n">
        <f aca="false">M31/B31</f>
        <v>5.65332370982603</v>
      </c>
      <c r="P31" s="16" t="n">
        <v>0</v>
      </c>
      <c r="Q31" s="10" t="n">
        <f aca="false">C31/B31</f>
        <v>10.6793719339184</v>
      </c>
    </row>
    <row r="32" customFormat="false" ht="12.8" hidden="false" customHeight="false" outlineLevel="0" collapsed="false">
      <c r="A32" s="0" t="n">
        <v>1924</v>
      </c>
      <c r="B32" s="24" t="n">
        <f aca="true">ROUND((A32-A$2)/(A$57-A$2)*3400,0)*(1+RAND()*RANDBETWEEN(-1,1)/10)</f>
        <v>1855</v>
      </c>
      <c r="C32" s="12" t="n">
        <f aca="true">B32*(11+RAND()*RANDBETWEEN(-1,1))</f>
        <v>19785.1250010671</v>
      </c>
      <c r="D32" s="13" t="n">
        <f aca="false">C32*0.005</f>
        <v>98.9256250053353</v>
      </c>
      <c r="E32" s="14" t="n">
        <f aca="false">C32*0.1</f>
        <v>1978.51250010671</v>
      </c>
      <c r="F32" s="10" t="n">
        <v>184.4</v>
      </c>
      <c r="G32" s="14" t="n">
        <f aca="false">F32*B32/100</f>
        <v>3420.62</v>
      </c>
      <c r="H32" s="14" t="n">
        <f aca="false">C32+G32*0.6</f>
        <v>21837.4970010671</v>
      </c>
      <c r="I32" s="15" t="n">
        <v>0.55</v>
      </c>
      <c r="J32" s="14" t="n">
        <f aca="false">H32*(1-I32)</f>
        <v>9826.87365048018</v>
      </c>
      <c r="K32" s="14" t="n">
        <f aca="false">D32*0.35+E32*0.2</f>
        <v>430.326468773209</v>
      </c>
      <c r="L32" s="14" t="n">
        <f aca="false">P32*(J32+K32)</f>
        <v>0</v>
      </c>
      <c r="M32" s="14" t="n">
        <f aca="false">J32+K32-L32</f>
        <v>10257.2001192534</v>
      </c>
      <c r="N32" s="15" t="n">
        <f aca="false">H32/B32</f>
        <v>11.7722355800901</v>
      </c>
      <c r="O32" s="15" t="n">
        <f aca="false">M32/B32</f>
        <v>5.52948793490749</v>
      </c>
      <c r="P32" s="16" t="n">
        <v>0</v>
      </c>
      <c r="Q32" s="10" t="n">
        <f aca="false">C32/B32</f>
        <v>10.6658355800901</v>
      </c>
    </row>
    <row r="33" customFormat="false" ht="12.8" hidden="false" customHeight="false" outlineLevel="0" collapsed="false">
      <c r="A33" s="0" t="n">
        <v>1925</v>
      </c>
      <c r="B33" s="24" t="n">
        <f aca="true">ROUND((A33-A$2)/(A$57-A$2)*3400,0)*(1+RAND()*RANDBETWEEN(-1,1)/10)</f>
        <v>1855.39505737172</v>
      </c>
      <c r="C33" s="12" t="n">
        <f aca="true">B33*(11+RAND()*RANDBETWEEN(-1,1))</f>
        <v>19288.8263219335</v>
      </c>
      <c r="D33" s="13" t="n">
        <f aca="false">C33*0.005</f>
        <v>96.4441316096677</v>
      </c>
      <c r="E33" s="14" t="n">
        <f aca="false">C33*0.1</f>
        <v>1928.88263219335</v>
      </c>
      <c r="F33" s="10" t="n">
        <v>181.8</v>
      </c>
      <c r="G33" s="14" t="n">
        <f aca="false">F33*B33/100</f>
        <v>3373.1082143018</v>
      </c>
      <c r="H33" s="14" t="n">
        <f aca="false">C33+G33*0.6</f>
        <v>21312.6912505146</v>
      </c>
      <c r="I33" s="15" t="n">
        <v>0.55</v>
      </c>
      <c r="J33" s="14" t="n">
        <f aca="false">H33*(1-I33)</f>
        <v>9590.71106273158</v>
      </c>
      <c r="K33" s="14" t="n">
        <f aca="false">D33*0.35+E33*0.2</f>
        <v>419.531972502055</v>
      </c>
      <c r="L33" s="14" t="n">
        <f aca="false">P33*(J33+K33)</f>
        <v>0</v>
      </c>
      <c r="M33" s="14" t="n">
        <f aca="false">J33+K33-L33</f>
        <v>10010.2430352336</v>
      </c>
      <c r="N33" s="15" t="n">
        <f aca="false">H33/B33</f>
        <v>11.486875081313</v>
      </c>
      <c r="O33" s="15" t="n">
        <f aca="false">M33/B33</f>
        <v>5.39520841960942</v>
      </c>
      <c r="P33" s="16" t="n">
        <v>0</v>
      </c>
      <c r="Q33" s="10" t="n">
        <f aca="false">C33/B33</f>
        <v>10.396075081313</v>
      </c>
    </row>
    <row r="34" customFormat="false" ht="12.8" hidden="false" customHeight="false" outlineLevel="0" collapsed="false">
      <c r="A34" s="0" t="n">
        <v>1926</v>
      </c>
      <c r="B34" s="24" t="n">
        <f aca="true">ROUND((A34-A$2)/(A$57-A$2)*3400,0)*(1+RAND()*RANDBETWEEN(-1,1)/10)</f>
        <v>1978</v>
      </c>
      <c r="C34" s="12" t="n">
        <f aca="true">B34*(11+RAND()*RANDBETWEEN(-1,1))</f>
        <v>21758</v>
      </c>
      <c r="D34" s="13" t="n">
        <f aca="false">C34*0.005</f>
        <v>108.79</v>
      </c>
      <c r="E34" s="14" t="n">
        <f aca="false">C34*0.1</f>
        <v>2175.8</v>
      </c>
      <c r="F34" s="23" t="n">
        <v>206.7</v>
      </c>
      <c r="G34" s="14" t="n">
        <f aca="false">F34*B34/100</f>
        <v>4088.526</v>
      </c>
      <c r="H34" s="14" t="n">
        <f aca="false">C34+G34*0.6</f>
        <v>24211.1156</v>
      </c>
      <c r="I34" s="15" t="n">
        <v>0.55</v>
      </c>
      <c r="J34" s="14" t="n">
        <f aca="false">H34*(1-I34)</f>
        <v>10895.00202</v>
      </c>
      <c r="K34" s="14" t="n">
        <f aca="false">D34*0.35+E34*0.2</f>
        <v>473.2365</v>
      </c>
      <c r="L34" s="14" t="n">
        <f aca="false">P34*(J34+K34)</f>
        <v>0</v>
      </c>
      <c r="M34" s="14" t="n">
        <f aca="false">J34+K34-L34</f>
        <v>11368.23852</v>
      </c>
      <c r="N34" s="15" t="n">
        <f aca="false">H34/B34</f>
        <v>12.2402</v>
      </c>
      <c r="O34" s="15" t="n">
        <f aca="false">M34/B34</f>
        <v>5.74734</v>
      </c>
      <c r="P34" s="16" t="n">
        <v>0</v>
      </c>
      <c r="Q34" s="10" t="n">
        <f aca="false">C34/B34</f>
        <v>11</v>
      </c>
    </row>
    <row r="35" customFormat="false" ht="12.8" hidden="false" customHeight="false" outlineLevel="0" collapsed="false">
      <c r="A35" s="0" t="n">
        <v>1927</v>
      </c>
      <c r="B35" s="24" t="n">
        <f aca="true">ROUND((A35-A$2)/(A$57-A$2)*3400,0)*(1+RAND()*RANDBETWEEN(-1,1)/10)</f>
        <v>2040</v>
      </c>
      <c r="C35" s="12" t="n">
        <f aca="true">B35*(11+RAND()*RANDBETWEEN(-1,1))</f>
        <v>20597.0825450029</v>
      </c>
      <c r="D35" s="13" t="n">
        <f aca="false">C35*0.005</f>
        <v>102.985412725015</v>
      </c>
      <c r="E35" s="14" t="n">
        <f aca="false">C35*0.1</f>
        <v>2059.70825450029</v>
      </c>
      <c r="F35" s="23" t="n">
        <v>103.2</v>
      </c>
      <c r="G35" s="14" t="n">
        <f aca="false">F35*B35/100</f>
        <v>2105.28</v>
      </c>
      <c r="H35" s="14" t="n">
        <f aca="false">C35+G35*0.6</f>
        <v>21860.2505450029</v>
      </c>
      <c r="I35" s="15" t="n">
        <v>0.55</v>
      </c>
      <c r="J35" s="14" t="n">
        <f aca="false">H35*(1-I35)</f>
        <v>9837.11274525132</v>
      </c>
      <c r="K35" s="14" t="n">
        <f aca="false">D35*0.35+E35*0.2</f>
        <v>447.986545353814</v>
      </c>
      <c r="L35" s="14" t="n">
        <f aca="false">P35*(J35+K35)</f>
        <v>0</v>
      </c>
      <c r="M35" s="14" t="n">
        <f aca="false">J35+K35-L35</f>
        <v>10285.0992906051</v>
      </c>
      <c r="N35" s="15" t="n">
        <f aca="false">H35/B35</f>
        <v>10.7158090906877</v>
      </c>
      <c r="O35" s="15" t="n">
        <f aca="false">M35/B35</f>
        <v>5.04171533853193</v>
      </c>
      <c r="P35" s="16" t="n">
        <v>0</v>
      </c>
      <c r="Q35" s="10" t="n">
        <f aca="false">C35/B35</f>
        <v>10.0966090906877</v>
      </c>
    </row>
    <row r="36" customFormat="false" ht="12.8" hidden="false" customHeight="false" outlineLevel="0" collapsed="false">
      <c r="A36" s="0" t="n">
        <v>1928</v>
      </c>
      <c r="B36" s="24" t="n">
        <f aca="true">ROUND((A36-A$2)/(A$57-A$2)*3400,0)*(1+RAND()*RANDBETWEEN(-1,1)/10)</f>
        <v>2250.90226286654</v>
      </c>
      <c r="C36" s="12" t="n">
        <f aca="true">B36*(11+RAND()*RANDBETWEEN(-1,1))</f>
        <v>23562.1067516248</v>
      </c>
      <c r="D36" s="13" t="n">
        <f aca="false">C36*0.005</f>
        <v>117.810533758124</v>
      </c>
      <c r="E36" s="14" t="n">
        <f aca="false">C36*0.1</f>
        <v>2356.21067516248</v>
      </c>
      <c r="F36" s="23" t="n">
        <v>213.2</v>
      </c>
      <c r="G36" s="14" t="n">
        <f aca="false">F36*B36/100</f>
        <v>4798.92362443147</v>
      </c>
      <c r="H36" s="14" t="n">
        <f aca="false">C36+G36*0.6</f>
        <v>26441.4609262837</v>
      </c>
      <c r="I36" s="15" t="n">
        <v>0.55</v>
      </c>
      <c r="J36" s="14" t="n">
        <f aca="false">H36*(1-I36)</f>
        <v>11898.6574168277</v>
      </c>
      <c r="K36" s="14" t="n">
        <f aca="false">D36*0.35+E36*0.2</f>
        <v>512.47582184784</v>
      </c>
      <c r="L36" s="14" t="n">
        <f aca="false">P36*(J36+K36)</f>
        <v>0</v>
      </c>
      <c r="M36" s="14" t="n">
        <f aca="false">J36+K36-L36</f>
        <v>12411.1332386755</v>
      </c>
      <c r="N36" s="15" t="n">
        <f aca="false">H36/B36</f>
        <v>11.7470497775458</v>
      </c>
      <c r="O36" s="15" t="n">
        <f aca="false">M36/B36</f>
        <v>5.51384813255722</v>
      </c>
      <c r="P36" s="16" t="n">
        <v>0</v>
      </c>
      <c r="Q36" s="10" t="n">
        <f aca="false">C36/B36</f>
        <v>10.4678497775458</v>
      </c>
    </row>
    <row r="37" customFormat="false" ht="12.8" hidden="false" customHeight="false" outlineLevel="0" collapsed="false">
      <c r="A37" s="0" t="n">
        <v>1929</v>
      </c>
      <c r="B37" s="24" t="n">
        <f aca="true">ROUND((A37-A$2)/(A$57-A$2)*3400,0)*(1+RAND()*RANDBETWEEN(-1,1)/10)</f>
        <v>2164</v>
      </c>
      <c r="C37" s="12" t="n">
        <f aca="true">B37*(11+RAND()*RANDBETWEEN(-1,1))</f>
        <v>21731.6978750136</v>
      </c>
      <c r="D37" s="13" t="n">
        <f aca="false">C37*0.005</f>
        <v>108.658489375068</v>
      </c>
      <c r="E37" s="14" t="n">
        <f aca="false">C37*0.1</f>
        <v>2173.16978750136</v>
      </c>
      <c r="F37" s="23" t="n">
        <v>174.9</v>
      </c>
      <c r="G37" s="14" t="n">
        <f aca="false">F37*B37/100</f>
        <v>3784.836</v>
      </c>
      <c r="H37" s="14" t="n">
        <f aca="false">C37+G37*0.6</f>
        <v>24002.5994750136</v>
      </c>
      <c r="I37" s="15" t="n">
        <v>0.55</v>
      </c>
      <c r="J37" s="14" t="n">
        <f aca="false">H37*(1-I37)</f>
        <v>10801.1697637561</v>
      </c>
      <c r="K37" s="14" t="n">
        <f aca="false">D37*0.35+E37*0.2</f>
        <v>472.664428781545</v>
      </c>
      <c r="L37" s="14" t="n">
        <f aca="false">P37*(J37+K37)</f>
        <v>0</v>
      </c>
      <c r="M37" s="14" t="n">
        <f aca="false">J37+K37-L37</f>
        <v>11273.8341925377</v>
      </c>
      <c r="N37" s="15" t="n">
        <f aca="false">H37/B37</f>
        <v>11.0917742490821</v>
      </c>
      <c r="O37" s="15" t="n">
        <f aca="false">M37/B37</f>
        <v>5.20972005200446</v>
      </c>
      <c r="P37" s="16" t="n">
        <v>0</v>
      </c>
      <c r="Q37" s="10" t="n">
        <f aca="false">C37/B37</f>
        <v>10.0423742490821</v>
      </c>
    </row>
    <row r="38" customFormat="false" ht="12.8" hidden="false" customHeight="false" outlineLevel="0" collapsed="false">
      <c r="A38" s="0" t="n">
        <v>1930</v>
      </c>
      <c r="B38" s="24" t="n">
        <f aca="true">ROUND((A38-A$2)/(A$57-A$2)*3400,0)*(1+RAND()*RANDBETWEEN(-1,1)/10)</f>
        <v>2225</v>
      </c>
      <c r="C38" s="12" t="n">
        <f aca="true">B38*(11+RAND()*RANDBETWEEN(-1,1))</f>
        <v>24475</v>
      </c>
      <c r="D38" s="13" t="n">
        <f aca="false">C38*0.005</f>
        <v>122.375</v>
      </c>
      <c r="E38" s="14" t="n">
        <f aca="false">C38*0.1</f>
        <v>2447.5</v>
      </c>
      <c r="F38" s="23" t="n">
        <v>250.8</v>
      </c>
      <c r="G38" s="14" t="n">
        <f aca="false">F38*B38/100</f>
        <v>5580.3</v>
      </c>
      <c r="H38" s="14" t="n">
        <f aca="false">C38+G38*0.6</f>
        <v>27823.18</v>
      </c>
      <c r="I38" s="15" t="n">
        <v>0.55</v>
      </c>
      <c r="J38" s="14" t="n">
        <f aca="false">H38*(1-I38)</f>
        <v>12520.431</v>
      </c>
      <c r="K38" s="14" t="n">
        <f aca="false">D38*0.35+E38*0.2</f>
        <v>532.33125</v>
      </c>
      <c r="L38" s="14" t="n">
        <f aca="false">P38*(J38+K38)</f>
        <v>0</v>
      </c>
      <c r="M38" s="14" t="n">
        <f aca="false">J38+K38-L38</f>
        <v>13052.76225</v>
      </c>
      <c r="N38" s="15" t="n">
        <f aca="false">H38/B38</f>
        <v>12.5048</v>
      </c>
      <c r="O38" s="15" t="n">
        <f aca="false">M38/B38</f>
        <v>5.86641</v>
      </c>
      <c r="P38" s="16" t="n">
        <v>0</v>
      </c>
      <c r="Q38" s="10" t="n">
        <f aca="false">C38/B38</f>
        <v>11</v>
      </c>
    </row>
    <row r="39" customFormat="false" ht="12.8" hidden="false" customHeight="false" outlineLevel="0" collapsed="false">
      <c r="A39" s="0" t="n">
        <v>1931</v>
      </c>
      <c r="B39" s="24" t="n">
        <f aca="true">ROUND((A39-A$2)/(A$57-A$2)*3400,0)*(1+RAND()*RANDBETWEEN(-1,1)/10)</f>
        <v>2082.16365413552</v>
      </c>
      <c r="C39" s="12" t="n">
        <f aca="true">B39*(11+RAND()*RANDBETWEEN(-1,1))</f>
        <v>23088.4325049822</v>
      </c>
      <c r="D39" s="13" t="n">
        <f aca="false">C39*0.005</f>
        <v>115.442162524911</v>
      </c>
      <c r="E39" s="14" t="n">
        <f aca="false">C39*0.1</f>
        <v>2308.84325049822</v>
      </c>
      <c r="F39" s="23" t="n">
        <v>229.9</v>
      </c>
      <c r="G39" s="14" t="n">
        <f aca="false">F39*B39/100</f>
        <v>4786.89424085755</v>
      </c>
      <c r="H39" s="14" t="n">
        <f aca="false">C39+G39*0.6</f>
        <v>25960.5690494967</v>
      </c>
      <c r="I39" s="15" t="n">
        <v>0.55</v>
      </c>
      <c r="J39" s="14" t="n">
        <f aca="false">H39*(1-I39)</f>
        <v>11682.2560722735</v>
      </c>
      <c r="K39" s="14" t="n">
        <f aca="false">D39*0.35+E39*0.2</f>
        <v>502.173406983363</v>
      </c>
      <c r="L39" s="14" t="n">
        <f aca="false">P39*(J39+K39)</f>
        <v>0</v>
      </c>
      <c r="M39" s="14" t="n">
        <f aca="false">J39+K39-L39</f>
        <v>12184.4294792569</v>
      </c>
      <c r="N39" s="15" t="n">
        <f aca="false">H39/B39</f>
        <v>12.4680732938234</v>
      </c>
      <c r="O39" s="15" t="n">
        <f aca="false">M39/B39</f>
        <v>5.85181162636118</v>
      </c>
      <c r="P39" s="16" t="n">
        <v>0</v>
      </c>
      <c r="Q39" s="10" t="n">
        <f aca="false">C39/B39</f>
        <v>11.0886732938234</v>
      </c>
    </row>
    <row r="40" customFormat="false" ht="12.8" hidden="false" customHeight="false" outlineLevel="0" collapsed="false">
      <c r="A40" s="0" t="n">
        <v>1932</v>
      </c>
      <c r="B40" s="24" t="n">
        <f aca="true">ROUND((A40-A$2)/(A$57-A$2)*3400,0)*(1+RAND()*RANDBETWEEN(-1,1)/10)</f>
        <v>2312.69554883901</v>
      </c>
      <c r="C40" s="18" t="n">
        <f aca="true">B40*(10.5+RAND()*RANDBETWEEN(-1,1))</f>
        <v>24283.3032628096</v>
      </c>
      <c r="D40" s="13" t="n">
        <f aca="false">C40*0.005</f>
        <v>121.416516314048</v>
      </c>
      <c r="E40" s="14" t="n">
        <f aca="false">C40*0.1</f>
        <v>2428.33032628096</v>
      </c>
      <c r="F40" s="23" t="n">
        <v>255</v>
      </c>
      <c r="G40" s="14" t="n">
        <f aca="false">F40*B40/100</f>
        <v>5897.37364953946</v>
      </c>
      <c r="H40" s="14" t="n">
        <f aca="false">C40+G40*0.6</f>
        <v>27821.7274525332</v>
      </c>
      <c r="I40" s="15" t="n">
        <v>0.55</v>
      </c>
      <c r="J40" s="14" t="n">
        <f aca="false">H40*(1-I40)</f>
        <v>12519.77735364</v>
      </c>
      <c r="K40" s="14" t="n">
        <f aca="false">D40*0.35+E40*0.2</f>
        <v>528.161845966108</v>
      </c>
      <c r="L40" s="14" t="n">
        <f aca="false">P40*(J40+K40)</f>
        <v>0</v>
      </c>
      <c r="M40" s="14" t="n">
        <f aca="false">J40+K40-L40</f>
        <v>13047.9391996061</v>
      </c>
      <c r="N40" s="15" t="n">
        <f aca="false">H40/B40</f>
        <v>12.03</v>
      </c>
      <c r="O40" s="15" t="n">
        <f aca="false">M40/B40</f>
        <v>5.641875</v>
      </c>
      <c r="P40" s="16" t="n">
        <v>0</v>
      </c>
      <c r="Q40" s="10" t="n">
        <f aca="false">C40/B40</f>
        <v>10.5</v>
      </c>
    </row>
    <row r="41" customFormat="false" ht="12.8" hidden="false" customHeight="false" outlineLevel="0" collapsed="false">
      <c r="A41" s="0" t="n">
        <v>1933</v>
      </c>
      <c r="B41" s="24" t="n">
        <f aca="true">ROUND((A41-A$2)/(A$57-A$2)*3400,0)*(1+RAND()*RANDBETWEEN(-1,1)/10)</f>
        <v>2411</v>
      </c>
      <c r="C41" s="18" t="n">
        <f aca="true">B41*(10.5+RAND()*RANDBETWEEN(-1,1))</f>
        <v>25315.5</v>
      </c>
      <c r="D41" s="13" t="n">
        <f aca="false">C41*0.01</f>
        <v>253.155</v>
      </c>
      <c r="E41" s="14" t="n">
        <f aca="false">C41*0.1</f>
        <v>2531.55</v>
      </c>
      <c r="F41" s="23" t="n">
        <v>161.8</v>
      </c>
      <c r="G41" s="14" t="n">
        <f aca="false">F41*B41/100</f>
        <v>3900.998</v>
      </c>
      <c r="H41" s="14" t="n">
        <f aca="false">C41+G41*0.6</f>
        <v>27656.0988</v>
      </c>
      <c r="I41" s="15" t="n">
        <v>0.55</v>
      </c>
      <c r="J41" s="14" t="n">
        <f aca="false">H41*(1-I41)</f>
        <v>12445.24446</v>
      </c>
      <c r="K41" s="14" t="n">
        <f aca="false">D41*0.35+E41*0.2</f>
        <v>594.91425</v>
      </c>
      <c r="L41" s="14" t="n">
        <f aca="false">P41*(J41+K41)</f>
        <v>0</v>
      </c>
      <c r="M41" s="14" t="n">
        <f aca="false">J41+K41-L41</f>
        <v>13040.15871</v>
      </c>
      <c r="N41" s="15" t="n">
        <f aca="false">H41/B41</f>
        <v>11.4708</v>
      </c>
      <c r="O41" s="15" t="n">
        <f aca="false">M41/B41</f>
        <v>5.40861</v>
      </c>
      <c r="P41" s="16" t="n">
        <v>0</v>
      </c>
      <c r="Q41" s="10" t="n">
        <f aca="false">C41/B41</f>
        <v>10.5</v>
      </c>
    </row>
    <row r="42" customFormat="false" ht="12.8" hidden="false" customHeight="false" outlineLevel="0" collapsed="false">
      <c r="A42" s="0" t="n">
        <v>1934</v>
      </c>
      <c r="B42" s="24" t="n">
        <f aca="true">ROUND((A42-A$2)/(A$57-A$2)*3400,0)*(1+RAND()*RANDBETWEEN(-1,1)/10)</f>
        <v>2683.49727820151</v>
      </c>
      <c r="C42" s="18" t="n">
        <f aca="true">B42*(10.5+RAND()*RANDBETWEEN(-1,1))</f>
        <v>26872.2642780854</v>
      </c>
      <c r="D42" s="13" t="n">
        <f aca="false">C42*0.01</f>
        <v>268.722642780854</v>
      </c>
      <c r="E42" s="14" t="n">
        <f aca="false">C42*0.1</f>
        <v>2687.22642780854</v>
      </c>
      <c r="F42" s="23" t="n">
        <v>184.1</v>
      </c>
      <c r="G42" s="14" t="n">
        <f aca="false">F42*B42/100</f>
        <v>4940.31848916898</v>
      </c>
      <c r="H42" s="14" t="n">
        <f aca="false">C42+G42*0.6</f>
        <v>29836.4553715868</v>
      </c>
      <c r="I42" s="15" t="n">
        <v>0.55</v>
      </c>
      <c r="J42" s="14" t="n">
        <f aca="false">H42*(1-I42)</f>
        <v>13426.404917214</v>
      </c>
      <c r="K42" s="14" t="n">
        <f aca="false">D42*0.35+E42*0.2</f>
        <v>631.498210535006</v>
      </c>
      <c r="L42" s="14" t="n">
        <f aca="false">P42*(J42+K42)</f>
        <v>0</v>
      </c>
      <c r="M42" s="14" t="n">
        <f aca="false">J42+K42-L42</f>
        <v>14057.903127749</v>
      </c>
      <c r="N42" s="15" t="n">
        <f aca="false">H42/B42</f>
        <v>11.1184966029044</v>
      </c>
      <c r="O42" s="15" t="n">
        <f aca="false">M42/B42</f>
        <v>5.23865004147524</v>
      </c>
      <c r="P42" s="16" t="n">
        <f aca="false">(0.14/10)*(A42-A$42)</f>
        <v>0</v>
      </c>
      <c r="Q42" s="10" t="n">
        <f aca="false">C42/B42</f>
        <v>10.0138966029044</v>
      </c>
    </row>
    <row r="43" customFormat="false" ht="12.8" hidden="false" customHeight="false" outlineLevel="0" collapsed="false">
      <c r="A43" s="0" t="n">
        <v>1935</v>
      </c>
      <c r="B43" s="24" t="n">
        <f aca="true">ROUND((A43-A$2)/(A$57-A$2)*3400,0)*(1+RAND()*RANDBETWEEN(-1,1)/10)</f>
        <v>2406.85113308521</v>
      </c>
      <c r="C43" s="18" t="n">
        <f aca="true">B43*(10.5+RAND()*RANDBETWEEN(-1,1))</f>
        <v>25271.9368973947</v>
      </c>
      <c r="D43" s="13" t="n">
        <f aca="false">C43*0.01</f>
        <v>252.719368973947</v>
      </c>
      <c r="E43" s="14" t="n">
        <f aca="false">C43*0.1</f>
        <v>2527.19368973947</v>
      </c>
      <c r="F43" s="23" t="n">
        <v>214.8</v>
      </c>
      <c r="G43" s="14" t="n">
        <f aca="false">F43*B43/100</f>
        <v>5169.91623386702</v>
      </c>
      <c r="H43" s="14" t="n">
        <f aca="false">C43+G43*0.6</f>
        <v>28373.8866377149</v>
      </c>
      <c r="I43" s="15" t="n">
        <v>0.55</v>
      </c>
      <c r="J43" s="14" t="n">
        <f aca="false">H43*(1-I43)</f>
        <v>12768.2489869717</v>
      </c>
      <c r="K43" s="14" t="n">
        <f aca="false">D43*0.35+E43*0.2</f>
        <v>593.890517088775</v>
      </c>
      <c r="L43" s="14" t="n">
        <f aca="false">P43*(J43+K43)</f>
        <v>187.069953056846</v>
      </c>
      <c r="M43" s="14" t="n">
        <f aca="false">J43+K43-L43</f>
        <v>13175.0695510036</v>
      </c>
      <c r="N43" s="15" t="n">
        <f aca="false">H43/B43</f>
        <v>11.7888</v>
      </c>
      <c r="O43" s="15" t="n">
        <f aca="false">M43/B43</f>
        <v>5.47398606</v>
      </c>
      <c r="P43" s="16" t="n">
        <f aca="false">(0.14/10)*(A43-A$42)</f>
        <v>0.014</v>
      </c>
      <c r="Q43" s="10" t="n">
        <f aca="false">C43/B43</f>
        <v>10.5</v>
      </c>
    </row>
    <row r="44" customFormat="false" ht="12.8" hidden="false" customHeight="false" outlineLevel="0" collapsed="false">
      <c r="A44" s="0" t="n">
        <v>1936</v>
      </c>
      <c r="B44" s="24" t="n">
        <f aca="true">ROUND((A44-A$2)/(A$57-A$2)*3400,0)*(1+RAND()*RANDBETWEEN(-1,1)/10)</f>
        <v>2596</v>
      </c>
      <c r="C44" s="18" t="n">
        <f aca="true">B44*(10.5+RAND()*RANDBETWEEN(-1,1))</f>
        <v>29824.625204036</v>
      </c>
      <c r="D44" s="13" t="n">
        <f aca="false">C44*0.01</f>
        <v>298.24625204036</v>
      </c>
      <c r="E44" s="14" t="n">
        <f aca="false">C44*0.1</f>
        <v>2982.4625204036</v>
      </c>
      <c r="F44" s="23" t="n">
        <v>295.7</v>
      </c>
      <c r="G44" s="14" t="n">
        <f aca="false">F44*B44/100</f>
        <v>7676.372</v>
      </c>
      <c r="H44" s="14" t="n">
        <f aca="false">C44+G44*0.6</f>
        <v>34430.448404036</v>
      </c>
      <c r="I44" s="15" t="n">
        <v>0.55</v>
      </c>
      <c r="J44" s="14" t="n">
        <f aca="false">H44*(1-I44)</f>
        <v>15493.7017818162</v>
      </c>
      <c r="K44" s="14" t="n">
        <f aca="false">D44*0.35+E44*0.2</f>
        <v>700.878692294846</v>
      </c>
      <c r="L44" s="14" t="n">
        <f aca="false">P44*(J44+K44)</f>
        <v>453.448253275109</v>
      </c>
      <c r="M44" s="14" t="n">
        <f aca="false">J44+K44-L44</f>
        <v>15741.1322208359</v>
      </c>
      <c r="N44" s="15" t="n">
        <f aca="false">H44/B44</f>
        <v>13.2628845932342</v>
      </c>
      <c r="O44" s="15" t="n">
        <f aca="false">M44/B44</f>
        <v>6.0636102545593</v>
      </c>
      <c r="P44" s="16" t="n">
        <f aca="false">(0.14/10)*(A44-A$42)</f>
        <v>0.028</v>
      </c>
      <c r="Q44" s="10" t="n">
        <f aca="false">C44/B44</f>
        <v>11.4886845932342</v>
      </c>
    </row>
    <row r="45" customFormat="false" ht="12.8" hidden="false" customHeight="false" outlineLevel="0" collapsed="false">
      <c r="A45" s="0" t="n">
        <v>1937</v>
      </c>
      <c r="B45" s="24" t="n">
        <f aca="true">ROUND((A45-A$2)/(A$57-A$2)*3400,0)*(1+RAND()*RANDBETWEEN(-1,1)/10)</f>
        <v>2658</v>
      </c>
      <c r="C45" s="18" t="n">
        <f aca="true">B45*(10.5+RAND()*RANDBETWEEN(-1,1))</f>
        <v>27909</v>
      </c>
      <c r="D45" s="13" t="n">
        <f aca="false">C45*0.01</f>
        <v>279.09</v>
      </c>
      <c r="E45" s="14" t="n">
        <f aca="false">C45*0.1</f>
        <v>2790.9</v>
      </c>
      <c r="F45" s="23" t="n">
        <v>310.6</v>
      </c>
      <c r="G45" s="14" t="n">
        <f aca="false">F45*B45/100</f>
        <v>8255.748</v>
      </c>
      <c r="H45" s="14" t="n">
        <f aca="false">C45+G45*0.6</f>
        <v>32862.4488</v>
      </c>
      <c r="I45" s="15" t="n">
        <v>0.55</v>
      </c>
      <c r="J45" s="14" t="n">
        <f aca="false">H45*(1-I45)</f>
        <v>14788.10196</v>
      </c>
      <c r="K45" s="14" t="n">
        <f aca="false">D45*0.35+E45*0.2</f>
        <v>655.8615</v>
      </c>
      <c r="L45" s="14" t="n">
        <f aca="false">P45*(J45+K45)</f>
        <v>648.64646532</v>
      </c>
      <c r="M45" s="14" t="n">
        <f aca="false">J45+K45-L45</f>
        <v>14795.31699468</v>
      </c>
      <c r="N45" s="15" t="n">
        <f aca="false">H45/B45</f>
        <v>12.3636</v>
      </c>
      <c r="O45" s="15" t="n">
        <f aca="false">M45/B45</f>
        <v>5.56633446</v>
      </c>
      <c r="P45" s="16" t="n">
        <f aca="false">(0.14/10)*(A45-A$42)</f>
        <v>0.042</v>
      </c>
      <c r="Q45" s="10" t="n">
        <f aca="false">C45/B45</f>
        <v>10.5</v>
      </c>
    </row>
    <row r="46" customFormat="false" ht="12.8" hidden="false" customHeight="false" outlineLevel="0" collapsed="false">
      <c r="A46" s="0" t="n">
        <v>1938</v>
      </c>
      <c r="B46" s="24" t="n">
        <f aca="true">ROUND((A46-A$2)/(A$57-A$2)*3400,0)*(1+RAND()*RANDBETWEEN(-1,1)/10)</f>
        <v>2890.79937393591</v>
      </c>
      <c r="C46" s="18" t="n">
        <f aca="true">B46*(10.5+RAND()*RANDBETWEEN(-1,1))</f>
        <v>30353.393426327</v>
      </c>
      <c r="D46" s="13" t="n">
        <f aca="false">C46*0.01</f>
        <v>303.53393426327</v>
      </c>
      <c r="E46" s="14" t="n">
        <f aca="false">C46*0.1</f>
        <v>3035.3393426327</v>
      </c>
      <c r="F46" s="23" t="n">
        <v>162.1</v>
      </c>
      <c r="G46" s="14" t="n">
        <f aca="false">F46*B46/100</f>
        <v>4685.98578515011</v>
      </c>
      <c r="H46" s="14" t="n">
        <f aca="false">C46+G46*0.6</f>
        <v>33164.9848974171</v>
      </c>
      <c r="I46" s="15" t="n">
        <v>0.55</v>
      </c>
      <c r="J46" s="14" t="n">
        <f aca="false">H46*(1-I46)</f>
        <v>14924.2432038377</v>
      </c>
      <c r="K46" s="14" t="n">
        <f aca="false">D46*0.35+E46*0.2</f>
        <v>713.304745518685</v>
      </c>
      <c r="L46" s="14" t="n">
        <f aca="false">P46*(J46+K46)</f>
        <v>875.702685163957</v>
      </c>
      <c r="M46" s="14" t="n">
        <f aca="false">J46+K46-L46</f>
        <v>14761.8452641924</v>
      </c>
      <c r="N46" s="15" t="n">
        <f aca="false">H46/B46</f>
        <v>11.4726</v>
      </c>
      <c r="O46" s="15" t="n">
        <f aca="false">M46/B46</f>
        <v>5.10649248</v>
      </c>
      <c r="P46" s="16" t="n">
        <f aca="false">(0.14/10)*(A46-A$42)</f>
        <v>0.056</v>
      </c>
      <c r="Q46" s="10" t="n">
        <f aca="false">C46/B46</f>
        <v>10.5</v>
      </c>
    </row>
    <row r="47" customFormat="false" ht="12.8" hidden="false" customHeight="false" outlineLevel="0" collapsed="false">
      <c r="A47" s="0" t="n">
        <v>1939</v>
      </c>
      <c r="B47" s="24" t="n">
        <f aca="true">ROUND((A47-A$2)/(A$57-A$2)*3400,0)*(1+RAND()*RANDBETWEEN(-1,1)/10)</f>
        <v>2782</v>
      </c>
      <c r="C47" s="18" t="n">
        <f aca="true">B47*(10.5+RAND()*RANDBETWEEN(-1,1))</f>
        <v>29211</v>
      </c>
      <c r="D47" s="13" t="n">
        <f aca="false">C47*0.01</f>
        <v>292.11</v>
      </c>
      <c r="E47" s="14" t="n">
        <f aca="false">C47*0.1</f>
        <v>2921.1</v>
      </c>
      <c r="F47" s="23" t="n">
        <v>265.2</v>
      </c>
      <c r="G47" s="14" t="n">
        <f aca="false">F47*B47/100</f>
        <v>7377.864</v>
      </c>
      <c r="H47" s="14" t="n">
        <f aca="false">C47+G47*0.6</f>
        <v>33637.7184</v>
      </c>
      <c r="I47" s="15" t="n">
        <v>0.55</v>
      </c>
      <c r="J47" s="14" t="n">
        <f aca="false">H47*(1-I47)</f>
        <v>15136.97328</v>
      </c>
      <c r="K47" s="14" t="n">
        <f aca="false">D47*0.35+E47*0.2</f>
        <v>686.4585</v>
      </c>
      <c r="L47" s="14" t="n">
        <f aca="false">P47*(J47+K47)</f>
        <v>1107.6402246</v>
      </c>
      <c r="M47" s="14" t="n">
        <f aca="false">J47+K47-L47</f>
        <v>14715.7915554</v>
      </c>
      <c r="N47" s="15" t="n">
        <f aca="false">H47/B47</f>
        <v>12.0912</v>
      </c>
      <c r="O47" s="15" t="n">
        <f aca="false">M47/B47</f>
        <v>5.2896447</v>
      </c>
      <c r="P47" s="16" t="n">
        <f aca="false">(0.14/10)*(A47-A$42)</f>
        <v>0.07</v>
      </c>
      <c r="Q47" s="10" t="n">
        <f aca="false">C47/B47</f>
        <v>10.5</v>
      </c>
    </row>
    <row r="48" customFormat="false" ht="12.8" hidden="false" customHeight="false" outlineLevel="0" collapsed="false">
      <c r="A48" s="0" t="n">
        <v>1940</v>
      </c>
      <c r="B48" s="24" t="n">
        <f aca="true">ROUND((A48-A$2)/(A$57-A$2)*3400,0)*(1+RAND()*RANDBETWEEN(-1,1)/10)</f>
        <v>2685.97578477608</v>
      </c>
      <c r="C48" s="18" t="n">
        <f aca="true">B48*(10.5+RAND()*RANDBETWEEN(-1,1))</f>
        <v>28898.7304236765</v>
      </c>
      <c r="D48" s="13" t="n">
        <f aca="false">C48*0.01</f>
        <v>288.987304236765</v>
      </c>
      <c r="E48" s="14" t="n">
        <f aca="false">C48*0.1</f>
        <v>2889.87304236765</v>
      </c>
      <c r="F48" s="23" t="n">
        <v>153.3</v>
      </c>
      <c r="G48" s="14" t="n">
        <f aca="false">F48*B48/100</f>
        <v>4117.60087806173</v>
      </c>
      <c r="H48" s="14" t="n">
        <f aca="false">C48+G48*0.6</f>
        <v>31369.2909505135</v>
      </c>
      <c r="I48" s="19" t="n">
        <v>0.6</v>
      </c>
      <c r="J48" s="14" t="n">
        <f aca="false">H48*(1-I48)</f>
        <v>12547.7163802054</v>
      </c>
      <c r="K48" s="14" t="n">
        <f aca="false">D48*0.35+E48*0.2</f>
        <v>679.120164956398</v>
      </c>
      <c r="L48" s="14" t="n">
        <f aca="false">P48*(J48+K48)</f>
        <v>1111.05426979359</v>
      </c>
      <c r="M48" s="14" t="n">
        <f aca="false">J48+K48-L48</f>
        <v>12115.7822753682</v>
      </c>
      <c r="N48" s="15" t="n">
        <f aca="false">H48/B48</f>
        <v>11.6789180037707</v>
      </c>
      <c r="O48" s="15" t="n">
        <f aca="false">M48/B48</f>
        <v>4.51075633073076</v>
      </c>
      <c r="P48" s="16" t="n">
        <f aca="false">(0.14/10)*(A48-A$42)</f>
        <v>0.084</v>
      </c>
      <c r="Q48" s="10" t="n">
        <f aca="false">C48/B48</f>
        <v>10.7591180037707</v>
      </c>
    </row>
    <row r="49" customFormat="false" ht="12.8" hidden="false" customHeight="false" outlineLevel="0" collapsed="false">
      <c r="A49" s="0" t="n">
        <v>1941</v>
      </c>
      <c r="B49" s="24" t="n">
        <f aca="true">ROUND((A49-A$2)/(A$57-A$2)*3400,0)*(1+RAND()*RANDBETWEEN(-1,1)/10)</f>
        <v>2624.29016005783</v>
      </c>
      <c r="C49" s="18" t="n">
        <f aca="true">B49*(10.5+RAND()*RANDBETWEEN(-1,1))</f>
        <v>27743.1502019063</v>
      </c>
      <c r="D49" s="13" t="n">
        <f aca="false">C49*0.01</f>
        <v>277.431502019063</v>
      </c>
      <c r="E49" s="14" t="n">
        <f aca="false">C49*0.1</f>
        <v>2774.31502019063</v>
      </c>
      <c r="F49" s="23" t="n">
        <v>287</v>
      </c>
      <c r="G49" s="14" t="n">
        <f aca="false">F49*B49/100</f>
        <v>7531.71275936598</v>
      </c>
      <c r="H49" s="14" t="n">
        <f aca="false">C49+G49*0.6</f>
        <v>32262.1778575259</v>
      </c>
      <c r="I49" s="19" t="n">
        <v>0.6</v>
      </c>
      <c r="J49" s="14" t="n">
        <f aca="false">H49*(1-I49)</f>
        <v>12904.8711430104</v>
      </c>
      <c r="K49" s="14" t="n">
        <f aca="false">D49*0.35+E49*0.2</f>
        <v>651.964029744799</v>
      </c>
      <c r="L49" s="14" t="n">
        <f aca="false">P49*(J49+K49)</f>
        <v>1328.56984693001</v>
      </c>
      <c r="M49" s="14" t="n">
        <f aca="false">J49+K49-L49</f>
        <v>12228.2653258252</v>
      </c>
      <c r="N49" s="15" t="n">
        <f aca="false">H49/B49</f>
        <v>12.2936778670903</v>
      </c>
      <c r="O49" s="15" t="n">
        <f aca="false">M49/B49</f>
        <v>4.6596468301949</v>
      </c>
      <c r="P49" s="16" t="n">
        <f aca="false">(0.14/10)*(A49-A$42)</f>
        <v>0.098</v>
      </c>
      <c r="Q49" s="10" t="n">
        <f aca="false">C49/B49</f>
        <v>10.5716778670903</v>
      </c>
    </row>
    <row r="50" customFormat="false" ht="12.8" hidden="false" customHeight="false" outlineLevel="0" collapsed="false">
      <c r="A50" s="0" t="n">
        <v>1942</v>
      </c>
      <c r="B50" s="24" t="n">
        <f aca="true">ROUND((A50-A$2)/(A$57-A$2)*3400,0)*(1+RAND()*RANDBETWEEN(-1,1)/10)</f>
        <v>2967</v>
      </c>
      <c r="C50" s="18" t="n">
        <f aca="true">B50*(10.5+RAND()*RANDBETWEEN(-1,1))</f>
        <v>31617.5691367909</v>
      </c>
      <c r="D50" s="13" t="n">
        <f aca="false">C50*0.01</f>
        <v>316.175691367909</v>
      </c>
      <c r="E50" s="14" t="n">
        <f aca="false">C50*0.1</f>
        <v>3161.75691367909</v>
      </c>
      <c r="F50" s="23" t="n">
        <v>237</v>
      </c>
      <c r="G50" s="14" t="n">
        <f aca="false">F50*B50/100</f>
        <v>7031.79</v>
      </c>
      <c r="H50" s="14" t="n">
        <f aca="false">C50+G50*0.6</f>
        <v>35836.6431367909</v>
      </c>
      <c r="I50" s="19" t="n">
        <v>0.6</v>
      </c>
      <c r="J50" s="14" t="n">
        <f aca="false">H50*(1-I50)</f>
        <v>14334.6572547164</v>
      </c>
      <c r="K50" s="14" t="n">
        <f aca="false">D50*0.35+E50*0.2</f>
        <v>743.012874714587</v>
      </c>
      <c r="L50" s="14" t="n">
        <f aca="false">P50*(J50+K50)</f>
        <v>1688.69905449627</v>
      </c>
      <c r="M50" s="14" t="n">
        <f aca="false">J50+K50-L50</f>
        <v>13388.9710749347</v>
      </c>
      <c r="N50" s="15" t="n">
        <f aca="false">H50/B50</f>
        <v>12.0784102247357</v>
      </c>
      <c r="O50" s="15" t="n">
        <f aca="false">M50/B50</f>
        <v>4.51262928039592</v>
      </c>
      <c r="P50" s="16" t="n">
        <f aca="false">(0.14/10)*(A50-A$42)</f>
        <v>0.112</v>
      </c>
      <c r="Q50" s="10" t="n">
        <f aca="false">C50/B50</f>
        <v>10.6564102247357</v>
      </c>
    </row>
    <row r="51" customFormat="false" ht="12.8" hidden="false" customHeight="false" outlineLevel="0" collapsed="false">
      <c r="A51" s="0" t="n">
        <v>1943</v>
      </c>
      <c r="B51" s="24" t="n">
        <f aca="true">ROUND((A51-A$2)/(A$57-A$2)*3400,0)*(1+RAND()*RANDBETWEEN(-1,1)/10)</f>
        <v>3049.90440534379</v>
      </c>
      <c r="C51" s="18" t="n">
        <f aca="true">B51*(10.5+RAND()*RANDBETWEEN(-1,1))</f>
        <v>30335.9771433469</v>
      </c>
      <c r="D51" s="13" t="n">
        <f aca="false">C51*0.01</f>
        <v>303.359771433469</v>
      </c>
      <c r="E51" s="14" t="n">
        <f aca="false">C51*0.1</f>
        <v>3033.59771433469</v>
      </c>
      <c r="F51" s="23" t="n">
        <v>138</v>
      </c>
      <c r="G51" s="14" t="n">
        <f aca="false">F51*B51/100</f>
        <v>4208.86807937443</v>
      </c>
      <c r="H51" s="14" t="n">
        <f aca="false">C51+G51*0.6</f>
        <v>32861.2979909715</v>
      </c>
      <c r="I51" s="19" t="n">
        <v>0.6</v>
      </c>
      <c r="J51" s="14" t="n">
        <f aca="false">H51*(1-I51)</f>
        <v>13144.5191963886</v>
      </c>
      <c r="K51" s="14" t="n">
        <f aca="false">D51*0.35+E51*0.2</f>
        <v>712.895462868652</v>
      </c>
      <c r="L51" s="14" t="n">
        <f aca="false">P51*(J51+K51)</f>
        <v>1746.03424706642</v>
      </c>
      <c r="M51" s="14" t="n">
        <f aca="false">J51+K51-L51</f>
        <v>12111.3804121908</v>
      </c>
      <c r="N51" s="15" t="n">
        <f aca="false">H51/B51</f>
        <v>10.7745337635484</v>
      </c>
      <c r="O51" s="15" t="n">
        <f aca="false">M51/B51</f>
        <v>3.97106886070603</v>
      </c>
      <c r="P51" s="16" t="n">
        <f aca="false">(0.14/10)*(A51-A$42)</f>
        <v>0.126</v>
      </c>
      <c r="Q51" s="10" t="n">
        <f aca="false">C51/B51</f>
        <v>9.94653376354836</v>
      </c>
    </row>
    <row r="52" customFormat="false" ht="12.8" hidden="false" customHeight="false" outlineLevel="0" collapsed="false">
      <c r="A52" s="0" t="n">
        <v>1944</v>
      </c>
      <c r="B52" s="24" t="n">
        <f aca="true">ROUND((A52-A$2)/(A$57-A$2)*3400,0)*(1+RAND()*RANDBETWEEN(-1,1)/10)</f>
        <v>3091</v>
      </c>
      <c r="C52" s="18" t="n">
        <f aca="true">B52*(10.5+RAND()*RANDBETWEEN(-1,1))</f>
        <v>29590.3187978377</v>
      </c>
      <c r="D52" s="13" t="n">
        <f aca="false">C52*0.01</f>
        <v>295.903187978377</v>
      </c>
      <c r="E52" s="14" t="n">
        <f aca="false">C52*0.1</f>
        <v>2959.03187978377</v>
      </c>
      <c r="F52" s="23" t="n">
        <v>121.9</v>
      </c>
      <c r="G52" s="14" t="n">
        <f aca="false">F52*B52/100</f>
        <v>3767.929</v>
      </c>
      <c r="H52" s="14" t="n">
        <f aca="false">C52+G52*0.6</f>
        <v>31851.0761978377</v>
      </c>
      <c r="I52" s="19" t="n">
        <v>0.6</v>
      </c>
      <c r="J52" s="14" t="n">
        <f aca="false">H52*(1-I52)</f>
        <v>12740.4304791351</v>
      </c>
      <c r="K52" s="14" t="n">
        <f aca="false">D52*0.35+E52*0.2</f>
        <v>695.372491749186</v>
      </c>
      <c r="L52" s="14" t="n">
        <f aca="false">P52*(J52+K52)</f>
        <v>1881.0124159238</v>
      </c>
      <c r="M52" s="14" t="n">
        <f aca="false">J52+K52-L52</f>
        <v>11554.7905549605</v>
      </c>
      <c r="N52" s="15" t="n">
        <f aca="false">H52/B52</f>
        <v>10.3044568740983</v>
      </c>
      <c r="O52" s="15" t="n">
        <f aca="false">M52/B52</f>
        <v>3.73820464411533</v>
      </c>
      <c r="P52" s="16" t="n">
        <f aca="false">(0.14/10)*(A52-A$42)</f>
        <v>0.14</v>
      </c>
      <c r="Q52" s="10" t="n">
        <f aca="false">C52/B52</f>
        <v>9.57305687409826</v>
      </c>
    </row>
    <row r="53" customFormat="false" ht="12.8" hidden="false" customHeight="false" outlineLevel="0" collapsed="false">
      <c r="A53" s="0" t="n">
        <v>1945</v>
      </c>
      <c r="B53" s="24" t="n">
        <f aca="true">ROUND((A53-A$2)/(A$57-A$2)*3400,0)*(1+RAND()*RANDBETWEEN(-1,1)/10)</f>
        <v>3319.45456054795</v>
      </c>
      <c r="C53" s="18" t="n">
        <f aca="true">B53*(10.5+RAND()*RANDBETWEEN(-1,1))</f>
        <v>31881.1967067756</v>
      </c>
      <c r="D53" s="13" t="n">
        <f aca="false">C53*0.01</f>
        <v>318.811967067756</v>
      </c>
      <c r="E53" s="14" t="n">
        <f aca="false">C53*0.1</f>
        <v>3188.11967067756</v>
      </c>
      <c r="F53" s="23" t="n">
        <v>171.5</v>
      </c>
      <c r="G53" s="14" t="n">
        <f aca="false">F53*B53/100</f>
        <v>5692.86457133974</v>
      </c>
      <c r="H53" s="14" t="n">
        <f aca="false">C53+G53*0.6</f>
        <v>35296.9154495794</v>
      </c>
      <c r="I53" s="19" t="n">
        <v>0.6</v>
      </c>
      <c r="J53" s="14" t="n">
        <f aca="false">H53*(1-I53)</f>
        <v>14118.7661798318</v>
      </c>
      <c r="K53" s="14" t="n">
        <f aca="false">D53*0.35+E53*0.2</f>
        <v>749.208122609226</v>
      </c>
      <c r="L53" s="14" t="n">
        <f aca="false">P53*(J53+K53)</f>
        <v>2081.51640234174</v>
      </c>
      <c r="M53" s="14" t="n">
        <f aca="false">J53+K53-L53</f>
        <v>12786.4579000993</v>
      </c>
      <c r="N53" s="15" t="n">
        <f aca="false">H53/B53</f>
        <v>10.6333479810469</v>
      </c>
      <c r="O53" s="15" t="n">
        <f aca="false">M53/B53</f>
        <v>3.85197557817709</v>
      </c>
      <c r="P53" s="16" t="n">
        <f aca="false">0.14</f>
        <v>0.14</v>
      </c>
      <c r="Q53" s="10" t="n">
        <f aca="false">C53/B53</f>
        <v>9.60434798104689</v>
      </c>
    </row>
    <row r="54" customFormat="false" ht="12.8" hidden="false" customHeight="false" outlineLevel="0" collapsed="false">
      <c r="A54" s="0" t="n">
        <v>1946</v>
      </c>
      <c r="B54" s="24" t="n">
        <f aca="true">ROUND((A54-A$2)/(A$57-A$2)*3400,0)*(1+RAND()*RANDBETWEEN(-1,1)/10)</f>
        <v>3406.02013823774</v>
      </c>
      <c r="C54" s="18" t="n">
        <f aca="true">B54*(10.5+RAND()*RANDBETWEEN(-1,1))</f>
        <v>36968.7331622995</v>
      </c>
      <c r="D54" s="13" t="n">
        <f aca="false">C54*0.01</f>
        <v>369.687331622995</v>
      </c>
      <c r="E54" s="14" t="n">
        <f aca="false">C54*0.1</f>
        <v>3696.87331622995</v>
      </c>
      <c r="F54" s="23" t="n">
        <v>272.8</v>
      </c>
      <c r="G54" s="14" t="n">
        <f aca="false">F54*B54/100</f>
        <v>9291.62293711256</v>
      </c>
      <c r="H54" s="14" t="n">
        <f aca="false">C54+G54*0.6</f>
        <v>42543.706924567</v>
      </c>
      <c r="I54" s="19" t="n">
        <v>0.6</v>
      </c>
      <c r="J54" s="14" t="n">
        <f aca="false">H54*(1-I54)</f>
        <v>17017.4827698268</v>
      </c>
      <c r="K54" s="14" t="n">
        <f aca="false">D54*0.35+E54*0.2</f>
        <v>868.765229314038</v>
      </c>
      <c r="L54" s="14" t="n">
        <f aca="false">P54*(J54+K54)</f>
        <v>2504.07471987972</v>
      </c>
      <c r="M54" s="14" t="n">
        <f aca="false">J54+K54-L54</f>
        <v>15382.1732792611</v>
      </c>
      <c r="N54" s="15" t="n">
        <f aca="false">H54/B54</f>
        <v>12.4907385152981</v>
      </c>
      <c r="O54" s="15" t="n">
        <f aca="false">M54/B54</f>
        <v>4.51617214665671</v>
      </c>
      <c r="P54" s="16" t="n">
        <f aca="false">0.14</f>
        <v>0.14</v>
      </c>
      <c r="Q54" s="10" t="n">
        <f aca="false">C54/B54</f>
        <v>10.8539385152981</v>
      </c>
    </row>
    <row r="55" customFormat="false" ht="12.8" hidden="false" customHeight="false" outlineLevel="0" collapsed="false">
      <c r="A55" s="0" t="n">
        <v>1947</v>
      </c>
      <c r="B55" s="24" t="n">
        <f aca="true">ROUND((A55-A$2)/(A$57-A$2)*3400,0)*(1+RAND()*RANDBETWEEN(-1,1)/10)</f>
        <v>3406.61103268666</v>
      </c>
      <c r="C55" s="18" t="n">
        <f aca="true">B55*(10.5+RAND()*RANDBETWEEN(-1,1))</f>
        <v>33110.4933583667</v>
      </c>
      <c r="D55" s="13" t="n">
        <f aca="false">C55*0.01</f>
        <v>331.104933583667</v>
      </c>
      <c r="E55" s="14" t="n">
        <f aca="false">C55*0.1</f>
        <v>3311.04933583667</v>
      </c>
      <c r="F55" s="23" t="n">
        <v>289.1</v>
      </c>
      <c r="G55" s="14" t="n">
        <f aca="false">F55*B55/100</f>
        <v>9848.51249549714</v>
      </c>
      <c r="H55" s="14" t="n">
        <f aca="false">C55+G55*0.6</f>
        <v>39019.600855665</v>
      </c>
      <c r="I55" s="19" t="n">
        <v>0.6</v>
      </c>
      <c r="J55" s="14" t="n">
        <f aca="false">H55*(1-I55)</f>
        <v>15607.840342266</v>
      </c>
      <c r="K55" s="14" t="n">
        <f aca="false">D55*0.35+E55*0.2</f>
        <v>778.096593921618</v>
      </c>
      <c r="L55" s="14" t="n">
        <f aca="false">P55*(J55+K55)</f>
        <v>2294.03117106627</v>
      </c>
      <c r="M55" s="14" t="n">
        <f aca="false">J55+K55-L55</f>
        <v>14091.9057651214</v>
      </c>
      <c r="N55" s="15" t="n">
        <f aca="false">H55/B55</f>
        <v>11.4540816316478</v>
      </c>
      <c r="O55" s="15" t="n">
        <f aca="false">M55/B55</f>
        <v>4.13663480506244</v>
      </c>
      <c r="P55" s="16" t="n">
        <f aca="false">0.14</f>
        <v>0.14</v>
      </c>
      <c r="Q55" s="10" t="n">
        <f aca="false">C55/B55</f>
        <v>9.7194816316478</v>
      </c>
    </row>
    <row r="56" customFormat="false" ht="12.8" hidden="false" customHeight="false" outlineLevel="0" collapsed="false">
      <c r="A56" s="0" t="n">
        <v>1948</v>
      </c>
      <c r="B56" s="24" t="n">
        <f aca="true">ROUND((A56-A$2)/(A$57-A$2)*3400,0)*(1+RAND()*RANDBETWEEN(-1,1)/10)</f>
        <v>3338</v>
      </c>
      <c r="C56" s="18" t="n">
        <f aca="true">B56*(10.5+RAND()*RANDBETWEEN(-1,1))</f>
        <v>37137.6101666093</v>
      </c>
      <c r="D56" s="13" t="n">
        <f aca="false">C56*0.01</f>
        <v>371.376101666093</v>
      </c>
      <c r="E56" s="14" t="n">
        <f aca="false">C56*0.1</f>
        <v>3713.76101666093</v>
      </c>
      <c r="F56" s="23" t="n">
        <v>167.9</v>
      </c>
      <c r="G56" s="14" t="n">
        <f aca="false">F56*B56/100</f>
        <v>5604.502</v>
      </c>
      <c r="H56" s="14" t="n">
        <f aca="false">C56+G56*0.6</f>
        <v>40500.3113666093</v>
      </c>
      <c r="I56" s="19" t="n">
        <v>0.6</v>
      </c>
      <c r="J56" s="14" t="n">
        <f aca="false">H56*(1-I56)</f>
        <v>16200.1245466437</v>
      </c>
      <c r="K56" s="14" t="n">
        <f aca="false">D56*0.35+E56*0.2</f>
        <v>872.733838915318</v>
      </c>
      <c r="L56" s="14" t="n">
        <f aca="false">P56*(J56+K56)</f>
        <v>2390.20017397826</v>
      </c>
      <c r="M56" s="14" t="n">
        <f aca="false">J56+K56-L56</f>
        <v>14682.6582115808</v>
      </c>
      <c r="N56" s="15" t="n">
        <f aca="false">H56/B56</f>
        <v>12.1331070600987</v>
      </c>
      <c r="O56" s="15" t="n">
        <f aca="false">M56/B56</f>
        <v>4.39863936835853</v>
      </c>
      <c r="P56" s="16" t="n">
        <f aca="false">0.14</f>
        <v>0.14</v>
      </c>
      <c r="Q56" s="10" t="n">
        <f aca="false">C56/B56</f>
        <v>11.1257070600986</v>
      </c>
    </row>
    <row r="57" customFormat="false" ht="12.8" hidden="false" customHeight="false" outlineLevel="0" collapsed="false">
      <c r="A57" s="0" t="n">
        <v>1949</v>
      </c>
      <c r="B57" s="24" t="n">
        <f aca="true">ROUND((A57-A$2)/(A$57-A$2)*3400,0)*(1+RAND()*RANDBETWEEN(-1,1)/2)</f>
        <v>3958.2173773786</v>
      </c>
      <c r="C57" s="18" t="n">
        <f aca="true">B57*(10.5+RAND()*RANDBETWEEN(-1,1))</f>
        <v>41561.2824624754</v>
      </c>
      <c r="D57" s="13" t="n">
        <f aca="false">C57*0.01</f>
        <v>415.612824624754</v>
      </c>
      <c r="E57" s="14" t="n">
        <f aca="false">C57*0.1</f>
        <v>4156.12824624754</v>
      </c>
      <c r="F57" s="23" t="n">
        <v>252.2</v>
      </c>
      <c r="G57" s="14" t="n">
        <f aca="false">F57*B57/100</f>
        <v>9982.62422574884</v>
      </c>
      <c r="H57" s="14" t="n">
        <f aca="false">C57+G57*0.6</f>
        <v>47550.8569979247</v>
      </c>
      <c r="I57" s="19" t="n">
        <v>0.6</v>
      </c>
      <c r="J57" s="14" t="n">
        <f aca="false">H57*(1-I57)</f>
        <v>19020.3427991699</v>
      </c>
      <c r="K57" s="14" t="n">
        <f aca="false">D57*0.35+E57*0.2</f>
        <v>976.690137868171</v>
      </c>
      <c r="L57" s="14" t="n">
        <f aca="false">P57*(J57+K57)</f>
        <v>2799.58461118532</v>
      </c>
      <c r="M57" s="14" t="n">
        <f aca="false">J57+K57-L57</f>
        <v>17197.4483258527</v>
      </c>
      <c r="N57" s="15" t="n">
        <f aca="false">H57/B57</f>
        <v>12.0132</v>
      </c>
      <c r="O57" s="15" t="n">
        <f aca="false">M57/B57</f>
        <v>4.3447458</v>
      </c>
      <c r="P57" s="16" t="n">
        <f aca="false">0.14</f>
        <v>0.14</v>
      </c>
      <c r="Q57" s="10" t="n">
        <f aca="false">C57/B57</f>
        <v>10.5</v>
      </c>
    </row>
    <row r="58" customFormat="false" ht="12.8" hidden="false" customHeight="false" outlineLevel="0" collapsed="false">
      <c r="A58" s="0" t="n">
        <v>1950</v>
      </c>
      <c r="B58" s="0" t="n">
        <v>3547</v>
      </c>
      <c r="C58" s="18" t="n">
        <f aca="true">B58*(10.5+RAND()*RANDBETWEEN(-1,1))</f>
        <v>37449.4217594147</v>
      </c>
      <c r="D58" s="13" t="n">
        <f aca="false">C58*0.01</f>
        <v>374.494217594147</v>
      </c>
      <c r="E58" s="14" t="n">
        <f aca="false">C58*0.1</f>
        <v>3744.94217594147</v>
      </c>
      <c r="F58" s="23" t="n">
        <v>347.7</v>
      </c>
      <c r="G58" s="14" t="n">
        <f aca="false">F58*B58/100</f>
        <v>12332.919</v>
      </c>
      <c r="H58" s="14" t="n">
        <f aca="false">C58+G58*0.6</f>
        <v>44849.1731594147</v>
      </c>
      <c r="I58" s="19" t="n">
        <v>0.6</v>
      </c>
      <c r="J58" s="14" t="n">
        <f aca="false">H58*(1-I58)</f>
        <v>17939.6692637659</v>
      </c>
      <c r="K58" s="14" t="n">
        <f aca="false">D58*0.35+E58*0.2</f>
        <v>880.061411346246</v>
      </c>
      <c r="L58" s="14" t="n">
        <f aca="false">P58*(J58+K58)</f>
        <v>2634.7622945157</v>
      </c>
      <c r="M58" s="14" t="n">
        <f aca="false">J58+K58-L58</f>
        <v>16184.9683805964</v>
      </c>
      <c r="N58" s="15" t="n">
        <f aca="false">H58/B58</f>
        <v>12.6442551901367</v>
      </c>
      <c r="O58" s="15" t="n">
        <f aca="false">M58/B58</f>
        <v>4.56300208079967</v>
      </c>
      <c r="P58" s="16" t="n">
        <f aca="false">0.14</f>
        <v>0.14</v>
      </c>
      <c r="Q58" s="10" t="n">
        <f aca="false">C58/B58</f>
        <v>10.5580551901367</v>
      </c>
    </row>
    <row r="59" customFormat="false" ht="12.8" hidden="false" customHeight="false" outlineLevel="0" collapsed="false">
      <c r="A59" s="0" t="n">
        <v>1951</v>
      </c>
      <c r="B59" s="0" t="n">
        <v>3548</v>
      </c>
      <c r="C59" s="18" t="n">
        <f aca="true">B59*(10.5+RAND()*RANDBETWEEN(-1,1))</f>
        <v>35262.9115366759</v>
      </c>
      <c r="D59" s="13" t="n">
        <f aca="false">C59*0.01</f>
        <v>352.629115366759</v>
      </c>
      <c r="E59" s="14" t="n">
        <f aca="false">C59*0.1</f>
        <v>3526.29115366759</v>
      </c>
      <c r="F59" s="23" t="n">
        <v>269.3</v>
      </c>
      <c r="G59" s="14" t="n">
        <f aca="false">F59*B59/100</f>
        <v>9554.764</v>
      </c>
      <c r="H59" s="14" t="n">
        <f aca="false">C59+G59*0.6</f>
        <v>40995.7699366759</v>
      </c>
      <c r="I59" s="19" t="n">
        <v>0.6</v>
      </c>
      <c r="J59" s="14" t="n">
        <f aca="false">H59*(1-I59)</f>
        <v>16398.3079746703</v>
      </c>
      <c r="K59" s="14" t="n">
        <f aca="false">D59*0.35+E59*0.2</f>
        <v>828.678421111883</v>
      </c>
      <c r="L59" s="14" t="n">
        <f aca="false">P59*(J59+K59)</f>
        <v>2411.77809540951</v>
      </c>
      <c r="M59" s="14" t="n">
        <f aca="false">J59+K59-L59</f>
        <v>14815.2083003727</v>
      </c>
      <c r="N59" s="15" t="n">
        <f aca="false">H59/B59</f>
        <v>11.5546138491195</v>
      </c>
      <c r="O59" s="15" t="n">
        <f aca="false">M59/B59</f>
        <v>4.1756505919878</v>
      </c>
      <c r="P59" s="16" t="n">
        <f aca="false">0.14</f>
        <v>0.14</v>
      </c>
      <c r="Q59" s="10" t="n">
        <f aca="false">C59/B59</f>
        <v>9.93881384911947</v>
      </c>
    </row>
    <row r="60" customFormat="false" ht="12.8" hidden="false" customHeight="false" outlineLevel="0" collapsed="false">
      <c r="A60" s="0" t="n">
        <v>1952</v>
      </c>
      <c r="B60" s="0" t="n">
        <v>3548</v>
      </c>
      <c r="C60" s="18" t="n">
        <f aca="true">B60*(10.5+RAND()*RANDBETWEEN(-1,1))</f>
        <v>39426.1893274486</v>
      </c>
      <c r="D60" s="13" t="n">
        <f aca="false">C60*0.01</f>
        <v>394.261893274486</v>
      </c>
      <c r="E60" s="14" t="n">
        <f aca="false">C60*0.1</f>
        <v>3942.61893274486</v>
      </c>
      <c r="F60" s="23" t="n">
        <v>276.7</v>
      </c>
      <c r="G60" s="14" t="n">
        <f aca="false">F60*B60/100</f>
        <v>9817.316</v>
      </c>
      <c r="H60" s="14" t="n">
        <f aca="false">C60+G60*0.6</f>
        <v>45316.5789274486</v>
      </c>
      <c r="I60" s="19" t="n">
        <v>0.6</v>
      </c>
      <c r="J60" s="14" t="n">
        <f aca="false">H60*(1-I60)</f>
        <v>18126.6315709794</v>
      </c>
      <c r="K60" s="14" t="n">
        <f aca="false">D60*0.35+E60*0.2</f>
        <v>926.515449195042</v>
      </c>
      <c r="L60" s="14" t="n">
        <f aca="false">P60*(J60+K60)</f>
        <v>2667.44058282443</v>
      </c>
      <c r="M60" s="14" t="n">
        <f aca="false">J60+K60-L60</f>
        <v>16385.7064373501</v>
      </c>
      <c r="N60" s="15" t="n">
        <f aca="false">H60/B60</f>
        <v>12.7724292354703</v>
      </c>
      <c r="O60" s="15" t="n">
        <f aca="false">M60/B60</f>
        <v>4.61829380985064</v>
      </c>
      <c r="P60" s="16" t="n">
        <f aca="false">0.14</f>
        <v>0.14</v>
      </c>
      <c r="Q60" s="10" t="n">
        <f aca="false">C60/B60</f>
        <v>11.1122292354703</v>
      </c>
    </row>
    <row r="61" customFormat="false" ht="12.8" hidden="false" customHeight="false" outlineLevel="0" collapsed="false">
      <c r="A61" s="0" t="n">
        <v>1953</v>
      </c>
      <c r="B61" s="0" t="n">
        <v>3548</v>
      </c>
      <c r="C61" s="18" t="n">
        <f aca="true">B61*(10.5+RAND()*RANDBETWEEN(-1,1))</f>
        <v>34347.0504681934</v>
      </c>
      <c r="D61" s="13" t="n">
        <f aca="false">C61*0.01</f>
        <v>343.470504681934</v>
      </c>
      <c r="E61" s="14" t="n">
        <f aca="false">C61*0.1</f>
        <v>3434.70504681934</v>
      </c>
      <c r="F61" s="23" t="n">
        <v>247.7</v>
      </c>
      <c r="G61" s="14" t="n">
        <f aca="false">F61*B61/100</f>
        <v>8788.396</v>
      </c>
      <c r="H61" s="14" t="n">
        <f aca="false">C61+G61*0.6</f>
        <v>39620.0880681934</v>
      </c>
      <c r="I61" s="19" t="n">
        <v>0.6</v>
      </c>
      <c r="J61" s="14" t="n">
        <f aca="false">H61*(1-I61)</f>
        <v>15848.0352272773</v>
      </c>
      <c r="K61" s="14" t="n">
        <f aca="false">D61*0.35+E61*0.2</f>
        <v>807.155686002544</v>
      </c>
      <c r="L61" s="14" t="n">
        <f aca="false">P61*(J61+K61)</f>
        <v>2331.72672785918</v>
      </c>
      <c r="M61" s="14" t="n">
        <f aca="false">J61+K61-L61</f>
        <v>14323.4641854207</v>
      </c>
      <c r="N61" s="15" t="n">
        <f aca="false">H61/B61</f>
        <v>11.1668793878786</v>
      </c>
      <c r="O61" s="15" t="n">
        <f aca="false">M61/B61</f>
        <v>4.03705303985927</v>
      </c>
      <c r="P61" s="16" t="n">
        <f aca="false">0.14</f>
        <v>0.14</v>
      </c>
      <c r="Q61" s="10" t="n">
        <f aca="false">C61/B61</f>
        <v>9.68067938787863</v>
      </c>
    </row>
    <row r="62" customFormat="false" ht="12.8" hidden="false" customHeight="false" outlineLevel="0" collapsed="false">
      <c r="A62" s="0" t="n">
        <v>1954</v>
      </c>
      <c r="B62" s="0" t="n">
        <v>3548</v>
      </c>
      <c r="C62" s="18" t="n">
        <f aca="true">B62*(10.5+RAND()*RANDBETWEEN(-1,1))</f>
        <v>37254</v>
      </c>
      <c r="D62" s="13" t="n">
        <f aca="false">C62*0.01</f>
        <v>372.54</v>
      </c>
      <c r="E62" s="14" t="n">
        <f aca="false">C62*0.1</f>
        <v>3725.4</v>
      </c>
      <c r="F62" s="23" t="n">
        <v>302.4</v>
      </c>
      <c r="G62" s="14" t="n">
        <f aca="false">F62*B62/100</f>
        <v>10729.152</v>
      </c>
      <c r="H62" s="14" t="n">
        <f aca="false">C62+G62*0.6</f>
        <v>43691.4912</v>
      </c>
      <c r="I62" s="19" t="n">
        <v>0.6</v>
      </c>
      <c r="J62" s="14" t="n">
        <f aca="false">H62*(1-I62)</f>
        <v>17476.59648</v>
      </c>
      <c r="K62" s="14" t="n">
        <f aca="false">D62*0.35+E62*0.2</f>
        <v>875.469</v>
      </c>
      <c r="L62" s="14" t="n">
        <f aca="false">P62*(J62+K62)</f>
        <v>2569.2891672</v>
      </c>
      <c r="M62" s="14" t="n">
        <f aca="false">J62+K62-L62</f>
        <v>15782.7763128</v>
      </c>
      <c r="N62" s="15" t="n">
        <f aca="false">H62/B62</f>
        <v>12.3144</v>
      </c>
      <c r="O62" s="15" t="n">
        <f aca="false">M62/B62</f>
        <v>4.4483586</v>
      </c>
      <c r="P62" s="16" t="n">
        <f aca="false">0.14</f>
        <v>0.14</v>
      </c>
      <c r="Q62" s="10" t="n">
        <f aca="false">C62/B62</f>
        <v>10.5</v>
      </c>
    </row>
    <row r="63" customFormat="false" ht="12.8" hidden="false" customHeight="false" outlineLevel="0" collapsed="false">
      <c r="A63" s="0" t="n">
        <v>1955</v>
      </c>
      <c r="B63" s="0" t="n">
        <v>3548</v>
      </c>
      <c r="C63" s="18" t="n">
        <f aca="true">B63*(10.5+RAND()*RANDBETWEEN(-1,1))</f>
        <v>39540.6921317903</v>
      </c>
      <c r="D63" s="13" t="n">
        <f aca="false">C63*0.01</f>
        <v>395.406921317903</v>
      </c>
      <c r="E63" s="14" t="n">
        <f aca="false">C63*0.1</f>
        <v>3954.06921317903</v>
      </c>
      <c r="F63" s="23" t="n">
        <v>300.4</v>
      </c>
      <c r="G63" s="14" t="n">
        <f aca="false">F63*B63/100</f>
        <v>10658.192</v>
      </c>
      <c r="H63" s="14" t="n">
        <f aca="false">C63+G63*0.6</f>
        <v>45935.6073317903</v>
      </c>
      <c r="I63" s="19" t="n">
        <v>0.6</v>
      </c>
      <c r="J63" s="14" t="n">
        <f aca="false">H63*(1-I63)</f>
        <v>18374.2429327161</v>
      </c>
      <c r="K63" s="14" t="n">
        <f aca="false">D63*0.35+E63*0.2</f>
        <v>929.206265097073</v>
      </c>
      <c r="L63" s="14" t="n">
        <f aca="false">P63*(J63+K63)</f>
        <v>2702.48288769385</v>
      </c>
      <c r="M63" s="14" t="n">
        <f aca="false">J63+K63-L63</f>
        <v>16600.9663101194</v>
      </c>
      <c r="N63" s="15" t="n">
        <f aca="false">H63/B63</f>
        <v>12.9469017282385</v>
      </c>
      <c r="O63" s="15" t="n">
        <f aca="false">M63/B63</f>
        <v>4.67896457444176</v>
      </c>
      <c r="P63" s="16" t="n">
        <f aca="false">0.14</f>
        <v>0.14</v>
      </c>
      <c r="Q63" s="10" t="n">
        <f aca="false">C63/B63</f>
        <v>11.1445017282385</v>
      </c>
    </row>
    <row r="64" customFormat="false" ht="12.8" hidden="false" customHeight="false" outlineLevel="0" collapsed="false">
      <c r="A64" s="0" t="n">
        <v>1956</v>
      </c>
      <c r="B64" s="0" t="n">
        <v>3548</v>
      </c>
      <c r="C64" s="18" t="n">
        <f aca="true">B64*(10.5+RAND()*RANDBETWEEN(-1,1))</f>
        <v>39082.1342539163</v>
      </c>
      <c r="D64" s="13" t="n">
        <f aca="false">C64*0.01</f>
        <v>390.821342539163</v>
      </c>
      <c r="E64" s="14" t="n">
        <f aca="false">C64*0.1</f>
        <v>3908.21342539163</v>
      </c>
      <c r="F64" s="23" t="n">
        <v>378.2</v>
      </c>
      <c r="G64" s="14" t="n">
        <f aca="false">F64*B64/100</f>
        <v>13418.536</v>
      </c>
      <c r="H64" s="14" t="n">
        <f aca="false">C64+G64*0.6</f>
        <v>47133.2558539163</v>
      </c>
      <c r="I64" s="19" t="n">
        <v>0.6</v>
      </c>
      <c r="J64" s="14" t="n">
        <f aca="false">H64*(1-I64)</f>
        <v>18853.3023415665</v>
      </c>
      <c r="K64" s="14" t="n">
        <f aca="false">D64*0.35+E64*0.2</f>
        <v>918.430154967034</v>
      </c>
      <c r="L64" s="14" t="n">
        <f aca="false">P64*(J64+K64)</f>
        <v>2768.0425495147</v>
      </c>
      <c r="M64" s="14" t="n">
        <f aca="false">J64+K64-L64</f>
        <v>17003.6899470189</v>
      </c>
      <c r="N64" s="15" t="n">
        <f aca="false">H64/B64</f>
        <v>13.2844576814871</v>
      </c>
      <c r="O64" s="15" t="n">
        <f aca="false">M64/B64</f>
        <v>4.79247180017443</v>
      </c>
      <c r="P64" s="16" t="n">
        <f aca="false">0.14</f>
        <v>0.14</v>
      </c>
      <c r="Q64" s="10" t="n">
        <f aca="false">C64/B64</f>
        <v>11.0152576814871</v>
      </c>
    </row>
    <row r="65" customFormat="false" ht="12.8" hidden="false" customHeight="false" outlineLevel="0" collapsed="false">
      <c r="A65" s="0" t="n">
        <v>1957</v>
      </c>
      <c r="B65" s="0" t="n">
        <v>3548</v>
      </c>
      <c r="C65" s="18" t="n">
        <f aca="true">B65*(10.5+RAND()*RANDBETWEEN(-1,1))</f>
        <v>36646.1698995847</v>
      </c>
      <c r="D65" s="13" t="n">
        <f aca="false">C65*0.01</f>
        <v>366.461698995847</v>
      </c>
      <c r="E65" s="14" t="n">
        <f aca="false">C65*0.1</f>
        <v>3664.61698995847</v>
      </c>
      <c r="F65" s="23" t="n">
        <v>197</v>
      </c>
      <c r="G65" s="14" t="n">
        <f aca="false">F65*B65/100</f>
        <v>6989.56</v>
      </c>
      <c r="H65" s="14" t="n">
        <f aca="false">C65+G65*0.6</f>
        <v>40839.9058995847</v>
      </c>
      <c r="I65" s="19" t="n">
        <v>0.6</v>
      </c>
      <c r="J65" s="14" t="n">
        <f aca="false">H65*(1-I65)</f>
        <v>16335.9623598339</v>
      </c>
      <c r="K65" s="14" t="n">
        <f aca="false">D65*0.35+E65*0.2</f>
        <v>861.184992640241</v>
      </c>
      <c r="L65" s="14" t="n">
        <f aca="false">P65*(J65+K65)</f>
        <v>2407.60062934638</v>
      </c>
      <c r="M65" s="14" t="n">
        <f aca="false">J65+K65-L65</f>
        <v>14789.5467231278</v>
      </c>
      <c r="N65" s="15" t="n">
        <f aca="false">H65/B65</f>
        <v>11.5106837371998</v>
      </c>
      <c r="O65" s="15" t="n">
        <f aca="false">M65/B65</f>
        <v>4.16841790392552</v>
      </c>
      <c r="P65" s="16" t="n">
        <f aca="false">0.14</f>
        <v>0.14</v>
      </c>
      <c r="Q65" s="10" t="n">
        <f aca="false">C65/B65</f>
        <v>10.3286837371998</v>
      </c>
    </row>
    <row r="66" customFormat="false" ht="12.8" hidden="false" customHeight="false" outlineLevel="0" collapsed="false">
      <c r="A66" s="0" t="n">
        <v>1958</v>
      </c>
      <c r="B66" s="0" t="n">
        <v>3548</v>
      </c>
      <c r="C66" s="18" t="n">
        <f aca="true">B66*(10.5+RAND()*RANDBETWEEN(-1,1))</f>
        <v>38115.3482793225</v>
      </c>
      <c r="D66" s="13" t="n">
        <f aca="false">C66*0.01</f>
        <v>381.153482793225</v>
      </c>
      <c r="E66" s="14" t="n">
        <f aca="false">C66*0.1</f>
        <v>3811.53482793225</v>
      </c>
      <c r="F66" s="23" t="n">
        <v>251.5</v>
      </c>
      <c r="G66" s="14" t="n">
        <f aca="false">F66*B66/100</f>
        <v>8923.22</v>
      </c>
      <c r="H66" s="14" t="n">
        <f aca="false">C66+G66*0.6</f>
        <v>43469.2802793225</v>
      </c>
      <c r="I66" s="19" t="n">
        <v>0.6</v>
      </c>
      <c r="J66" s="14" t="n">
        <f aca="false">H66*(1-I66)</f>
        <v>17387.712111729</v>
      </c>
      <c r="K66" s="14" t="n">
        <f aca="false">D66*0.35+E66*0.2</f>
        <v>895.710684564079</v>
      </c>
      <c r="L66" s="14" t="n">
        <f aca="false">P66*(J66+K66)</f>
        <v>2559.67919148103</v>
      </c>
      <c r="M66" s="14" t="n">
        <f aca="false">J66+K66-L66</f>
        <v>15723.743604812</v>
      </c>
      <c r="N66" s="15" t="n">
        <f aca="false">H66/B66</f>
        <v>12.2517700900007</v>
      </c>
      <c r="O66" s="15" t="n">
        <f aca="false">M66/B66</f>
        <v>4.43172029447916</v>
      </c>
      <c r="P66" s="16" t="n">
        <f aca="false">0.14</f>
        <v>0.14</v>
      </c>
      <c r="Q66" s="10" t="n">
        <f aca="false">C66/B66</f>
        <v>10.7427700900007</v>
      </c>
    </row>
    <row r="67" customFormat="false" ht="12.8" hidden="false" customHeight="false" outlineLevel="0" collapsed="false">
      <c r="A67" s="0" t="n">
        <v>1959</v>
      </c>
      <c r="B67" s="0" t="n">
        <v>3548</v>
      </c>
      <c r="C67" s="18" t="n">
        <f aca="true">B67*(10.5+RAND()*RANDBETWEEN(-1,1))</f>
        <v>37254</v>
      </c>
      <c r="D67" s="13" t="n">
        <f aca="false">C67*0.01</f>
        <v>372.54</v>
      </c>
      <c r="E67" s="14" t="n">
        <f aca="false">C67*0.1</f>
        <v>3725.4</v>
      </c>
      <c r="F67" s="23" t="n">
        <v>189.3</v>
      </c>
      <c r="G67" s="14" t="n">
        <f aca="false">F67*B67/100</f>
        <v>6716.364</v>
      </c>
      <c r="H67" s="14" t="n">
        <f aca="false">C67+G67*0.6</f>
        <v>41283.8184</v>
      </c>
      <c r="I67" s="19" t="n">
        <v>0.6</v>
      </c>
      <c r="J67" s="14" t="n">
        <f aca="false">H67*(1-I67)</f>
        <v>16513.52736</v>
      </c>
      <c r="K67" s="14" t="n">
        <f aca="false">D67*0.35+E67*0.2</f>
        <v>875.469</v>
      </c>
      <c r="L67" s="14" t="n">
        <f aca="false">P67*(J67+K67)</f>
        <v>2434.4594904</v>
      </c>
      <c r="M67" s="14" t="n">
        <f aca="false">J67+K67-L67</f>
        <v>14954.5368696</v>
      </c>
      <c r="N67" s="15" t="n">
        <f aca="false">H67/B67</f>
        <v>11.6358</v>
      </c>
      <c r="O67" s="15" t="n">
        <f aca="false">M67/B67</f>
        <v>4.2149202</v>
      </c>
      <c r="P67" s="16" t="n">
        <f aca="false">0.14</f>
        <v>0.14</v>
      </c>
      <c r="Q67" s="10" t="n">
        <f aca="false">C67/B67</f>
        <v>10.5</v>
      </c>
    </row>
    <row r="68" customFormat="false" ht="12.8" hidden="false" customHeight="false" outlineLevel="0" collapsed="false">
      <c r="A68" s="0" t="n">
        <v>1960</v>
      </c>
      <c r="B68" s="0" t="n">
        <v>3548</v>
      </c>
      <c r="C68" s="18" t="n">
        <f aca="true">B68*(10.5+RAND()*RANDBETWEEN(-1,1))</f>
        <v>38517.9681532579</v>
      </c>
      <c r="D68" s="13" t="n">
        <f aca="false">C68*0.01</f>
        <v>385.179681532579</v>
      </c>
      <c r="E68" s="14" t="n">
        <f aca="false">C68*0.1</f>
        <v>3851.79681532579</v>
      </c>
      <c r="F68" s="23" t="n">
        <v>331.5</v>
      </c>
      <c r="G68" s="14" t="n">
        <f aca="false">F68*B68/100</f>
        <v>11761.62</v>
      </c>
      <c r="H68" s="14" t="n">
        <f aca="false">C68+G68*0.6</f>
        <v>45574.9401532579</v>
      </c>
      <c r="I68" s="19" t="n">
        <v>0.65</v>
      </c>
      <c r="J68" s="14" t="n">
        <f aca="false">H68*(1-I68)</f>
        <v>15951.2290536402</v>
      </c>
      <c r="K68" s="14" t="n">
        <f aca="false">D68*0.35+E68*0.2</f>
        <v>905.17225160156</v>
      </c>
      <c r="L68" s="14" t="n">
        <f aca="false">P68*(J68+K68)</f>
        <v>2359.89618273385</v>
      </c>
      <c r="M68" s="14" t="n">
        <f aca="false">J68+K68-L68</f>
        <v>14496.505122508</v>
      </c>
      <c r="N68" s="15" t="n">
        <f aca="false">H68/B68</f>
        <v>12.8452480702531</v>
      </c>
      <c r="O68" s="15" t="n">
        <f aca="false">M68/B68</f>
        <v>4.08582444264599</v>
      </c>
      <c r="P68" s="16" t="n">
        <f aca="false">0.14</f>
        <v>0.14</v>
      </c>
      <c r="Q68" s="10" t="n">
        <f aca="false">C68/B68</f>
        <v>10.8562480702531</v>
      </c>
    </row>
    <row r="69" customFormat="false" ht="12.8" hidden="false" customHeight="false" outlineLevel="0" collapsed="false">
      <c r="A69" s="0" t="n">
        <v>1961</v>
      </c>
      <c r="B69" s="20" t="n">
        <f aca="true">B$68+((B$78-B$68)/(A$78-A$68)*(A69-A$68))*(1+RAND()*RANDBETWEEN(-1,1))</f>
        <v>3549.1492832683</v>
      </c>
      <c r="C69" s="18" t="n">
        <f aca="true">B69*(10.5+RAND()*RANDBETWEEN(-1,1))</f>
        <v>37266.0674743172</v>
      </c>
      <c r="D69" s="13" t="n">
        <f aca="false">C69*0.01</f>
        <v>372.660674743172</v>
      </c>
      <c r="E69" s="14" t="n">
        <f aca="false">C69*0.1</f>
        <v>3726.60674743172</v>
      </c>
      <c r="F69" s="23" t="n">
        <v>313.5</v>
      </c>
      <c r="G69" s="14" t="n">
        <f aca="false">F69*B69/100</f>
        <v>11126.5830030461</v>
      </c>
      <c r="H69" s="14" t="n">
        <f aca="false">C69+G69*0.6</f>
        <v>43942.0172761449</v>
      </c>
      <c r="I69" s="19" t="n">
        <v>0.65</v>
      </c>
      <c r="J69" s="14" t="n">
        <f aca="false">H69*(1-I69)</f>
        <v>15379.7060466507</v>
      </c>
      <c r="K69" s="14" t="n">
        <f aca="false">D69*0.35+E69*0.2</f>
        <v>875.752585646454</v>
      </c>
      <c r="L69" s="14" t="n">
        <f aca="false">P69*(J69+K69)</f>
        <v>2275.7642085216</v>
      </c>
      <c r="M69" s="14" t="n">
        <f aca="false">J69+K69-L69</f>
        <v>13979.6944237756</v>
      </c>
      <c r="N69" s="15" t="n">
        <f aca="false">H69/B69</f>
        <v>12.381</v>
      </c>
      <c r="O69" s="15" t="n">
        <f aca="false">M69/B69</f>
        <v>3.938886</v>
      </c>
      <c r="P69" s="16" t="n">
        <f aca="false">0.14</f>
        <v>0.14</v>
      </c>
      <c r="Q69" s="10" t="n">
        <f aca="false">C69/B69</f>
        <v>10.5</v>
      </c>
    </row>
    <row r="70" customFormat="false" ht="12.8" hidden="false" customHeight="false" outlineLevel="0" collapsed="false">
      <c r="A70" s="0" t="n">
        <v>1962</v>
      </c>
      <c r="B70" s="20" t="n">
        <f aca="true">B$68+((B$78-B$68)/(A$78-A$68)*(A70-A$68))*(1+RAND()*RANDBETWEEN(-1,1))</f>
        <v>3574.33101608828</v>
      </c>
      <c r="C70" s="18" t="n">
        <f aca="true">B70*(10.5+RAND()*RANDBETWEEN(-1,1))</f>
        <v>37530.4756689269</v>
      </c>
      <c r="D70" s="13" t="n">
        <f aca="false">C70*0.01</f>
        <v>375.304756689269</v>
      </c>
      <c r="E70" s="14" t="n">
        <f aca="false">C70*0.1</f>
        <v>3753.04756689269</v>
      </c>
      <c r="F70" s="23" t="n">
        <v>163.3</v>
      </c>
      <c r="G70" s="14" t="n">
        <f aca="false">F70*B70/100</f>
        <v>5836.88254927216</v>
      </c>
      <c r="H70" s="14" t="n">
        <f aca="false">C70+G70*0.6</f>
        <v>41032.6051984902</v>
      </c>
      <c r="I70" s="19" t="n">
        <v>0.65</v>
      </c>
      <c r="J70" s="14" t="n">
        <f aca="false">H70*(1-I70)</f>
        <v>14361.4118194716</v>
      </c>
      <c r="K70" s="14" t="n">
        <f aca="false">D70*0.35+E70*0.2</f>
        <v>881.966178219782</v>
      </c>
      <c r="L70" s="14" t="n">
        <f aca="false">P70*(J70+K70)</f>
        <v>2134.07291967679</v>
      </c>
      <c r="M70" s="14" t="n">
        <f aca="false">J70+K70-L70</f>
        <v>13109.3050780146</v>
      </c>
      <c r="N70" s="15" t="n">
        <f aca="false">H70/B70</f>
        <v>11.4798</v>
      </c>
      <c r="O70" s="15" t="n">
        <f aca="false">M70/B70</f>
        <v>3.6676248</v>
      </c>
      <c r="P70" s="16" t="n">
        <f aca="false">0.14</f>
        <v>0.14</v>
      </c>
      <c r="Q70" s="10" t="n">
        <f aca="false">C70/B70</f>
        <v>10.5</v>
      </c>
    </row>
    <row r="71" customFormat="false" ht="12.8" hidden="false" customHeight="false" outlineLevel="0" collapsed="false">
      <c r="A71" s="0" t="n">
        <v>1963</v>
      </c>
      <c r="B71" s="20" t="n">
        <f aca="true">B$68+((B$78-B$68)/(A$78-A$68)*(A71-A$68))*(1+RAND()*RANDBETWEEN(-1,1))</f>
        <v>3608.03175549507</v>
      </c>
      <c r="C71" s="18" t="n">
        <f aca="true">B71*(10.5+RAND()*RANDBETWEEN(-1,1))</f>
        <v>37884.3334326982</v>
      </c>
      <c r="D71" s="13" t="n">
        <f aca="false">C71*0.01</f>
        <v>378.843334326983</v>
      </c>
      <c r="E71" s="14" t="n">
        <f aca="false">C71*0.1</f>
        <v>3788.43334326983</v>
      </c>
      <c r="F71" s="23" t="n">
        <v>410.1</v>
      </c>
      <c r="G71" s="14" t="n">
        <f aca="false">F71*B71/100</f>
        <v>14796.5382292853</v>
      </c>
      <c r="H71" s="14" t="n">
        <f aca="false">C71+G71*0.6</f>
        <v>46762.2563702694</v>
      </c>
      <c r="I71" s="19" t="n">
        <v>0.65</v>
      </c>
      <c r="J71" s="14" t="n">
        <f aca="false">H71*(1-I71)</f>
        <v>16366.7897295943</v>
      </c>
      <c r="K71" s="14" t="n">
        <f aca="false">D71*0.35+E71*0.2</f>
        <v>890.281835668409</v>
      </c>
      <c r="L71" s="14" t="n">
        <f aca="false">P71*(J71+K71)</f>
        <v>2415.99001913678</v>
      </c>
      <c r="M71" s="14" t="n">
        <f aca="false">J71+K71-L71</f>
        <v>14841.0815461259</v>
      </c>
      <c r="N71" s="15" t="n">
        <f aca="false">H71/B71</f>
        <v>12.9606</v>
      </c>
      <c r="O71" s="15" t="n">
        <f aca="false">M71/B71</f>
        <v>4.1133456</v>
      </c>
      <c r="P71" s="16" t="n">
        <f aca="false">0.14</f>
        <v>0.14</v>
      </c>
      <c r="Q71" s="10" t="n">
        <f aca="false">C71/B71</f>
        <v>10.5</v>
      </c>
    </row>
    <row r="72" customFormat="false" ht="12.8" hidden="false" customHeight="false" outlineLevel="0" collapsed="false">
      <c r="A72" s="0" t="n">
        <v>1964</v>
      </c>
      <c r="B72" s="20" t="n">
        <f aca="true">B$68+((B$78-B$68)/(A$78-A$68)*(A72-A$68))*(1+RAND()*RANDBETWEEN(-1,1))</f>
        <v>3606.38740196228</v>
      </c>
      <c r="C72" s="18" t="n">
        <f aca="true">B72*(10.5+RAND()*RANDBETWEEN(-1,1))</f>
        <v>37641.7078090867</v>
      </c>
      <c r="D72" s="13" t="n">
        <f aca="false">C72*0.01</f>
        <v>376.417078090867</v>
      </c>
      <c r="E72" s="14" t="n">
        <f aca="false">C72*0.1</f>
        <v>3764.17078090867</v>
      </c>
      <c r="F72" s="23" t="n">
        <v>335.2</v>
      </c>
      <c r="G72" s="14" t="n">
        <f aca="false">F72*B72/100</f>
        <v>12088.6105713776</v>
      </c>
      <c r="H72" s="14" t="n">
        <f aca="false">C72+G72*0.6</f>
        <v>44894.8741519132</v>
      </c>
      <c r="I72" s="19" t="n">
        <v>0.65</v>
      </c>
      <c r="J72" s="14" t="n">
        <f aca="false">H72*(1-I72)</f>
        <v>15713.2059531696</v>
      </c>
      <c r="K72" s="14" t="n">
        <f aca="false">D72*0.35+E72*0.2</f>
        <v>884.580133513537</v>
      </c>
      <c r="L72" s="14" t="n">
        <f aca="false">P72*(J72+K72)</f>
        <v>2323.69005213564</v>
      </c>
      <c r="M72" s="14" t="n">
        <f aca="false">J72+K72-L72</f>
        <v>14274.0960345475</v>
      </c>
      <c r="N72" s="15" t="n">
        <f aca="false">H72/B72</f>
        <v>12.4487108976383</v>
      </c>
      <c r="O72" s="15" t="n">
        <f aca="false">M72/B72</f>
        <v>3.95800407543039</v>
      </c>
      <c r="P72" s="16" t="n">
        <f aca="false">0.14</f>
        <v>0.14</v>
      </c>
      <c r="Q72" s="10" t="n">
        <f aca="false">C72/B72</f>
        <v>10.4375108976383</v>
      </c>
    </row>
    <row r="73" customFormat="false" ht="12.8" hidden="false" customHeight="false" outlineLevel="0" collapsed="false">
      <c r="A73" s="0" t="n">
        <v>1965</v>
      </c>
      <c r="B73" s="20" t="n">
        <f aca="true">B$68+((B$78-B$68)/(A$78-A$68)*(A73-A$68))*(1+RAND()*RANDBETWEEN(-1,1))</f>
        <v>3682.93993869983</v>
      </c>
      <c r="C73" s="18" t="n">
        <f aca="true">B73*(10.5+RAND()*RANDBETWEEN(-1,1))</f>
        <v>36619.9943870955</v>
      </c>
      <c r="D73" s="13" t="n">
        <f aca="false">C73*0.01</f>
        <v>366.199943870955</v>
      </c>
      <c r="E73" s="14" t="n">
        <f aca="false">C73*0.1</f>
        <v>3661.99943870955</v>
      </c>
      <c r="F73" s="23" t="n">
        <v>187.9</v>
      </c>
      <c r="G73" s="14" t="n">
        <f aca="false">F73*B73/100</f>
        <v>6920.24414481698</v>
      </c>
      <c r="H73" s="14" t="n">
        <f aca="false">C73+G73*0.6</f>
        <v>40772.1408739857</v>
      </c>
      <c r="I73" s="19" t="n">
        <v>0.65</v>
      </c>
      <c r="J73" s="14" t="n">
        <f aca="false">H73*(1-I73)</f>
        <v>14270.249305895</v>
      </c>
      <c r="K73" s="14" t="n">
        <f aca="false">D73*0.35+E73*0.2</f>
        <v>860.569868096745</v>
      </c>
      <c r="L73" s="14" t="n">
        <f aca="false">P73*(J73+K73)</f>
        <v>2118.31468435884</v>
      </c>
      <c r="M73" s="14" t="n">
        <f aca="false">J73+K73-L73</f>
        <v>13012.5044896329</v>
      </c>
      <c r="N73" s="15" t="n">
        <f aca="false">H73/B73</f>
        <v>11.0705418911554</v>
      </c>
      <c r="O73" s="15" t="n">
        <f aca="false">M73/B73</f>
        <v>3.53318400685802</v>
      </c>
      <c r="P73" s="16" t="n">
        <f aca="false">0.14</f>
        <v>0.14</v>
      </c>
      <c r="Q73" s="10" t="n">
        <f aca="false">C73/B73</f>
        <v>9.94314189115539</v>
      </c>
    </row>
    <row r="74" customFormat="false" ht="12.8" hidden="false" customHeight="false" outlineLevel="0" collapsed="false">
      <c r="A74" s="0" t="n">
        <v>1966</v>
      </c>
      <c r="B74" s="20" t="n">
        <f aca="true">B$68+((B$78-B$68)/(A$78-A$68)*(A74-A$68))*(1+RAND()*RANDBETWEEN(-1,1))</f>
        <v>3691.27823395804</v>
      </c>
      <c r="C74" s="18" t="n">
        <f aca="true">B74*(10.5+RAND()*RANDBETWEEN(-1,1))</f>
        <v>38758.4214565594</v>
      </c>
      <c r="D74" s="13" t="n">
        <f aca="false">C74*0.01</f>
        <v>387.584214565594</v>
      </c>
      <c r="E74" s="14" t="n">
        <f aca="false">C74*0.1</f>
        <v>3875.84214565594</v>
      </c>
      <c r="F74" s="23" t="n">
        <v>225</v>
      </c>
      <c r="G74" s="14" t="n">
        <f aca="false">F74*B74/100</f>
        <v>8305.37602640558</v>
      </c>
      <c r="H74" s="14" t="n">
        <f aca="false">C74+G74*0.6</f>
        <v>43741.6470724027</v>
      </c>
      <c r="I74" s="19" t="n">
        <v>0.65</v>
      </c>
      <c r="J74" s="14" t="n">
        <f aca="false">H74*(1-I74)</f>
        <v>15309.576475341</v>
      </c>
      <c r="K74" s="14" t="n">
        <f aca="false">D74*0.35+E74*0.2</f>
        <v>910.822904229146</v>
      </c>
      <c r="L74" s="14" t="n">
        <f aca="false">P74*(J74+K74)</f>
        <v>2270.85591313981</v>
      </c>
      <c r="M74" s="14" t="n">
        <f aca="false">J74+K74-L74</f>
        <v>13949.5434664303</v>
      </c>
      <c r="N74" s="15" t="n">
        <f aca="false">H74/B74</f>
        <v>11.85</v>
      </c>
      <c r="O74" s="15" t="n">
        <f aca="false">M74/B74</f>
        <v>3.779055</v>
      </c>
      <c r="P74" s="16" t="n">
        <f aca="false">0.14</f>
        <v>0.14</v>
      </c>
      <c r="Q74" s="10" t="n">
        <f aca="false">C74/B74</f>
        <v>10.5</v>
      </c>
    </row>
    <row r="75" customFormat="false" ht="12.8" hidden="false" customHeight="false" outlineLevel="0" collapsed="false">
      <c r="A75" s="0" t="n">
        <v>1967</v>
      </c>
      <c r="B75" s="20" t="n">
        <f aca="true">B$68+((B$78-B$68)/(A$78-A$68)*(A75-A$68))*(1+RAND()*RANDBETWEEN(-1,1))</f>
        <v>3671.2</v>
      </c>
      <c r="C75" s="18" t="n">
        <f aca="true">B75*(10.5+RAND()*RANDBETWEEN(-1,1))</f>
        <v>37656.7256568255</v>
      </c>
      <c r="D75" s="13" t="n">
        <f aca="false">C75*0.01</f>
        <v>376.567256568255</v>
      </c>
      <c r="E75" s="14" t="n">
        <f aca="false">C75*0.1</f>
        <v>3765.67256568255</v>
      </c>
      <c r="F75" s="23" t="n">
        <v>137.3</v>
      </c>
      <c r="G75" s="14" t="n">
        <f aca="false">F75*B75/100</f>
        <v>5040.5576</v>
      </c>
      <c r="H75" s="14" t="n">
        <f aca="false">C75+G75*0.6</f>
        <v>40681.0602168255</v>
      </c>
      <c r="I75" s="19" t="n">
        <v>0.65</v>
      </c>
      <c r="J75" s="14" t="n">
        <f aca="false">H75*(1-I75)</f>
        <v>14238.3710758889</v>
      </c>
      <c r="K75" s="14" t="n">
        <f aca="false">D75*0.35+E75*0.2</f>
        <v>884.933052935399</v>
      </c>
      <c r="L75" s="14" t="n">
        <f aca="false">P75*(J75+K75)</f>
        <v>2117.2625780354</v>
      </c>
      <c r="M75" s="14" t="n">
        <f aca="false">J75+K75-L75</f>
        <v>13006.0415507889</v>
      </c>
      <c r="N75" s="15" t="n">
        <f aca="false">H75/B75</f>
        <v>11.0811342930991</v>
      </c>
      <c r="O75" s="15" t="n">
        <f aca="false">M75/B75</f>
        <v>3.54272214828637</v>
      </c>
      <c r="P75" s="16" t="n">
        <f aca="false">0.14</f>
        <v>0.14</v>
      </c>
      <c r="Q75" s="10" t="n">
        <f aca="false">C75/B75</f>
        <v>10.2573342930991</v>
      </c>
    </row>
    <row r="76" customFormat="false" ht="12.8" hidden="false" customHeight="false" outlineLevel="0" collapsed="false">
      <c r="A76" s="0" t="n">
        <v>1968</v>
      </c>
      <c r="B76" s="20" t="n">
        <f aca="true">B$68+((B$78-B$68)/(A$78-A$68)*(A76-A$68))*(1+RAND()*RANDBETWEEN(-1,1))</f>
        <v>3688.8</v>
      </c>
      <c r="C76" s="18" t="n">
        <f aca="true">B76*(10.5+RAND()*RANDBETWEEN(-1,1))</f>
        <v>38732.4</v>
      </c>
      <c r="D76" s="13" t="n">
        <f aca="false">C76*0.01</f>
        <v>387.324</v>
      </c>
      <c r="E76" s="14" t="n">
        <f aca="false">C76*0.1</f>
        <v>3873.24</v>
      </c>
      <c r="F76" s="23" t="n">
        <v>269</v>
      </c>
      <c r="G76" s="14" t="n">
        <f aca="false">F76*B76/100</f>
        <v>9922.872</v>
      </c>
      <c r="H76" s="14" t="n">
        <f aca="false">C76+G76*0.6</f>
        <v>44686.1232</v>
      </c>
      <c r="I76" s="19" t="n">
        <v>0.65</v>
      </c>
      <c r="J76" s="14" t="n">
        <f aca="false">H76*(1-I76)</f>
        <v>15640.14312</v>
      </c>
      <c r="K76" s="14" t="n">
        <f aca="false">D76*0.35+E76*0.2</f>
        <v>910.2114</v>
      </c>
      <c r="L76" s="14" t="n">
        <f aca="false">P76*(J76+K76)</f>
        <v>2317.0496328</v>
      </c>
      <c r="M76" s="14" t="n">
        <f aca="false">J76+K76-L76</f>
        <v>14233.3048872</v>
      </c>
      <c r="N76" s="15" t="n">
        <f aca="false">H76/B76</f>
        <v>12.114</v>
      </c>
      <c r="O76" s="15" t="n">
        <f aca="false">M76/B76</f>
        <v>3.858519</v>
      </c>
      <c r="P76" s="16" t="n">
        <f aca="false">0.14</f>
        <v>0.14</v>
      </c>
      <c r="Q76" s="10" t="n">
        <f aca="false">C76/B76</f>
        <v>10.5</v>
      </c>
    </row>
    <row r="77" customFormat="false" ht="12.8" hidden="false" customHeight="false" outlineLevel="0" collapsed="false">
      <c r="A77" s="0" t="n">
        <v>1969</v>
      </c>
      <c r="B77" s="20" t="n">
        <f aca="true">B$68+((B$78-B$68)/(A$78-A$68)*(A77-A$68))*(1+RAND()*RANDBETWEEN(-1,1))</f>
        <v>3732.61414752677</v>
      </c>
      <c r="C77" s="18" t="n">
        <f aca="true">B77*(10.5+RAND()*RANDBETWEEN(-1,1))</f>
        <v>39192.4485490311</v>
      </c>
      <c r="D77" s="13" t="n">
        <f aca="false">C77*0.01</f>
        <v>391.924485490311</v>
      </c>
      <c r="E77" s="14" t="n">
        <f aca="false">C77*0.1</f>
        <v>3919.24485490311</v>
      </c>
      <c r="F77" s="23" t="n">
        <v>293.5</v>
      </c>
      <c r="G77" s="14" t="n">
        <f aca="false">F77*B77/100</f>
        <v>10955.2225229911</v>
      </c>
      <c r="H77" s="14" t="n">
        <f aca="false">C77+G77*0.6</f>
        <v>45765.5820628257</v>
      </c>
      <c r="I77" s="19" t="n">
        <v>0.65</v>
      </c>
      <c r="J77" s="14" t="n">
        <f aca="false">H77*(1-I77)</f>
        <v>16017.953721989</v>
      </c>
      <c r="K77" s="14" t="n">
        <f aca="false">D77*0.35+E77*0.2</f>
        <v>921.022540902231</v>
      </c>
      <c r="L77" s="14" t="n">
        <f aca="false">P77*(J77+K77)</f>
        <v>2371.45667680477</v>
      </c>
      <c r="M77" s="14" t="n">
        <f aca="false">J77+K77-L77</f>
        <v>14567.5195860865</v>
      </c>
      <c r="N77" s="15" t="n">
        <f aca="false">H77/B77</f>
        <v>12.261</v>
      </c>
      <c r="O77" s="15" t="n">
        <f aca="false">M77/B77</f>
        <v>3.902766</v>
      </c>
      <c r="P77" s="16" t="n">
        <f aca="false">0.14</f>
        <v>0.14</v>
      </c>
      <c r="Q77" s="10" t="n">
        <f aca="false">C77/B77</f>
        <v>10.5</v>
      </c>
    </row>
    <row r="78" customFormat="false" ht="12.8" hidden="false" customHeight="false" outlineLevel="0" collapsed="false">
      <c r="A78" s="0" t="n">
        <v>1970</v>
      </c>
      <c r="B78" s="0" t="n">
        <v>3724</v>
      </c>
      <c r="C78" s="18" t="n">
        <f aca="true">B78*(10.5+RAND()*RANDBETWEEN(-1,1))</f>
        <v>42340.676148206</v>
      </c>
      <c r="D78" s="13" t="n">
        <f aca="false">C78*0.01</f>
        <v>423.40676148206</v>
      </c>
      <c r="E78" s="14" t="n">
        <f aca="false">C78*0.1</f>
        <v>4234.0676148206</v>
      </c>
      <c r="F78" s="23" t="n">
        <v>237.8</v>
      </c>
      <c r="G78" s="14" t="n">
        <f aca="false">F78*B78/100</f>
        <v>8855.672</v>
      </c>
      <c r="H78" s="14" t="n">
        <f aca="false">C78+G78*0.6</f>
        <v>47654.079348206</v>
      </c>
      <c r="I78" s="19" t="n">
        <v>0.65</v>
      </c>
      <c r="J78" s="14" t="n">
        <f aca="false">H78*(1-I78)</f>
        <v>16678.9277718721</v>
      </c>
      <c r="K78" s="14" t="n">
        <f aca="false">D78*0.35+E78*0.2</f>
        <v>995.005889482841</v>
      </c>
      <c r="L78" s="14" t="n">
        <f aca="false">P78*(J78+K78)</f>
        <v>2474.35071258969</v>
      </c>
      <c r="M78" s="14" t="n">
        <f aca="false">J78+K78-L78</f>
        <v>15199.5829487652</v>
      </c>
      <c r="N78" s="15" t="n">
        <f aca="false">H78/B78</f>
        <v>12.7964767315269</v>
      </c>
      <c r="O78" s="15" t="n">
        <f aca="false">M78/B78</f>
        <v>4.08152066293374</v>
      </c>
      <c r="P78" s="16" t="n">
        <f aca="false">0.14</f>
        <v>0.14</v>
      </c>
      <c r="Q78" s="10" t="n">
        <f aca="false">C78/B78</f>
        <v>11.3696767315269</v>
      </c>
    </row>
    <row r="79" customFormat="false" ht="12.8" hidden="false" customHeight="false" outlineLevel="0" collapsed="false">
      <c r="A79" s="0" t="n">
        <v>1971</v>
      </c>
      <c r="B79" s="18" t="n">
        <f aca="true">B$78+((B$103-B$78)/(A$103-A$78)*(A79-A$78))*(1+RAND()*RANDBETWEEN(-1,1))</f>
        <v>3754.57008375181</v>
      </c>
      <c r="C79" s="21" t="n">
        <f aca="true">B79*(9.5+RAND()*RANDBETWEEN(-1,1))</f>
        <v>33961.9072346304</v>
      </c>
      <c r="D79" s="13" t="n">
        <f aca="false">C79*0.01</f>
        <v>339.619072346304</v>
      </c>
      <c r="E79" s="14" t="n">
        <f aca="false">C79*0.1</f>
        <v>3396.19072346304</v>
      </c>
      <c r="F79" s="23" t="n">
        <v>204.6</v>
      </c>
      <c r="G79" s="14" t="n">
        <f aca="false">F79*B79/100</f>
        <v>7681.8503913562</v>
      </c>
      <c r="H79" s="14" t="n">
        <f aca="false">C79+G79*0.6</f>
        <v>38571.0174694441</v>
      </c>
      <c r="I79" s="19" t="n">
        <v>0.65</v>
      </c>
      <c r="J79" s="14" t="n">
        <f aca="false">H79*(1-I79)</f>
        <v>13499.8561143054</v>
      </c>
      <c r="K79" s="14" t="n">
        <f aca="false">D79*0.35+E79*0.2</f>
        <v>798.104820013815</v>
      </c>
      <c r="L79" s="14" t="n">
        <f aca="false">P79*(J79+K79)</f>
        <v>2001.7145308047</v>
      </c>
      <c r="M79" s="14" t="n">
        <f aca="false">J79+K79-L79</f>
        <v>12296.2464035146</v>
      </c>
      <c r="N79" s="15" t="n">
        <f aca="false">H79/B79</f>
        <v>10.2730849628732</v>
      </c>
      <c r="O79" s="15" t="n">
        <f aca="false">M79/B79</f>
        <v>3.27500782492449</v>
      </c>
      <c r="P79" s="16" t="n">
        <f aca="false">0.14</f>
        <v>0.14</v>
      </c>
      <c r="Q79" s="10" t="n">
        <f aca="false">C79/B79</f>
        <v>9.04548496287316</v>
      </c>
    </row>
    <row r="80" customFormat="false" ht="12.8" hidden="false" customHeight="false" outlineLevel="0" collapsed="false">
      <c r="A80" s="0" t="n">
        <v>1972</v>
      </c>
      <c r="B80" s="18" t="n">
        <f aca="true">B$78+((B$103-B$78)/(A$103-A$78)*(A80-A$78))*(1+RAND()*RANDBETWEEN(-1,1))</f>
        <v>3861.50137784472</v>
      </c>
      <c r="C80" s="21" t="n">
        <f aca="true">B80*(9.5+RAND()*RANDBETWEEN(-1,1))</f>
        <v>36649.0289119914</v>
      </c>
      <c r="D80" s="13" t="n">
        <f aca="false">C80*0.01</f>
        <v>366.490289119914</v>
      </c>
      <c r="E80" s="14" t="n">
        <f aca="false">C80*0.1</f>
        <v>3664.90289119914</v>
      </c>
      <c r="F80" s="23" t="n">
        <v>161</v>
      </c>
      <c r="G80" s="14" t="n">
        <f aca="false">F80*B80/100</f>
        <v>6217.01721832999</v>
      </c>
      <c r="H80" s="14" t="n">
        <f aca="false">C80+G80*0.6</f>
        <v>40379.2392429894</v>
      </c>
      <c r="I80" s="19" t="n">
        <v>0.65</v>
      </c>
      <c r="J80" s="14" t="n">
        <f aca="false">H80*(1-I80)</f>
        <v>14132.7337350463</v>
      </c>
      <c r="K80" s="14" t="n">
        <f aca="false">D80*0.35+E80*0.2</f>
        <v>861.252179431799</v>
      </c>
      <c r="L80" s="14" t="n">
        <f aca="false">P80*(J80+K80)</f>
        <v>2099.15802802693</v>
      </c>
      <c r="M80" s="14" t="n">
        <f aca="false">J80+K80-L80</f>
        <v>12894.8278864512</v>
      </c>
      <c r="N80" s="15" t="n">
        <f aca="false">H80/B80</f>
        <v>10.4568755237702</v>
      </c>
      <c r="O80" s="15" t="n">
        <f aca="false">M80/B80</f>
        <v>3.33933012699023</v>
      </c>
      <c r="P80" s="16" t="n">
        <f aca="false">0.14</f>
        <v>0.14</v>
      </c>
      <c r="Q80" s="10" t="n">
        <f aca="false">C80/B80</f>
        <v>9.49087552377023</v>
      </c>
    </row>
    <row r="81" customFormat="false" ht="12.8" hidden="false" customHeight="false" outlineLevel="0" collapsed="false">
      <c r="A81" s="0" t="n">
        <v>1973</v>
      </c>
      <c r="B81" s="18" t="n">
        <f aca="true">B$78+((B$103-B$78)/(A$103-A$78)*(A81-A$78))*(1+RAND()*RANDBETWEEN(-1,1))</f>
        <v>3809.15192158823</v>
      </c>
      <c r="C81" s="21" t="n">
        <f aca="true">B81*(9.5+RAND()*RANDBETWEEN(-1,1))</f>
        <v>36186.9432550882</v>
      </c>
      <c r="D81" s="13" t="n">
        <f aca="false">C81*0.01</f>
        <v>361.869432550882</v>
      </c>
      <c r="E81" s="14" t="n">
        <f aca="false">C81*0.1</f>
        <v>3618.69432550882</v>
      </c>
      <c r="F81" s="23" t="n">
        <v>511.5</v>
      </c>
      <c r="G81" s="14" t="n">
        <f aca="false">F81*B81/100</f>
        <v>19483.8120789238</v>
      </c>
      <c r="H81" s="14" t="n">
        <f aca="false">C81+G81*0.6</f>
        <v>47877.2305024425</v>
      </c>
      <c r="I81" s="19" t="n">
        <v>0.65</v>
      </c>
      <c r="J81" s="14" t="n">
        <f aca="false">H81*(1-I81)</f>
        <v>16757.0306758549</v>
      </c>
      <c r="K81" s="14" t="n">
        <f aca="false">D81*0.35+E81*0.2</f>
        <v>850.393166494572</v>
      </c>
      <c r="L81" s="14" t="n">
        <f aca="false">P81*(J81+K81)</f>
        <v>2465.03933792892</v>
      </c>
      <c r="M81" s="14" t="n">
        <f aca="false">J81+K81-L81</f>
        <v>15142.3845044205</v>
      </c>
      <c r="N81" s="15" t="n">
        <f aca="false">H81/B81</f>
        <v>12.569</v>
      </c>
      <c r="O81" s="15" t="n">
        <f aca="false">M81/B81</f>
        <v>3.975264</v>
      </c>
      <c r="P81" s="16" t="n">
        <f aca="false">0.14</f>
        <v>0.14</v>
      </c>
      <c r="Q81" s="10" t="n">
        <f aca="false">C81/B81</f>
        <v>9.5</v>
      </c>
    </row>
    <row r="82" customFormat="false" ht="12.8" hidden="false" customHeight="false" outlineLevel="0" collapsed="false">
      <c r="A82" s="0" t="n">
        <v>1974</v>
      </c>
      <c r="B82" s="18" t="n">
        <f aca="true">B$78+((B$103-B$78)/(A$103-A$78)*(A82-A$78))*(1+RAND()*RANDBETWEEN(-1,1))</f>
        <v>3872</v>
      </c>
      <c r="C82" s="21" t="n">
        <f aca="true">B82*(9.5+RAND()*RANDBETWEEN(-1,1))</f>
        <v>36784</v>
      </c>
      <c r="D82" s="13" t="n">
        <f aca="false">C82*0.01</f>
        <v>367.84</v>
      </c>
      <c r="E82" s="14" t="n">
        <f aca="false">C82*0.1</f>
        <v>3678.4</v>
      </c>
      <c r="F82" s="23" t="n">
        <v>542.5</v>
      </c>
      <c r="G82" s="14" t="n">
        <f aca="false">F82*B82/100</f>
        <v>21005.6</v>
      </c>
      <c r="H82" s="14" t="n">
        <f aca="false">C82+G82*0.6</f>
        <v>49387.36</v>
      </c>
      <c r="I82" s="19" t="n">
        <v>0.65</v>
      </c>
      <c r="J82" s="14" t="n">
        <f aca="false">H82*(1-I82)</f>
        <v>17285.576</v>
      </c>
      <c r="K82" s="14" t="n">
        <f aca="false">D82*0.35+E82*0.2</f>
        <v>864.424</v>
      </c>
      <c r="L82" s="14" t="n">
        <f aca="false">P82*(J82+K82)</f>
        <v>2541</v>
      </c>
      <c r="M82" s="14" t="n">
        <f aca="false">J82+K82-L82</f>
        <v>15609</v>
      </c>
      <c r="N82" s="15" t="n">
        <f aca="false">H82/B82</f>
        <v>12.755</v>
      </c>
      <c r="O82" s="15" t="n">
        <f aca="false">M82/B82</f>
        <v>4.03125</v>
      </c>
      <c r="P82" s="16" t="n">
        <f aca="false">0.14</f>
        <v>0.14</v>
      </c>
      <c r="Q82" s="10" t="n">
        <f aca="false">C82/B82</f>
        <v>9.5</v>
      </c>
    </row>
    <row r="83" customFormat="false" ht="12.8" hidden="false" customHeight="false" outlineLevel="0" collapsed="false">
      <c r="A83" s="0" t="n">
        <v>1975</v>
      </c>
      <c r="B83" s="18" t="n">
        <f aca="true">B$78+((B$103-B$78)/(A$103-A$78)*(A83-A$78))*(1+RAND()*RANDBETWEEN(-1,1))</f>
        <v>4015.89194014529</v>
      </c>
      <c r="C83" s="21" t="n">
        <f aca="true">B83*(9.5+RAND()*RANDBETWEEN(-1,1))</f>
        <v>37449.8025872796</v>
      </c>
      <c r="D83" s="13" t="n">
        <f aca="false">C83*0.01</f>
        <v>374.498025872796</v>
      </c>
      <c r="E83" s="14" t="n">
        <f aca="false">C83*0.1</f>
        <v>3744.98025872796</v>
      </c>
      <c r="F83" s="23" t="n">
        <v>273.1</v>
      </c>
      <c r="G83" s="14" t="n">
        <f aca="false">F83*B83/100</f>
        <v>10967.4008885368</v>
      </c>
      <c r="H83" s="14" t="n">
        <f aca="false">C83+G83*0.6</f>
        <v>44030.2431204017</v>
      </c>
      <c r="I83" s="19" t="n">
        <v>0.65</v>
      </c>
      <c r="J83" s="14" t="n">
        <f aca="false">H83*(1-I83)</f>
        <v>15410.5850921406</v>
      </c>
      <c r="K83" s="14" t="n">
        <f aca="false">D83*0.35+E83*0.2</f>
        <v>880.070360801071</v>
      </c>
      <c r="L83" s="14" t="n">
        <f aca="false">P83*(J83+K83)</f>
        <v>2280.69176341183</v>
      </c>
      <c r="M83" s="14" t="n">
        <f aca="false">J83+K83-L83</f>
        <v>14009.9636895298</v>
      </c>
      <c r="N83" s="15" t="n">
        <f aca="false">H83/B83</f>
        <v>10.9640009683151</v>
      </c>
      <c r="O83" s="15" t="n">
        <f aca="false">M83/B83</f>
        <v>3.48863064503249</v>
      </c>
      <c r="P83" s="16" t="n">
        <f aca="false">0.14</f>
        <v>0.14</v>
      </c>
      <c r="Q83" s="10" t="n">
        <f aca="false">C83/B83</f>
        <v>9.32540096831508</v>
      </c>
    </row>
    <row r="84" customFormat="false" ht="12.8" hidden="false" customHeight="false" outlineLevel="0" collapsed="false">
      <c r="A84" s="0" t="n">
        <v>1976</v>
      </c>
      <c r="B84" s="18" t="n">
        <f aca="true">B$78+((B$103-B$78)/(A$103-A$78)*(A84-A$78))*(1+RAND()*RANDBETWEEN(-1,1))</f>
        <v>3856.35555939795</v>
      </c>
      <c r="C84" s="21" t="n">
        <f aca="true">B84*(9.5+RAND()*RANDBETWEEN(-1,1))</f>
        <v>39148.6704962304</v>
      </c>
      <c r="D84" s="13" t="n">
        <f aca="false">C84*0.01</f>
        <v>391.486704962304</v>
      </c>
      <c r="E84" s="14" t="n">
        <f aca="false">C84*0.1</f>
        <v>3914.86704962304</v>
      </c>
      <c r="F84" s="23" t="n">
        <v>241.9</v>
      </c>
      <c r="G84" s="14" t="n">
        <f aca="false">F84*B84/100</f>
        <v>9328.52409818365</v>
      </c>
      <c r="H84" s="14" t="n">
        <f aca="false">C84+G84*0.6</f>
        <v>44745.7849551406</v>
      </c>
      <c r="I84" s="19" t="n">
        <v>0.65</v>
      </c>
      <c r="J84" s="14" t="n">
        <f aca="false">H84*(1-I84)</f>
        <v>15661.0247342992</v>
      </c>
      <c r="K84" s="14" t="n">
        <f aca="false">D84*0.35+E84*0.2</f>
        <v>919.993756661414</v>
      </c>
      <c r="L84" s="14" t="n">
        <f aca="false">P84*(J84+K84)</f>
        <v>2321.34258873449</v>
      </c>
      <c r="M84" s="14" t="n">
        <f aca="false">J84+K84-L84</f>
        <v>14259.6759022261</v>
      </c>
      <c r="N84" s="15" t="n">
        <f aca="false">H84/B84</f>
        <v>11.6031274258658</v>
      </c>
      <c r="O84" s="15" t="n">
        <f aca="false">M84/B84</f>
        <v>3.69770776646236</v>
      </c>
      <c r="P84" s="16" t="n">
        <f aca="false">0.14</f>
        <v>0.14</v>
      </c>
      <c r="Q84" s="10" t="n">
        <f aca="false">C84/B84</f>
        <v>10.1517274258658</v>
      </c>
    </row>
    <row r="85" customFormat="false" ht="12.8" hidden="false" customHeight="false" outlineLevel="0" collapsed="false">
      <c r="A85" s="0" t="n">
        <v>1977</v>
      </c>
      <c r="B85" s="18" t="n">
        <f aca="true">B$78+((B$103-B$78)/(A$103-A$78)*(A85-A$78))*(1+RAND()*RANDBETWEEN(-1,1))</f>
        <v>4195.19788382039</v>
      </c>
      <c r="C85" s="21" t="n">
        <f aca="true">B85*(9.5+RAND()*RANDBETWEEN(-1,1))</f>
        <v>36223.5873941483</v>
      </c>
      <c r="D85" s="13" t="n">
        <f aca="false">C85*0.01</f>
        <v>362.235873941483</v>
      </c>
      <c r="E85" s="14" t="n">
        <f aca="false">C85*0.1</f>
        <v>3622.35873941483</v>
      </c>
      <c r="F85" s="23" t="n">
        <v>147.4</v>
      </c>
      <c r="G85" s="14" t="n">
        <f aca="false">F85*B85/100</f>
        <v>6183.72168075126</v>
      </c>
      <c r="H85" s="14" t="n">
        <f aca="false">C85+G85*0.6</f>
        <v>39933.820402599</v>
      </c>
      <c r="I85" s="19" t="n">
        <v>0.65</v>
      </c>
      <c r="J85" s="14" t="n">
        <f aca="false">H85*(1-I85)</f>
        <v>13976.8371409097</v>
      </c>
      <c r="K85" s="14" t="n">
        <f aca="false">D85*0.35+E85*0.2</f>
        <v>851.254303762485</v>
      </c>
      <c r="L85" s="14" t="n">
        <f aca="false">P85*(J85+K85)</f>
        <v>2075.9328022541</v>
      </c>
      <c r="M85" s="14" t="n">
        <f aca="false">J85+K85-L85</f>
        <v>12752.158642418</v>
      </c>
      <c r="N85" s="15" t="n">
        <f aca="false">H85/B85</f>
        <v>9.51893605701216</v>
      </c>
      <c r="O85" s="15" t="n">
        <f aca="false">M85/B85</f>
        <v>3.03970372687287</v>
      </c>
      <c r="P85" s="16" t="n">
        <f aca="false">0.14</f>
        <v>0.14</v>
      </c>
      <c r="Q85" s="10" t="n">
        <f aca="false">C85/B85</f>
        <v>8.63453605701216</v>
      </c>
    </row>
    <row r="86" customFormat="false" ht="12.8" hidden="false" customHeight="false" outlineLevel="0" collapsed="false">
      <c r="A86" s="0" t="n">
        <v>1978</v>
      </c>
      <c r="B86" s="18" t="n">
        <f aca="true">B$78+((B$103-B$78)/(A$103-A$78)*(A86-A$78))*(1+RAND()*RANDBETWEEN(-1,1))</f>
        <v>4168.13106152788</v>
      </c>
      <c r="C86" s="21" t="n">
        <f aca="true">B86*(9.5+RAND()*RANDBETWEEN(-1,1))</f>
        <v>39597.2450845148</v>
      </c>
      <c r="D86" s="13" t="n">
        <f aca="false">C86*0.01</f>
        <v>395.972450845148</v>
      </c>
      <c r="E86" s="14" t="n">
        <f aca="false">C86*0.1</f>
        <v>3959.72450845148</v>
      </c>
      <c r="F86" s="23" t="n">
        <v>239</v>
      </c>
      <c r="G86" s="14" t="n">
        <f aca="false">F86*B86/100</f>
        <v>9961.83323705163</v>
      </c>
      <c r="H86" s="14" t="n">
        <f aca="false">C86+G86*0.6</f>
        <v>45574.3450267458</v>
      </c>
      <c r="I86" s="19" t="n">
        <v>0.65</v>
      </c>
      <c r="J86" s="14" t="n">
        <f aca="false">H86*(1-I86)</f>
        <v>15951.020759361</v>
      </c>
      <c r="K86" s="14" t="n">
        <f aca="false">D86*0.35+E86*0.2</f>
        <v>930.535259486099</v>
      </c>
      <c r="L86" s="14" t="n">
        <f aca="false">P86*(J86+K86)</f>
        <v>2363.4178426386</v>
      </c>
      <c r="M86" s="14" t="n">
        <f aca="false">J86+K86-L86</f>
        <v>14518.1381762085</v>
      </c>
      <c r="N86" s="15" t="n">
        <f aca="false">H86/B86</f>
        <v>10.934</v>
      </c>
      <c r="O86" s="15" t="n">
        <f aca="false">M86/B86</f>
        <v>3.483129</v>
      </c>
      <c r="P86" s="16" t="n">
        <f aca="false">0.14</f>
        <v>0.14</v>
      </c>
      <c r="Q86" s="10" t="n">
        <f aca="false">C86/B86</f>
        <v>9.5</v>
      </c>
    </row>
    <row r="87" customFormat="false" ht="12.8" hidden="false" customHeight="false" outlineLevel="0" collapsed="false">
      <c r="A87" s="0" t="n">
        <v>1979</v>
      </c>
      <c r="B87" s="18" t="n">
        <f aca="true">B$78+((B$103-B$78)/(A$103-A$78)*(A87-A$78))*(1+RAND()*RANDBETWEEN(-1,1))</f>
        <v>4002.62702189665</v>
      </c>
      <c r="C87" s="21" t="n">
        <f aca="true">B87*(9.5+RAND()*RANDBETWEEN(-1,1))</f>
        <v>37423.7204568273</v>
      </c>
      <c r="D87" s="13" t="n">
        <f aca="false">C87*0.01</f>
        <v>374.237204568273</v>
      </c>
      <c r="E87" s="14" t="n">
        <f aca="false">C87*0.1</f>
        <v>3742.37204568273</v>
      </c>
      <c r="F87" s="23" t="n">
        <v>387.9</v>
      </c>
      <c r="G87" s="14" t="n">
        <f aca="false">F87*B87/100</f>
        <v>15526.1902179371</v>
      </c>
      <c r="H87" s="14" t="n">
        <f aca="false">C87+G87*0.6</f>
        <v>46739.4345875895</v>
      </c>
      <c r="I87" s="19" t="n">
        <v>0.65</v>
      </c>
      <c r="J87" s="14" t="n">
        <f aca="false">H87*(1-I87)</f>
        <v>16358.8021056563</v>
      </c>
      <c r="K87" s="14" t="n">
        <f aca="false">D87*0.35+E87*0.2</f>
        <v>879.457430735441</v>
      </c>
      <c r="L87" s="14" t="n">
        <f aca="false">P87*(J87+K87)</f>
        <v>2413.35633509485</v>
      </c>
      <c r="M87" s="14" t="n">
        <f aca="false">J87+K87-L87</f>
        <v>14824.9032012969</v>
      </c>
      <c r="N87" s="15" t="n">
        <f aca="false">H87/B87</f>
        <v>11.6771895887122</v>
      </c>
      <c r="O87" s="15" t="n">
        <f aca="false">M87/B87</f>
        <v>3.70379331379023</v>
      </c>
      <c r="P87" s="16" t="n">
        <f aca="false">0.14</f>
        <v>0.14</v>
      </c>
      <c r="Q87" s="10" t="n">
        <f aca="false">C87/B87</f>
        <v>9.34978958871216</v>
      </c>
    </row>
    <row r="88" customFormat="false" ht="12.8" hidden="false" customHeight="false" outlineLevel="0" collapsed="false">
      <c r="A88" s="0" t="n">
        <v>1980</v>
      </c>
      <c r="B88" s="18" t="n">
        <f aca="true">B$78+((B$103-B$78)/(A$103-A$78)*(A88-A$78))*(1+RAND()*RANDBETWEEN(-1,1))</f>
        <v>4412.07797233341</v>
      </c>
      <c r="C88" s="21" t="n">
        <f aca="true">B88*(9.5+RAND()*RANDBETWEEN(-1,1))</f>
        <v>44093.4980986628</v>
      </c>
      <c r="D88" s="13" t="n">
        <f aca="false">C88*0.01</f>
        <v>440.934980986628</v>
      </c>
      <c r="E88" s="14" t="n">
        <f aca="false">C88*0.1</f>
        <v>4409.34980986629</v>
      </c>
      <c r="F88" s="23" t="n">
        <v>246.2</v>
      </c>
      <c r="G88" s="14" t="n">
        <f aca="false">F88*B88/100</f>
        <v>10862.5359678849</v>
      </c>
      <c r="H88" s="14" t="n">
        <f aca="false">C88+G88*0.6</f>
        <v>50611.0196793938</v>
      </c>
      <c r="I88" s="19" t="n">
        <v>0.65</v>
      </c>
      <c r="J88" s="14" t="n">
        <f aca="false">H88*(1-I88)</f>
        <v>17713.8568877878</v>
      </c>
      <c r="K88" s="14" t="n">
        <f aca="false">D88*0.35+E88*0.2</f>
        <v>1036.19720531858</v>
      </c>
      <c r="L88" s="14" t="n">
        <f aca="false">P88*(J88+K88)</f>
        <v>2625.0075730349</v>
      </c>
      <c r="M88" s="14" t="n">
        <f aca="false">J88+K88-L88</f>
        <v>16125.0465200715</v>
      </c>
      <c r="N88" s="15" t="n">
        <f aca="false">H88/B88</f>
        <v>11.4710166041393</v>
      </c>
      <c r="O88" s="15" t="n">
        <f aca="false">M88/B88</f>
        <v>3.65475103141558</v>
      </c>
      <c r="P88" s="16" t="n">
        <f aca="false">0.14</f>
        <v>0.14</v>
      </c>
      <c r="Q88" s="10" t="n">
        <f aca="false">C88/B88</f>
        <v>9.99381660413928</v>
      </c>
    </row>
    <row r="89" customFormat="false" ht="12.8" hidden="false" customHeight="false" outlineLevel="0" collapsed="false">
      <c r="A89" s="0" t="n">
        <v>1981</v>
      </c>
      <c r="B89" s="18" t="n">
        <f aca="true">B$78+((B$103-B$78)/(A$103-A$78)*(A89-A$78))*(1+RAND()*RANDBETWEEN(-1,1))</f>
        <v>3776.90300054359</v>
      </c>
      <c r="C89" s="21" t="n">
        <f aca="true">B89*(9.5+RAND()*RANDBETWEEN(-1,1))</f>
        <v>36996.2765605927</v>
      </c>
      <c r="D89" s="13" t="n">
        <f aca="false">C89*0.01</f>
        <v>369.962765605927</v>
      </c>
      <c r="E89" s="14" t="n">
        <f aca="false">C89*0.1</f>
        <v>3699.62765605927</v>
      </c>
      <c r="F89" s="23" t="n">
        <v>262.8</v>
      </c>
      <c r="G89" s="14" t="n">
        <f aca="false">F89*B89/100</f>
        <v>9925.70108542856</v>
      </c>
      <c r="H89" s="14" t="n">
        <f aca="false">C89+G89*0.6</f>
        <v>42951.6972118498</v>
      </c>
      <c r="I89" s="19" t="n">
        <v>0.65</v>
      </c>
      <c r="J89" s="14" t="n">
        <f aca="false">H89*(1-I89)</f>
        <v>15033.0940241474</v>
      </c>
      <c r="K89" s="14" t="n">
        <f aca="false">D89*0.35+E89*0.2</f>
        <v>869.412499173929</v>
      </c>
      <c r="L89" s="14" t="n">
        <f aca="false">P89*(J89+K89)</f>
        <v>2226.35091326499</v>
      </c>
      <c r="M89" s="14" t="n">
        <f aca="false">J89+K89-L89</f>
        <v>13676.1556100564</v>
      </c>
      <c r="N89" s="15" t="n">
        <f aca="false">H89/B89</f>
        <v>11.3722002406914</v>
      </c>
      <c r="O89" s="15" t="n">
        <f aca="false">M89/B89</f>
        <v>3.62099731131248</v>
      </c>
      <c r="P89" s="16" t="n">
        <f aca="false">0.14</f>
        <v>0.14</v>
      </c>
      <c r="Q89" s="10" t="n">
        <f aca="false">C89/B89</f>
        <v>9.79540024069138</v>
      </c>
    </row>
    <row r="90" customFormat="false" ht="12.8" hidden="false" customHeight="false" outlineLevel="0" collapsed="false">
      <c r="A90" s="0" t="n">
        <v>1982</v>
      </c>
      <c r="B90" s="18" t="n">
        <f aca="true">B$78+((B$103-B$78)/(A$103-A$78)*(A90-A$78))*(1+RAND()*RANDBETWEEN(-1,1))</f>
        <v>4168</v>
      </c>
      <c r="C90" s="21" t="n">
        <f aca="true">B90*(9.5+RAND()*RANDBETWEEN(-1,1))</f>
        <v>43633.3993467409</v>
      </c>
      <c r="D90" s="13" t="n">
        <f aca="false">C90*0.01</f>
        <v>436.333993467409</v>
      </c>
      <c r="E90" s="14" t="n">
        <f aca="false">C90*0.1</f>
        <v>4363.33993467409</v>
      </c>
      <c r="F90" s="23" t="n">
        <v>98.3</v>
      </c>
      <c r="G90" s="14" t="n">
        <f aca="false">F90*B90/100</f>
        <v>4097.144</v>
      </c>
      <c r="H90" s="14" t="n">
        <f aca="false">C90+G90*0.6</f>
        <v>46091.6857467409</v>
      </c>
      <c r="I90" s="19" t="n">
        <v>0.65</v>
      </c>
      <c r="J90" s="14" t="n">
        <f aca="false">H90*(1-I90)</f>
        <v>16132.0900113593</v>
      </c>
      <c r="K90" s="14" t="n">
        <f aca="false">D90*0.35+E90*0.2</f>
        <v>1025.38488464841</v>
      </c>
      <c r="L90" s="14" t="n">
        <f aca="false">P90*(J90+K90)</f>
        <v>2402.04648544108</v>
      </c>
      <c r="M90" s="14" t="n">
        <f aca="false">J90+K90-L90</f>
        <v>14755.4284105666</v>
      </c>
      <c r="N90" s="15" t="n">
        <f aca="false">H90/B90</f>
        <v>11.0584658701394</v>
      </c>
      <c r="O90" s="15" t="n">
        <f aca="false">M90/B90</f>
        <v>3.54016996414747</v>
      </c>
      <c r="P90" s="16" t="n">
        <f aca="false">0.14</f>
        <v>0.14</v>
      </c>
      <c r="Q90" s="10" t="n">
        <f aca="false">C90/B90</f>
        <v>10.4686658701394</v>
      </c>
    </row>
    <row r="91" customFormat="false" ht="12.8" hidden="false" customHeight="false" outlineLevel="0" collapsed="false">
      <c r="A91" s="0" t="n">
        <v>1983</v>
      </c>
      <c r="B91" s="18" t="n">
        <f aca="true">B$78+((B$103-B$78)/(A$103-A$78)*(A91-A$78))*(1+RAND()*RANDBETWEEN(-1,1))</f>
        <v>3993.1312461081</v>
      </c>
      <c r="C91" s="21" t="n">
        <f aca="true">B91*(9.5+RAND()*RANDBETWEEN(-1,1))</f>
        <v>37934.7468380269</v>
      </c>
      <c r="D91" s="13" t="n">
        <f aca="false">C91*0.01</f>
        <v>379.347468380269</v>
      </c>
      <c r="E91" s="14" t="n">
        <f aca="false">C91*0.1</f>
        <v>3793.47468380269</v>
      </c>
      <c r="F91" s="23" t="n">
        <v>268.5</v>
      </c>
      <c r="G91" s="14" t="n">
        <f aca="false">F91*B91/100</f>
        <v>10721.5573958002</v>
      </c>
      <c r="H91" s="14" t="n">
        <f aca="false">C91+G91*0.6</f>
        <v>44367.6812755071</v>
      </c>
      <c r="I91" s="19" t="n">
        <v>0.65</v>
      </c>
      <c r="J91" s="14" t="n">
        <f aca="false">H91*(1-I91)</f>
        <v>15528.6884464275</v>
      </c>
      <c r="K91" s="14" t="n">
        <f aca="false">D91*0.35+E91*0.2</f>
        <v>891.466550693633</v>
      </c>
      <c r="L91" s="14" t="n">
        <f aca="false">P91*(J91+K91)</f>
        <v>2298.82169959695</v>
      </c>
      <c r="M91" s="14" t="n">
        <f aca="false">J91+K91-L91</f>
        <v>14121.3332975241</v>
      </c>
      <c r="N91" s="15" t="n">
        <f aca="false">H91/B91</f>
        <v>11.111</v>
      </c>
      <c r="O91" s="15" t="n">
        <f aca="false">M91/B91</f>
        <v>3.536406</v>
      </c>
      <c r="P91" s="16" t="n">
        <f aca="false">0.14</f>
        <v>0.14</v>
      </c>
      <c r="Q91" s="10" t="n">
        <f aca="false">C91/B91</f>
        <v>9.5</v>
      </c>
    </row>
    <row r="92" customFormat="false" ht="12.8" hidden="false" customHeight="false" outlineLevel="0" collapsed="false">
      <c r="A92" s="0" t="n">
        <v>1984</v>
      </c>
      <c r="B92" s="18" t="n">
        <f aca="true">B$78+((B$103-B$78)/(A$103-A$78)*(A92-A$78))*(1+RAND()*RANDBETWEEN(-1,1))</f>
        <v>4283.77333334554</v>
      </c>
      <c r="C92" s="21" t="n">
        <f aca="true">B92*(9.5+RAND()*RANDBETWEEN(-1,1))</f>
        <v>41183.6269990614</v>
      </c>
      <c r="D92" s="13" t="n">
        <f aca="false">C92*0.01</f>
        <v>411.836269990614</v>
      </c>
      <c r="E92" s="14" t="n">
        <f aca="false">C92*0.1</f>
        <v>4118.36269990614</v>
      </c>
      <c r="F92" s="23" t="n">
        <v>229.1</v>
      </c>
      <c r="G92" s="14" t="n">
        <f aca="false">F92*B92/100</f>
        <v>9814.12470669463</v>
      </c>
      <c r="H92" s="14" t="n">
        <f aca="false">C92+G92*0.6</f>
        <v>47072.1018230782</v>
      </c>
      <c r="I92" s="19" t="n">
        <v>0.65</v>
      </c>
      <c r="J92" s="14" t="n">
        <f aca="false">H92*(1-I92)</f>
        <v>16475.2356380774</v>
      </c>
      <c r="K92" s="14" t="n">
        <f aca="false">D92*0.35+E92*0.2</f>
        <v>967.815234477944</v>
      </c>
      <c r="L92" s="14" t="n">
        <f aca="false">P92*(J92+K92)</f>
        <v>2442.02712215775</v>
      </c>
      <c r="M92" s="14" t="n">
        <f aca="false">J92+K92-L92</f>
        <v>15001.0237503976</v>
      </c>
      <c r="N92" s="15" t="n">
        <f aca="false">H92/B92</f>
        <v>10.9884669799548</v>
      </c>
      <c r="O92" s="15" t="n">
        <f aca="false">M92/B92</f>
        <v>3.50182481263127</v>
      </c>
      <c r="P92" s="16" t="n">
        <f aca="false">0.14</f>
        <v>0.14</v>
      </c>
      <c r="Q92" s="10" t="n">
        <f aca="false">C92/B92</f>
        <v>9.61386697995476</v>
      </c>
    </row>
    <row r="93" customFormat="false" ht="12.8" hidden="false" customHeight="false" outlineLevel="0" collapsed="false">
      <c r="A93" s="0" t="n">
        <v>1985</v>
      </c>
      <c r="B93" s="18" t="n">
        <f aca="true">B$78+((B$103-B$78)/(A$103-A$78)*(A93-A$78))*(1+RAND()*RANDBETWEEN(-1,1))</f>
        <v>4279</v>
      </c>
      <c r="C93" s="21" t="n">
        <f aca="true">B93*(9.5+RAND()*RANDBETWEEN(-1,1))</f>
        <v>42958.563301865</v>
      </c>
      <c r="D93" s="13" t="n">
        <f aca="false">C93*0.01</f>
        <v>429.58563301865</v>
      </c>
      <c r="E93" s="14" t="n">
        <f aca="false">C93*0.1</f>
        <v>4295.8563301865</v>
      </c>
      <c r="F93" s="23" t="n">
        <v>237</v>
      </c>
      <c r="G93" s="14" t="n">
        <f aca="false">F93*B93/100</f>
        <v>10141.23</v>
      </c>
      <c r="H93" s="14" t="n">
        <f aca="false">C93+G93*0.6</f>
        <v>49043.301301865</v>
      </c>
      <c r="I93" s="19" t="n">
        <v>0.65</v>
      </c>
      <c r="J93" s="14" t="n">
        <f aca="false">H93*(1-I93)</f>
        <v>17165.1554556528</v>
      </c>
      <c r="K93" s="14" t="n">
        <f aca="false">D93*0.35+E93*0.2</f>
        <v>1009.52623759383</v>
      </c>
      <c r="L93" s="14" t="n">
        <f aca="false">P93*(J93+K93)</f>
        <v>2544.45543705452</v>
      </c>
      <c r="M93" s="14" t="n">
        <f aca="false">J93+K93-L93</f>
        <v>15630.2262561921</v>
      </c>
      <c r="N93" s="15" t="n">
        <f aca="false">H93/B93</f>
        <v>11.4613931530416</v>
      </c>
      <c r="O93" s="15" t="n">
        <f aca="false">M93/B93</f>
        <v>3.65277547468849</v>
      </c>
      <c r="P93" s="16" t="n">
        <f aca="false">0.14</f>
        <v>0.14</v>
      </c>
      <c r="Q93" s="10" t="n">
        <f aca="false">C93/B93</f>
        <v>10.0393931530416</v>
      </c>
    </row>
    <row r="94" customFormat="false" ht="12.8" hidden="false" customHeight="false" outlineLevel="0" collapsed="false">
      <c r="A94" s="0" t="n">
        <v>1986</v>
      </c>
      <c r="B94" s="18" t="n">
        <f aca="true">B$78+((B$103-B$78)/(A$103-A$78)*(A94-A$78))*(1+RAND()*RANDBETWEEN(-1,1))</f>
        <v>4819.3454243429</v>
      </c>
      <c r="C94" s="21" t="n">
        <f aca="true">B94*(9.5+RAND()*RANDBETWEEN(-1,1))</f>
        <v>45783.7815312576</v>
      </c>
      <c r="D94" s="13" t="n">
        <v>0</v>
      </c>
      <c r="E94" s="13" t="n">
        <v>0</v>
      </c>
      <c r="F94" s="23" t="n">
        <v>280.9</v>
      </c>
      <c r="G94" s="14" t="n">
        <f aca="false">F94*B94/100</f>
        <v>13537.5412969792</v>
      </c>
      <c r="H94" s="14" t="n">
        <f aca="false">C94+G94*0.6</f>
        <v>53906.3063094451</v>
      </c>
      <c r="I94" s="19" t="n">
        <v>0.65</v>
      </c>
      <c r="J94" s="14" t="n">
        <f aca="false">H94*(1-I94)</f>
        <v>18867.2072083058</v>
      </c>
      <c r="K94" s="14" t="n">
        <f aca="false">D94*0.35+E94*0.2</f>
        <v>0</v>
      </c>
      <c r="L94" s="14" t="n">
        <f aca="false">P94*(J94+K94)</f>
        <v>2641.40900916281</v>
      </c>
      <c r="M94" s="14" t="n">
        <f aca="false">J94+K94-L94</f>
        <v>16225.798199143</v>
      </c>
      <c r="N94" s="15" t="n">
        <f aca="false">H94/B94</f>
        <v>11.1854</v>
      </c>
      <c r="O94" s="15" t="n">
        <f aca="false">M94/B94</f>
        <v>3.3668054</v>
      </c>
      <c r="P94" s="16" t="n">
        <f aca="false">0.14</f>
        <v>0.14</v>
      </c>
      <c r="Q94" s="10" t="n">
        <f aca="false">C94/B94</f>
        <v>9.5</v>
      </c>
    </row>
    <row r="95" customFormat="false" ht="12.8" hidden="false" customHeight="false" outlineLevel="0" collapsed="false">
      <c r="A95" s="0" t="n">
        <v>1987</v>
      </c>
      <c r="B95" s="18" t="n">
        <f aca="true">B$78+((B$103-B$78)/(A$103-A$78)*(A95-A$78))*(1+RAND()*RANDBETWEEN(-1,1))</f>
        <v>4353</v>
      </c>
      <c r="C95" s="21" t="n">
        <f aca="true">B95*(9.5+RAND()*RANDBETWEEN(-1,1))</f>
        <v>41353.5</v>
      </c>
      <c r="D95" s="13" t="n">
        <v>0</v>
      </c>
      <c r="E95" s="13" t="n">
        <v>0</v>
      </c>
      <c r="F95" s="23" t="n">
        <v>260.2</v>
      </c>
      <c r="G95" s="14" t="n">
        <f aca="false">F95*B95/100</f>
        <v>11326.506</v>
      </c>
      <c r="H95" s="14" t="n">
        <f aca="false">C95+G95*0.6</f>
        <v>48149.4036</v>
      </c>
      <c r="I95" s="19" t="n">
        <v>0.65</v>
      </c>
      <c r="J95" s="14" t="n">
        <f aca="false">H95*(1-I95)</f>
        <v>16852.29126</v>
      </c>
      <c r="K95" s="14" t="n">
        <f aca="false">D95*0.35+E95*0.2</f>
        <v>0</v>
      </c>
      <c r="L95" s="14" t="n">
        <f aca="false">P95*(J95+K95)</f>
        <v>2359.3207764</v>
      </c>
      <c r="M95" s="14" t="n">
        <f aca="false">J95+K95-L95</f>
        <v>14492.9704836</v>
      </c>
      <c r="N95" s="15" t="n">
        <f aca="false">H95/B95</f>
        <v>11.0612</v>
      </c>
      <c r="O95" s="15" t="n">
        <f aca="false">M95/B95</f>
        <v>3.3294212</v>
      </c>
      <c r="P95" s="16" t="n">
        <f aca="false">0.14</f>
        <v>0.14</v>
      </c>
      <c r="Q95" s="10" t="n">
        <f aca="false">C95/B95</f>
        <v>9.5</v>
      </c>
    </row>
    <row r="96" customFormat="false" ht="12.8" hidden="false" customHeight="false" outlineLevel="0" collapsed="false">
      <c r="A96" s="0" t="n">
        <v>1988</v>
      </c>
      <c r="B96" s="18" t="n">
        <f aca="true">B$78+((B$103-B$78)/(A$103-A$78)*(A96-A$78))*(1+RAND()*RANDBETWEEN(-1,1))</f>
        <v>4489.13280179258</v>
      </c>
      <c r="C96" s="21" t="n">
        <f aca="true">B96*(9.5+RAND()*RANDBETWEEN(-1,1))</f>
        <v>42646.7616170296</v>
      </c>
      <c r="D96" s="13" t="n">
        <v>0</v>
      </c>
      <c r="E96" s="13" t="n">
        <v>0</v>
      </c>
      <c r="F96" s="23" t="n">
        <v>277.8</v>
      </c>
      <c r="G96" s="14" t="n">
        <f aca="false">F96*B96/100</f>
        <v>12470.8109233798</v>
      </c>
      <c r="H96" s="14" t="n">
        <f aca="false">C96+G96*0.6</f>
        <v>50129.2481710574</v>
      </c>
      <c r="I96" s="19" t="n">
        <v>0.65</v>
      </c>
      <c r="J96" s="14" t="n">
        <f aca="false">H96*(1-I96)</f>
        <v>17545.2368598701</v>
      </c>
      <c r="K96" s="14" t="n">
        <f aca="false">D96*0.35+E96*0.2</f>
        <v>0</v>
      </c>
      <c r="L96" s="14" t="n">
        <f aca="false">P96*(J96+K96)</f>
        <v>2456.33316038181</v>
      </c>
      <c r="M96" s="14" t="n">
        <f aca="false">J96+K96-L96</f>
        <v>15088.9036994883</v>
      </c>
      <c r="N96" s="15" t="n">
        <f aca="false">H96/B96</f>
        <v>11.1668</v>
      </c>
      <c r="O96" s="15" t="n">
        <f aca="false">M96/B96</f>
        <v>3.3612068</v>
      </c>
      <c r="P96" s="16" t="n">
        <f aca="false">0.14</f>
        <v>0.14</v>
      </c>
      <c r="Q96" s="10" t="n">
        <f aca="false">C96/B96</f>
        <v>9.5</v>
      </c>
    </row>
    <row r="97" customFormat="false" ht="12.8" hidden="false" customHeight="false" outlineLevel="0" collapsed="false">
      <c r="A97" s="0" t="n">
        <v>1989</v>
      </c>
      <c r="B97" s="18" t="n">
        <f aca="true">B$78+((B$103-B$78)/(A$103-A$78)*(A97-A$78))*(1+RAND()*RANDBETWEEN(-1,1))</f>
        <v>4427</v>
      </c>
      <c r="C97" s="21" t="n">
        <f aca="true">B97*(9.5+RAND()*RANDBETWEEN(-1,1))</f>
        <v>42600.3131802799</v>
      </c>
      <c r="D97" s="13" t="n">
        <v>0</v>
      </c>
      <c r="E97" s="13" t="n">
        <v>0</v>
      </c>
      <c r="F97" s="23" t="n">
        <v>218.8</v>
      </c>
      <c r="G97" s="14" t="n">
        <f aca="false">F97*B97/100</f>
        <v>9686.276</v>
      </c>
      <c r="H97" s="14" t="n">
        <f aca="false">C97+G97*0.6</f>
        <v>48412.0787802799</v>
      </c>
      <c r="I97" s="19" t="n">
        <v>0.65</v>
      </c>
      <c r="J97" s="14" t="n">
        <f aca="false">H97*(1-I97)</f>
        <v>16944.227573098</v>
      </c>
      <c r="K97" s="14" t="n">
        <f aca="false">D97*0.35+E97*0.2</f>
        <v>0</v>
      </c>
      <c r="L97" s="14" t="n">
        <f aca="false">P97*(J97+K97)</f>
        <v>2372.19186023372</v>
      </c>
      <c r="M97" s="14" t="n">
        <f aca="false">J97+K97-L97</f>
        <v>14572.0357128643</v>
      </c>
      <c r="N97" s="15" t="n">
        <f aca="false">H97/B97</f>
        <v>10.9356401130065</v>
      </c>
      <c r="O97" s="15" t="n">
        <f aca="false">M97/B97</f>
        <v>3.29162767401497</v>
      </c>
      <c r="P97" s="16" t="n">
        <f aca="false">0.14</f>
        <v>0.14</v>
      </c>
      <c r="Q97" s="10" t="n">
        <f aca="false">C97/B97</f>
        <v>9.62284011300653</v>
      </c>
    </row>
    <row r="98" customFormat="false" ht="12.8" hidden="false" customHeight="false" outlineLevel="0" collapsed="false">
      <c r="A98" s="0" t="n">
        <v>1990</v>
      </c>
      <c r="B98" s="18" t="n">
        <f aca="true">B$78+((B$103-B$78)/(A$103-A$78)*(A98-A$78))*(1+RAND()*RANDBETWEEN(-1,1))</f>
        <v>3959.67716339603</v>
      </c>
      <c r="C98" s="21" t="n">
        <f aca="true">B98*(9.5+RAND()*RANDBETWEEN(-1,1))</f>
        <v>37616.9330522623</v>
      </c>
      <c r="D98" s="13" t="n">
        <v>0</v>
      </c>
      <c r="E98" s="13" t="n">
        <v>0</v>
      </c>
      <c r="F98" s="23" t="n">
        <v>195.3</v>
      </c>
      <c r="G98" s="14" t="n">
        <f aca="false">F98*B98/100</f>
        <v>7733.24950011245</v>
      </c>
      <c r="H98" s="14" t="n">
        <f aca="false">C98+G98*0.6</f>
        <v>42256.8827523298</v>
      </c>
      <c r="I98" s="19" t="n">
        <v>0.7</v>
      </c>
      <c r="J98" s="14" t="n">
        <f aca="false">H98*(1-I98)</f>
        <v>12677.0648256989</v>
      </c>
      <c r="K98" s="14" t="n">
        <f aca="false">D98*0.35+E98*0.2</f>
        <v>0</v>
      </c>
      <c r="L98" s="14" t="n">
        <f aca="false">P98*(J98+K98)</f>
        <v>1774.78907559785</v>
      </c>
      <c r="M98" s="14" t="n">
        <f aca="false">J98+K98-L98</f>
        <v>10902.2757501011</v>
      </c>
      <c r="N98" s="15" t="n">
        <f aca="false">H98/B98</f>
        <v>10.6718</v>
      </c>
      <c r="O98" s="15" t="n">
        <f aca="false">M98/B98</f>
        <v>2.7533244</v>
      </c>
      <c r="P98" s="16" t="n">
        <f aca="false">0.14</f>
        <v>0.14</v>
      </c>
      <c r="Q98" s="10" t="n">
        <f aca="false">C98/B98</f>
        <v>9.5</v>
      </c>
    </row>
    <row r="99" customFormat="false" ht="12.8" hidden="false" customHeight="false" outlineLevel="0" collapsed="false">
      <c r="A99" s="0" t="n">
        <v>1991</v>
      </c>
      <c r="B99" s="18" t="n">
        <f aca="true">B$78+((B$103-B$78)/(A$103-A$78)*(A99-A$78))*(1+RAND()*RANDBETWEEN(-1,1))</f>
        <v>4235.20589614683</v>
      </c>
      <c r="C99" s="21" t="n">
        <f aca="true">B99*(9.5+RAND()*RANDBETWEEN(-1,1))</f>
        <v>38278.6931546013</v>
      </c>
      <c r="D99" s="13" t="n">
        <v>0</v>
      </c>
      <c r="E99" s="13" t="n">
        <v>0</v>
      </c>
      <c r="F99" s="23" t="n">
        <v>191.3</v>
      </c>
      <c r="G99" s="14" t="n">
        <f aca="false">F99*B99/100</f>
        <v>8101.94887932888</v>
      </c>
      <c r="H99" s="14" t="n">
        <f aca="false">C99+G99*0.6</f>
        <v>43139.8624821986</v>
      </c>
      <c r="I99" s="19" t="n">
        <v>0.7</v>
      </c>
      <c r="J99" s="14" t="n">
        <f aca="false">H99*(1-I99)</f>
        <v>12941.9587446596</v>
      </c>
      <c r="K99" s="14" t="n">
        <f aca="false">D99*0.35+E99*0.2</f>
        <v>0</v>
      </c>
      <c r="L99" s="14" t="n">
        <f aca="false">P99*(J99+K99)</f>
        <v>1811.87422425234</v>
      </c>
      <c r="M99" s="14" t="n">
        <f aca="false">J99+K99-L99</f>
        <v>11130.0845204072</v>
      </c>
      <c r="N99" s="15" t="n">
        <f aca="false">H99/B99</f>
        <v>10.1860130392827</v>
      </c>
      <c r="O99" s="15" t="n">
        <f aca="false">M99/B99</f>
        <v>2.62799136413494</v>
      </c>
      <c r="P99" s="16" t="n">
        <f aca="false">0.14</f>
        <v>0.14</v>
      </c>
      <c r="Q99" s="10" t="n">
        <f aca="false">C99/B99</f>
        <v>9.03821303928271</v>
      </c>
    </row>
    <row r="100" customFormat="false" ht="12.8" hidden="false" customHeight="false" outlineLevel="0" collapsed="false">
      <c r="A100" s="0" t="n">
        <v>1992</v>
      </c>
      <c r="B100" s="18" t="n">
        <f aca="true">B$78+((B$103-B$78)/(A$103-A$78)*(A100-A$78))*(1+RAND()*RANDBETWEEN(-1,1))</f>
        <v>4420.08457453176</v>
      </c>
      <c r="C100" s="11" t="n">
        <v>40376.11524</v>
      </c>
      <c r="D100" s="13" t="n">
        <v>0</v>
      </c>
      <c r="E100" s="13" t="n">
        <v>0</v>
      </c>
      <c r="F100" s="23" t="n">
        <v>397.6</v>
      </c>
      <c r="G100" s="14" t="n">
        <f aca="false">F100*B100/100</f>
        <v>17574.2562683383</v>
      </c>
      <c r="H100" s="14" t="n">
        <f aca="false">C100+G100*0.6</f>
        <v>50920.669001003</v>
      </c>
      <c r="I100" s="19" t="n">
        <v>0.7</v>
      </c>
      <c r="J100" s="14" t="n">
        <f aca="false">H100*(1-I100)</f>
        <v>15276.2007003009</v>
      </c>
      <c r="K100" s="14" t="n">
        <f aca="false">D100*0.35+E100*0.2</f>
        <v>0</v>
      </c>
      <c r="L100" s="14" t="n">
        <f aca="false">P100*(J100+K100)</f>
        <v>2138.66809804212</v>
      </c>
      <c r="M100" s="14" t="n">
        <f aca="false">J100+K100-L100</f>
        <v>13137.5326022588</v>
      </c>
      <c r="N100" s="15" t="n">
        <f aca="false">H100/B100</f>
        <v>11.5202929134896</v>
      </c>
      <c r="O100" s="15" t="n">
        <f aca="false">M100/B100</f>
        <v>2.97223557168032</v>
      </c>
      <c r="P100" s="16" t="n">
        <f aca="false">0.14</f>
        <v>0.14</v>
      </c>
      <c r="Q100" s="10" t="n">
        <f aca="false">C100/B100</f>
        <v>9.1346929134896</v>
      </c>
    </row>
    <row r="101" customFormat="false" ht="12.8" hidden="false" customHeight="false" outlineLevel="0" collapsed="false">
      <c r="A101" s="0" t="n">
        <v>1993</v>
      </c>
      <c r="B101" s="18" t="n">
        <f aca="true">B$78+((B$103-B$78)/(A$103-A$78)*(A101-A$78))*(1+RAND()*RANDBETWEEN(-1,1))</f>
        <v>4027.65424450091</v>
      </c>
      <c r="C101" s="11" t="n">
        <v>31642.94078</v>
      </c>
      <c r="D101" s="13" t="n">
        <v>0</v>
      </c>
      <c r="E101" s="13" t="n">
        <v>0</v>
      </c>
      <c r="F101" s="23" t="n">
        <v>353.9</v>
      </c>
      <c r="G101" s="14" t="n">
        <f aca="false">F101*B101/100</f>
        <v>14253.8683712887</v>
      </c>
      <c r="H101" s="14" t="n">
        <f aca="false">C101+G101*0.6</f>
        <v>40195.2618027732</v>
      </c>
      <c r="I101" s="19" t="n">
        <v>0.7</v>
      </c>
      <c r="J101" s="14" t="n">
        <f aca="false">H101*(1-I101)</f>
        <v>12058.578540832</v>
      </c>
      <c r="K101" s="14" t="n">
        <f aca="false">D101*0.35+E101*0.2</f>
        <v>0</v>
      </c>
      <c r="L101" s="14" t="n">
        <f aca="false">P101*(J101+K101)</f>
        <v>1688.20099571648</v>
      </c>
      <c r="M101" s="14" t="n">
        <f aca="false">J101+K101-L101</f>
        <v>10370.3775451155</v>
      </c>
      <c r="N101" s="15" t="n">
        <f aca="false">H101/B101</f>
        <v>9.97981935953245</v>
      </c>
      <c r="O101" s="15" t="n">
        <f aca="false">M101/B101</f>
        <v>2.57479339475937</v>
      </c>
      <c r="P101" s="16" t="n">
        <f aca="false">0.14</f>
        <v>0.14</v>
      </c>
      <c r="Q101" s="10" t="n">
        <f aca="false">C101/B101</f>
        <v>7.85641935953245</v>
      </c>
    </row>
    <row r="102" customFormat="false" ht="12.8" hidden="false" customHeight="false" outlineLevel="0" collapsed="false">
      <c r="A102" s="0" t="n">
        <v>1994</v>
      </c>
      <c r="B102" s="18" t="n">
        <f aca="true">B$78+((B$103-B$78)/(A$103-A$78)*(A102-A$78))*(1+RAND()*RANDBETWEEN(-1,1))</f>
        <v>4612</v>
      </c>
      <c r="C102" s="11" t="n">
        <v>35319.65788</v>
      </c>
      <c r="D102" s="13" t="n">
        <v>0</v>
      </c>
      <c r="E102" s="13" t="n">
        <v>0</v>
      </c>
      <c r="F102" s="23" t="n">
        <v>138.9</v>
      </c>
      <c r="G102" s="14" t="n">
        <f aca="false">F102*B102/100</f>
        <v>6406.068</v>
      </c>
      <c r="H102" s="14" t="n">
        <f aca="false">C102+G102*0.6</f>
        <v>39163.29868</v>
      </c>
      <c r="I102" s="19" t="n">
        <v>0.7</v>
      </c>
      <c r="J102" s="14" t="n">
        <f aca="false">H102*(1-I102)</f>
        <v>11748.989604</v>
      </c>
      <c r="K102" s="14" t="n">
        <f aca="false">D102*0.35+E102*0.2</f>
        <v>0</v>
      </c>
      <c r="L102" s="14" t="n">
        <f aca="false">P102*(J102+K102)</f>
        <v>1644.85854456</v>
      </c>
      <c r="M102" s="14" t="n">
        <f aca="false">J102+K102-L102</f>
        <v>10104.13105944</v>
      </c>
      <c r="N102" s="15" t="n">
        <f aca="false">H102/B102</f>
        <v>8.49160856027754</v>
      </c>
      <c r="O102" s="15" t="n">
        <f aca="false">M102/B102</f>
        <v>2.1908350085516</v>
      </c>
      <c r="P102" s="16" t="n">
        <f aca="false">0.14</f>
        <v>0.14</v>
      </c>
      <c r="Q102" s="10" t="n">
        <f aca="false">C102/B102</f>
        <v>7.65820856027754</v>
      </c>
    </row>
    <row r="103" customFormat="false" ht="12.8" hidden="false" customHeight="false" outlineLevel="0" collapsed="false">
      <c r="A103" s="0" t="n">
        <v>1995</v>
      </c>
      <c r="B103" s="0" t="n">
        <v>4649</v>
      </c>
      <c r="C103" s="11" t="n">
        <v>41460.62446</v>
      </c>
      <c r="D103" s="13" t="n">
        <v>0</v>
      </c>
      <c r="E103" s="13" t="n">
        <v>0</v>
      </c>
      <c r="F103" s="23" t="n">
        <v>303.6</v>
      </c>
      <c r="G103" s="14" t="n">
        <f aca="false">F103*B103/100</f>
        <v>14114.364</v>
      </c>
      <c r="H103" s="14" t="n">
        <f aca="false">C103+G103*0.6</f>
        <v>49929.24286</v>
      </c>
      <c r="I103" s="19" t="n">
        <v>0.75</v>
      </c>
      <c r="J103" s="14" t="n">
        <f aca="false">H103*(1-I103)</f>
        <v>12482.310715</v>
      </c>
      <c r="K103" s="14" t="n">
        <f aca="false">D103*0.35+E103*0.2</f>
        <v>0</v>
      </c>
      <c r="L103" s="14" t="n">
        <f aca="false">P103*(J103+K103)</f>
        <v>1747.5235001</v>
      </c>
      <c r="M103" s="14" t="n">
        <f aca="false">J103+K103-L103</f>
        <v>10734.7872149</v>
      </c>
      <c r="N103" s="15" t="n">
        <f aca="false">H103/B103</f>
        <v>10.7397812131641</v>
      </c>
      <c r="O103" s="15" t="n">
        <f aca="false">M103/B103</f>
        <v>2.30905296083029</v>
      </c>
      <c r="P103" s="16" t="n">
        <f aca="false">0.14</f>
        <v>0.14</v>
      </c>
      <c r="Q103" s="10" t="n">
        <f aca="false">C103/B103</f>
        <v>8.91818121316412</v>
      </c>
    </row>
    <row r="104" customFormat="false" ht="12.8" hidden="false" customHeight="false" outlineLevel="0" collapsed="false">
      <c r="A104" s="0" t="n">
        <v>1996</v>
      </c>
      <c r="B104" s="22" t="n">
        <f aca="false">(B103+B105)/2</f>
        <v>4728.5</v>
      </c>
      <c r="C104" s="11" t="n">
        <v>27936.66096</v>
      </c>
      <c r="D104" s="13" t="n">
        <v>0</v>
      </c>
      <c r="E104" s="13" t="n">
        <v>0</v>
      </c>
      <c r="F104" s="23" t="n">
        <v>235.7</v>
      </c>
      <c r="G104" s="14" t="n">
        <f aca="false">F104*B104/100</f>
        <v>11145.0745</v>
      </c>
      <c r="H104" s="14" t="n">
        <f aca="false">C104+G104*0.6</f>
        <v>34623.70566</v>
      </c>
      <c r="I104" s="19" t="n">
        <v>0.75</v>
      </c>
      <c r="J104" s="14" t="n">
        <f aca="false">H104*(1-I104)</f>
        <v>8655.926415</v>
      </c>
      <c r="K104" s="14" t="n">
        <f aca="false">D104*0.35+E104*0.2</f>
        <v>0</v>
      </c>
      <c r="L104" s="14" t="n">
        <f aca="false">P104*(J104+K104)</f>
        <v>1211.8296981</v>
      </c>
      <c r="M104" s="14" t="n">
        <f aca="false">J104+K104-L104</f>
        <v>7444.0967169</v>
      </c>
      <c r="N104" s="15" t="n">
        <f aca="false">H104/B104</f>
        <v>7.32234443481019</v>
      </c>
      <c r="O104" s="15" t="n">
        <f aca="false">M104/B104</f>
        <v>1.57430405348419</v>
      </c>
      <c r="P104" s="16" t="n">
        <f aca="false">0.14</f>
        <v>0.14</v>
      </c>
      <c r="Q104" s="10" t="n">
        <f aca="false">C104/B104</f>
        <v>5.90814443481019</v>
      </c>
    </row>
    <row r="105" customFormat="false" ht="12.8" hidden="false" customHeight="false" outlineLevel="0" collapsed="false">
      <c r="A105" s="0" t="n">
        <v>1997</v>
      </c>
      <c r="B105" s="0" t="n">
        <v>4808</v>
      </c>
      <c r="C105" s="11" t="n">
        <v>31595.61744</v>
      </c>
      <c r="D105" s="13" t="n">
        <v>0</v>
      </c>
      <c r="E105" s="13" t="n">
        <v>0</v>
      </c>
      <c r="F105" s="23" t="n">
        <v>243.2</v>
      </c>
      <c r="G105" s="14" t="n">
        <f aca="false">F105*B105/100</f>
        <v>11693.056</v>
      </c>
      <c r="H105" s="14" t="n">
        <f aca="false">C105+G105*0.6</f>
        <v>38611.45104</v>
      </c>
      <c r="I105" s="19" t="n">
        <v>0.75</v>
      </c>
      <c r="J105" s="14" t="n">
        <f aca="false">H105*(1-I105)</f>
        <v>9652.86276</v>
      </c>
      <c r="K105" s="14" t="n">
        <f aca="false">D105*0.35+E105*0.2</f>
        <v>0</v>
      </c>
      <c r="L105" s="14" t="n">
        <f aca="false">P105*(J105+K105)</f>
        <v>1351.4007864</v>
      </c>
      <c r="M105" s="14" t="n">
        <f aca="false">J105+K105-L105</f>
        <v>8301.4619736</v>
      </c>
      <c r="N105" s="15" t="n">
        <f aca="false">H105/B105</f>
        <v>8.03066785357737</v>
      </c>
      <c r="O105" s="15" t="n">
        <f aca="false">M105/B105</f>
        <v>1.72659358851913</v>
      </c>
      <c r="P105" s="16" t="n">
        <f aca="false">0.14</f>
        <v>0.14</v>
      </c>
      <c r="Q105" s="10" t="n">
        <f aca="false">C105/B105</f>
        <v>6.57146785357737</v>
      </c>
    </row>
    <row r="106" customFormat="false" ht="12.8" hidden="false" customHeight="false" outlineLevel="0" collapsed="false">
      <c r="A106" s="0" t="n">
        <v>1998</v>
      </c>
      <c r="B106" s="0" t="n">
        <f aca="false">(B105+B107)/2</f>
        <v>4948</v>
      </c>
      <c r="C106" s="11" t="n">
        <v>39036.21202</v>
      </c>
      <c r="D106" s="13" t="n">
        <v>0</v>
      </c>
      <c r="E106" s="13" t="n">
        <v>0</v>
      </c>
      <c r="F106" s="23" t="n">
        <v>229.8</v>
      </c>
      <c r="G106" s="14" t="n">
        <f aca="false">F106*B106/100</f>
        <v>11370.504</v>
      </c>
      <c r="H106" s="14" t="n">
        <f aca="false">C106+G106*0.6</f>
        <v>45858.51442</v>
      </c>
      <c r="I106" s="19" t="n">
        <v>0.75</v>
      </c>
      <c r="J106" s="14" t="n">
        <f aca="false">H106*(1-I106)</f>
        <v>11464.628605</v>
      </c>
      <c r="K106" s="14" t="n">
        <f aca="false">D106*0.35+E106*0.2</f>
        <v>0</v>
      </c>
      <c r="L106" s="14" t="n">
        <f aca="false">P106*(J106+K106)</f>
        <v>1605.0480047</v>
      </c>
      <c r="M106" s="14" t="n">
        <f aca="false">J106+K106-L106</f>
        <v>9859.5806003</v>
      </c>
      <c r="N106" s="15" t="n">
        <f aca="false">H106/B106</f>
        <v>9.26809103071948</v>
      </c>
      <c r="O106" s="15" t="n">
        <f aca="false">M106/B106</f>
        <v>1.99263957160469</v>
      </c>
      <c r="P106" s="16" t="n">
        <f aca="false">0.14</f>
        <v>0.14</v>
      </c>
      <c r="Q106" s="10" t="n">
        <f aca="false">C106/B106</f>
        <v>7.88929103071948</v>
      </c>
    </row>
    <row r="107" customFormat="false" ht="12.8" hidden="false" customHeight="false" outlineLevel="0" collapsed="false">
      <c r="A107" s="0" t="n">
        <v>1999</v>
      </c>
      <c r="B107" s="0" t="n">
        <v>5088</v>
      </c>
      <c r="C107" s="11" t="n">
        <v>41962.06812</v>
      </c>
      <c r="D107" s="13" t="n">
        <v>0</v>
      </c>
      <c r="E107" s="13" t="n">
        <v>0</v>
      </c>
      <c r="F107" s="23" t="n">
        <v>278.5</v>
      </c>
      <c r="G107" s="14" t="n">
        <f aca="false">F107*B107/100</f>
        <v>14170.08</v>
      </c>
      <c r="H107" s="14" t="n">
        <f aca="false">C107+G107*0.6</f>
        <v>50464.11612</v>
      </c>
      <c r="I107" s="19" t="n">
        <v>0.75</v>
      </c>
      <c r="J107" s="14" t="n">
        <f aca="false">H107*(1-I107)</f>
        <v>12616.02903</v>
      </c>
      <c r="K107" s="14" t="n">
        <f aca="false">D107*0.35+E107*0.2</f>
        <v>0</v>
      </c>
      <c r="L107" s="14" t="n">
        <f aca="false">P107*(J107+K107)</f>
        <v>1766.2440642</v>
      </c>
      <c r="M107" s="14" t="n">
        <f aca="false">J107+K107-L107</f>
        <v>10849.7849658</v>
      </c>
      <c r="N107" s="15" t="n">
        <f aca="false">H107/B107</f>
        <v>9.91826181603774</v>
      </c>
      <c r="O107" s="15" t="n">
        <f aca="false">M107/B107</f>
        <v>2.13242629044811</v>
      </c>
      <c r="P107" s="16" t="n">
        <f aca="false">0.14</f>
        <v>0.14</v>
      </c>
      <c r="Q107" s="10" t="n">
        <f aca="false">C107/B107</f>
        <v>8.24726181603774</v>
      </c>
    </row>
    <row r="108" customFormat="false" ht="12.8" hidden="false" customHeight="false" outlineLevel="0" collapsed="false">
      <c r="A108" s="0" t="n">
        <v>2000</v>
      </c>
      <c r="B108" s="0" t="n">
        <f aca="false">(B107+B109)/2</f>
        <v>5134</v>
      </c>
      <c r="C108" s="11" t="n">
        <v>37332.14738</v>
      </c>
      <c r="D108" s="13" t="n">
        <v>0</v>
      </c>
      <c r="E108" s="13" t="n">
        <v>0</v>
      </c>
      <c r="F108" s="23" t="n">
        <v>337.4</v>
      </c>
      <c r="G108" s="14" t="n">
        <f aca="false">F108*B108/100</f>
        <v>17322.116</v>
      </c>
      <c r="H108" s="14" t="n">
        <f aca="false">C108+G108*0.6</f>
        <v>47725.41698</v>
      </c>
      <c r="I108" s="19" t="n">
        <v>0.75</v>
      </c>
      <c r="J108" s="14" t="n">
        <f aca="false">H108*(1-I108)</f>
        <v>11931.354245</v>
      </c>
      <c r="K108" s="14" t="n">
        <f aca="false">D108*0.35+E108*0.2</f>
        <v>0</v>
      </c>
      <c r="L108" s="14" t="n">
        <f aca="false">P108*(J108+K108)</f>
        <v>1670.3895943</v>
      </c>
      <c r="M108" s="14" t="n">
        <f aca="false">J108+K108-L108</f>
        <v>10260.9646507</v>
      </c>
      <c r="N108" s="15" t="n">
        <f aca="false">H108/B108</f>
        <v>9.29595188546942</v>
      </c>
      <c r="O108" s="15" t="n">
        <f aca="false">M108/B108</f>
        <v>1.99862965537593</v>
      </c>
      <c r="P108" s="16" t="n">
        <f aca="false">0.14</f>
        <v>0.14</v>
      </c>
      <c r="Q108" s="10" t="n">
        <f aca="false">C108/B108</f>
        <v>7.27155188546942</v>
      </c>
    </row>
    <row r="109" customFormat="false" ht="12.8" hidden="false" customHeight="false" outlineLevel="0" collapsed="false">
      <c r="A109" s="0" t="n">
        <v>2001</v>
      </c>
      <c r="B109" s="0" t="n">
        <v>5180</v>
      </c>
      <c r="C109" s="11" t="n">
        <v>40885.9512</v>
      </c>
      <c r="D109" s="13" t="n">
        <v>0</v>
      </c>
      <c r="E109" s="13" t="n">
        <v>0</v>
      </c>
      <c r="F109" s="23" t="n">
        <v>260</v>
      </c>
      <c r="G109" s="14" t="n">
        <f aca="false">F109*B109/100</f>
        <v>13468</v>
      </c>
      <c r="H109" s="14" t="n">
        <f aca="false">C109+G109*0.6</f>
        <v>48966.7512</v>
      </c>
      <c r="I109" s="19" t="n">
        <v>0.8</v>
      </c>
      <c r="J109" s="14" t="n">
        <f aca="false">H109*(1-I109)</f>
        <v>9793.35024</v>
      </c>
      <c r="K109" s="14" t="n">
        <f aca="false">D109*0.35+E109*0.2</f>
        <v>0</v>
      </c>
      <c r="L109" s="14" t="n">
        <f aca="false">P109*(J109+K109)</f>
        <v>1175.2020288</v>
      </c>
      <c r="M109" s="14" t="n">
        <f aca="false">J109+K109-L109</f>
        <v>8618.1482112</v>
      </c>
      <c r="N109" s="15" t="n">
        <f aca="false">H109/B109</f>
        <v>9.45304077220077</v>
      </c>
      <c r="O109" s="15" t="n">
        <f aca="false">M109/B109</f>
        <v>1.66373517590734</v>
      </c>
      <c r="P109" s="16" t="n">
        <f aca="false">0.1+0.005*(A$113-A109)</f>
        <v>0.12</v>
      </c>
      <c r="Q109" s="10" t="n">
        <f aca="false">C109/B109</f>
        <v>7.89304077220077</v>
      </c>
    </row>
    <row r="110" customFormat="false" ht="12.8" hidden="false" customHeight="false" outlineLevel="0" collapsed="false">
      <c r="A110" s="0" t="n">
        <v>2002</v>
      </c>
      <c r="B110" s="14" t="n">
        <f aca="false">(B109+B111)/2</f>
        <v>5217.14462333297</v>
      </c>
      <c r="C110" s="11" t="n">
        <v>34914.45496</v>
      </c>
      <c r="D110" s="13" t="n">
        <v>0</v>
      </c>
      <c r="E110" s="13" t="n">
        <v>0</v>
      </c>
      <c r="F110" s="23" t="n">
        <v>101.5</v>
      </c>
      <c r="G110" s="14" t="n">
        <f aca="false">F110*B110/100</f>
        <v>5295.40179268296</v>
      </c>
      <c r="H110" s="14" t="n">
        <f aca="false">C110+G110*0.6</f>
        <v>38091.6960356098</v>
      </c>
      <c r="I110" s="19" t="n">
        <v>0.8</v>
      </c>
      <c r="J110" s="14" t="n">
        <f aca="false">H110*(1-I110)</f>
        <v>7618.33920712196</v>
      </c>
      <c r="K110" s="14" t="n">
        <f aca="false">D110*0.35+E110*0.2</f>
        <v>0</v>
      </c>
      <c r="L110" s="14" t="n">
        <f aca="false">P110*(J110+K110)</f>
        <v>876.109008819025</v>
      </c>
      <c r="M110" s="14" t="n">
        <f aca="false">J110+K110-L110</f>
        <v>6742.23019830293</v>
      </c>
      <c r="N110" s="15" t="n">
        <f aca="false">H110/B110</f>
        <v>7.30125361395002</v>
      </c>
      <c r="O110" s="15" t="n">
        <f aca="false">M110/B110</f>
        <v>1.29232188966915</v>
      </c>
      <c r="P110" s="16" t="n">
        <f aca="false">0.1+0.005*(A$113-A110)</f>
        <v>0.115</v>
      </c>
      <c r="Q110" s="10" t="n">
        <f aca="false">C110/B110</f>
        <v>6.69225361395002</v>
      </c>
    </row>
    <row r="111" customFormat="false" ht="12.8" hidden="false" customHeight="false" outlineLevel="0" collapsed="false">
      <c r="A111" s="0" t="n">
        <v>2003</v>
      </c>
      <c r="B111" s="11" t="n">
        <v>5254.28924666594</v>
      </c>
      <c r="C111" s="11" t="n">
        <v>41693.14726</v>
      </c>
      <c r="D111" s="13" t="n">
        <v>0</v>
      </c>
      <c r="E111" s="13" t="n">
        <v>0</v>
      </c>
      <c r="F111" s="23" t="n">
        <v>213.7</v>
      </c>
      <c r="G111" s="14" t="n">
        <f aca="false">F111*B111/100</f>
        <v>11228.4161201251</v>
      </c>
      <c r="H111" s="14" t="n">
        <f aca="false">C111+G111*0.6</f>
        <v>48430.1969320751</v>
      </c>
      <c r="I111" s="19" t="n">
        <v>0.8</v>
      </c>
      <c r="J111" s="14" t="n">
        <f aca="false">H111*(1-I111)</f>
        <v>9686.03938641501</v>
      </c>
      <c r="K111" s="14" t="n">
        <f aca="false">D111*0.35+E111*0.2</f>
        <v>0</v>
      </c>
      <c r="L111" s="14" t="n">
        <f aca="false">P111*(J111+K111)</f>
        <v>1065.46433250565</v>
      </c>
      <c r="M111" s="14" t="n">
        <f aca="false">J111+K111-L111</f>
        <v>8620.57505390936</v>
      </c>
      <c r="N111" s="15" t="n">
        <f aca="false">H111/B111</f>
        <v>9.21726891278511</v>
      </c>
      <c r="O111" s="15" t="n">
        <f aca="false">M111/B111</f>
        <v>1.64067386647575</v>
      </c>
      <c r="P111" s="16" t="n">
        <f aca="false">0.1+0.005*(A$113-A111)</f>
        <v>0.11</v>
      </c>
      <c r="Q111" s="10" t="n">
        <f aca="false">C111/B111</f>
        <v>7.93506891278511</v>
      </c>
    </row>
    <row r="112" customFormat="false" ht="12.8" hidden="false" customHeight="false" outlineLevel="0" collapsed="false">
      <c r="A112" s="0" t="n">
        <v>2004</v>
      </c>
      <c r="B112" s="11" t="n">
        <f aca="false">B$111+(B$114-B$111)/(A$114-A$111)*(A112-A$111)</f>
        <v>5710.44712154891</v>
      </c>
      <c r="C112" s="11" t="n">
        <v>37223.17444</v>
      </c>
      <c r="D112" s="13" t="n">
        <v>0</v>
      </c>
      <c r="E112" s="13" t="n">
        <v>0</v>
      </c>
      <c r="F112" s="23" t="n">
        <v>213.6</v>
      </c>
      <c r="G112" s="14" t="n">
        <f aca="false">F112*B112/100</f>
        <v>12197.5150516285</v>
      </c>
      <c r="H112" s="14" t="n">
        <f aca="false">C112+G112*0.6</f>
        <v>44541.6834709771</v>
      </c>
      <c r="I112" s="19" t="n">
        <v>0.8</v>
      </c>
      <c r="J112" s="14" t="n">
        <f aca="false">H112*(1-I112)</f>
        <v>8908.33669419542</v>
      </c>
      <c r="K112" s="14" t="n">
        <f aca="false">D112*0.35+E112*0.2</f>
        <v>0</v>
      </c>
      <c r="L112" s="14" t="n">
        <f aca="false">P112*(J112+K112)</f>
        <v>935.375352890519</v>
      </c>
      <c r="M112" s="14" t="n">
        <f aca="false">J112+K112-L112</f>
        <v>7972.9613413049</v>
      </c>
      <c r="N112" s="15" t="n">
        <f aca="false">H112/B112</f>
        <v>7.8000343095543</v>
      </c>
      <c r="O112" s="15" t="n">
        <f aca="false">M112/B112</f>
        <v>1.39620614141022</v>
      </c>
      <c r="P112" s="16" t="n">
        <f aca="false">0.1+0.005*(A$113-A112)</f>
        <v>0.105</v>
      </c>
      <c r="Q112" s="10" t="n">
        <f aca="false">C112/B112</f>
        <v>6.5184343095543</v>
      </c>
    </row>
    <row r="113" customFormat="false" ht="12.8" hidden="false" customHeight="false" outlineLevel="0" collapsed="false">
      <c r="A113" s="0" t="n">
        <v>2005</v>
      </c>
      <c r="B113" s="11" t="n">
        <f aca="false">B$111+(B$114-B$111)/(A$114-A$111)*(A113-A$111)</f>
        <v>6166.60499643189</v>
      </c>
      <c r="C113" s="11" t="n">
        <v>37308.626</v>
      </c>
      <c r="D113" s="13" t="n">
        <v>0</v>
      </c>
      <c r="E113" s="13" t="n">
        <v>0</v>
      </c>
      <c r="F113" s="23" t="n">
        <v>291.4</v>
      </c>
      <c r="G113" s="14" t="n">
        <f aca="false">F113*B113/100</f>
        <v>17969.4869596025</v>
      </c>
      <c r="H113" s="14" t="n">
        <f aca="false">C113+G113*0.6</f>
        <v>48090.3181757615</v>
      </c>
      <c r="I113" s="19" t="n">
        <v>0.8</v>
      </c>
      <c r="J113" s="14" t="n">
        <f aca="false">H113*(1-I113)</f>
        <v>9618.0636351523</v>
      </c>
      <c r="K113" s="14" t="n">
        <f aca="false">D113*0.35+E113*0.2</f>
        <v>0</v>
      </c>
      <c r="L113" s="14" t="n">
        <f aca="false">P113*(J113+K113)</f>
        <v>961.80636351523</v>
      </c>
      <c r="M113" s="14" t="n">
        <f aca="false">J113+K113-L113</f>
        <v>8656.25727163707</v>
      </c>
      <c r="N113" s="15" t="n">
        <f aca="false">H113/B113</f>
        <v>7.79850796403977</v>
      </c>
      <c r="O113" s="15" t="n">
        <f aca="false">M113/B113</f>
        <v>1.40373143352716</v>
      </c>
      <c r="P113" s="16" t="n">
        <f aca="false">0.1+0.005*(A$113-A113)</f>
        <v>0.1</v>
      </c>
      <c r="Q113" s="10" t="n">
        <f aca="false">C113/B113</f>
        <v>6.05010796403977</v>
      </c>
    </row>
    <row r="114" customFormat="false" ht="12.8" hidden="false" customHeight="false" outlineLevel="0" collapsed="false">
      <c r="A114" s="0" t="n">
        <v>2006</v>
      </c>
      <c r="B114" s="11" t="n">
        <v>6622.76287131486</v>
      </c>
      <c r="C114" s="11" t="n">
        <v>35114.776</v>
      </c>
      <c r="D114" s="13" t="n">
        <v>0</v>
      </c>
      <c r="E114" s="13" t="n">
        <v>0</v>
      </c>
      <c r="F114" s="23" t="n">
        <v>158.4</v>
      </c>
      <c r="G114" s="14" t="n">
        <f aca="false">F114*B114/100</f>
        <v>10490.4563881627</v>
      </c>
      <c r="H114" s="14" t="n">
        <f aca="false">C114+G114*0.6</f>
        <v>41409.0498328976</v>
      </c>
      <c r="I114" s="19" t="n">
        <v>0.8</v>
      </c>
      <c r="J114" s="14" t="n">
        <f aca="false">H114*(1-I114)</f>
        <v>8281.80996657953</v>
      </c>
      <c r="K114" s="14" t="n">
        <f aca="false">D114*0.35+E114*0.2</f>
        <v>0</v>
      </c>
      <c r="L114" s="14" t="n">
        <f aca="false">P114*(J114+K114)</f>
        <v>828.180996657953</v>
      </c>
      <c r="M114" s="14" t="n">
        <f aca="false">J114+K114-L114</f>
        <v>7453.62896992157</v>
      </c>
      <c r="N114" s="15" t="n">
        <f aca="false">H114/B114</f>
        <v>6.25253397071673</v>
      </c>
      <c r="O114" s="15" t="n">
        <f aca="false">M114/B114</f>
        <v>1.12545611472901</v>
      </c>
      <c r="P114" s="16" t="n">
        <f aca="false">0.1</f>
        <v>0.1</v>
      </c>
      <c r="Q114" s="10" t="n">
        <f aca="false">C114/B114</f>
        <v>5.30213397071673</v>
      </c>
    </row>
    <row r="115" customFormat="false" ht="12.8" hidden="false" customHeight="false" outlineLevel="0" collapsed="false">
      <c r="A115" s="0" t="n">
        <v>2007</v>
      </c>
      <c r="B115" s="11" t="n">
        <v>6621.19096131486</v>
      </c>
      <c r="C115" s="25" t="n">
        <f aca="false">C$114-(C$114-C$118)/(A$118-A$114)*(A115-A$114)</f>
        <v>33246.34525</v>
      </c>
      <c r="D115" s="13" t="n">
        <v>0</v>
      </c>
      <c r="E115" s="13" t="n">
        <v>0</v>
      </c>
      <c r="F115" s="23" t="n">
        <v>238.6</v>
      </c>
      <c r="G115" s="14" t="n">
        <f aca="false">F115*B115/100</f>
        <v>15798.1616336973</v>
      </c>
      <c r="H115" s="14" t="n">
        <f aca="false">C115+G115*0.6</f>
        <v>42725.2422302184</v>
      </c>
      <c r="I115" s="19" t="n">
        <v>0.8</v>
      </c>
      <c r="J115" s="14" t="n">
        <f aca="false">H115*(1-I115)</f>
        <v>8545.04844604367</v>
      </c>
      <c r="K115" s="14" t="n">
        <f aca="false">D115*0.35+E115*0.2</f>
        <v>0</v>
      </c>
      <c r="L115" s="14" t="n">
        <f aca="false">P115*(J115+K115)</f>
        <v>854.504844604367</v>
      </c>
      <c r="M115" s="14" t="n">
        <f aca="false">J115+K115-L115</f>
        <v>7690.5436014393</v>
      </c>
      <c r="N115" s="15" t="n">
        <f aca="false">H115/B115</f>
        <v>6.45280320109267</v>
      </c>
      <c r="O115" s="15" t="n">
        <f aca="false">M115/B115</f>
        <v>1.16150457619668</v>
      </c>
      <c r="P115" s="16" t="n">
        <f aca="false">0.1</f>
        <v>0.1</v>
      </c>
      <c r="Q115" s="10" t="n">
        <f aca="false">C115/B115</f>
        <v>5.02120320109267</v>
      </c>
    </row>
    <row r="116" customFormat="false" ht="12.8" hidden="false" customHeight="false" outlineLevel="0" collapsed="false">
      <c r="A116" s="0" t="n">
        <v>2008</v>
      </c>
      <c r="B116" s="11" t="n">
        <v>6679.41414551482</v>
      </c>
      <c r="C116" s="25" t="n">
        <f aca="false">C$114-(C$114-C$118)/(A$118-A$114)*(A116-A$114)</f>
        <v>31377.9145</v>
      </c>
      <c r="D116" s="13" t="n">
        <v>0</v>
      </c>
      <c r="E116" s="13" t="n">
        <v>0</v>
      </c>
      <c r="F116" s="23" t="n">
        <v>217.2</v>
      </c>
      <c r="G116" s="14" t="n">
        <f aca="false">F116*B116/100</f>
        <v>14507.6875240582</v>
      </c>
      <c r="H116" s="14" t="n">
        <f aca="false">C116+G116*0.6</f>
        <v>40082.5270144349</v>
      </c>
      <c r="I116" s="19" t="n">
        <v>0.8</v>
      </c>
      <c r="J116" s="14" t="n">
        <f aca="false">H116*(1-I116)</f>
        <v>8016.50540288698</v>
      </c>
      <c r="K116" s="14" t="n">
        <f aca="false">D116*0.35+E116*0.2</f>
        <v>0</v>
      </c>
      <c r="L116" s="14" t="n">
        <f aca="false">P116*(J116+K116)</f>
        <v>801.650540288698</v>
      </c>
      <c r="M116" s="14" t="n">
        <f aca="false">J116+K116-L116</f>
        <v>7214.85486259828</v>
      </c>
      <c r="N116" s="15" t="n">
        <f aca="false">H116/B116</f>
        <v>6.00090459151272</v>
      </c>
      <c r="O116" s="15" t="n">
        <f aca="false">M116/B116</f>
        <v>1.08016282647229</v>
      </c>
      <c r="P116" s="16" t="n">
        <f aca="false">0.1</f>
        <v>0.1</v>
      </c>
      <c r="Q116" s="10" t="n">
        <f aca="false">C116/B116</f>
        <v>4.69770459151272</v>
      </c>
    </row>
    <row r="117" customFormat="false" ht="12.8" hidden="false" customHeight="false" outlineLevel="0" collapsed="false">
      <c r="A117" s="0" t="n">
        <v>2009</v>
      </c>
      <c r="B117" s="11" t="n">
        <v>6679.41414551482</v>
      </c>
      <c r="C117" s="25" t="n">
        <f aca="false">C$114-(C$114-C$118)/(A$118-A$114)*(A117-A$114)</f>
        <v>29509.48375</v>
      </c>
      <c r="D117" s="13" t="n">
        <v>0</v>
      </c>
      <c r="E117" s="13" t="n">
        <v>0</v>
      </c>
      <c r="F117" s="23" t="n">
        <v>227.5</v>
      </c>
      <c r="G117" s="14" t="n">
        <f aca="false">F117*B117/100</f>
        <v>15195.6671810462</v>
      </c>
      <c r="H117" s="14" t="n">
        <f aca="false">C117+G117*0.6</f>
        <v>38626.8840586277</v>
      </c>
      <c r="I117" s="19" t="n">
        <v>0.8</v>
      </c>
      <c r="J117" s="14" t="n">
        <f aca="false">H117*(1-I117)</f>
        <v>7725.37681172554</v>
      </c>
      <c r="K117" s="14" t="n">
        <f aca="false">D117*0.35+E117*0.2</f>
        <v>0</v>
      </c>
      <c r="L117" s="14" t="n">
        <f aca="false">P117*(J117+K117)</f>
        <v>772.537681172554</v>
      </c>
      <c r="M117" s="14" t="n">
        <f aca="false">J117+K117-L117</f>
        <v>6952.83913055299</v>
      </c>
      <c r="N117" s="15" t="n">
        <f aca="false">H117/B117</f>
        <v>5.78297485634506</v>
      </c>
      <c r="O117" s="15" t="n">
        <f aca="false">M117/B117</f>
        <v>1.04093547414211</v>
      </c>
      <c r="P117" s="16" t="n">
        <f aca="false">0.1</f>
        <v>0.1</v>
      </c>
      <c r="Q117" s="10" t="n">
        <f aca="false">C117/B117</f>
        <v>4.41797485634506</v>
      </c>
    </row>
    <row r="118" customFormat="false" ht="12.8" hidden="false" customHeight="false" outlineLevel="0" collapsed="false">
      <c r="A118" s="0" t="n">
        <v>2010</v>
      </c>
      <c r="B118" s="11" t="n">
        <v>6679.41414551482</v>
      </c>
      <c r="C118" s="11" t="n">
        <v>27641.053</v>
      </c>
      <c r="D118" s="13" t="n">
        <v>0</v>
      </c>
      <c r="E118" s="13" t="n">
        <v>0</v>
      </c>
      <c r="F118" s="23" t="n">
        <v>424</v>
      </c>
      <c r="G118" s="14" t="n">
        <f aca="false">F118*B118/100</f>
        <v>28320.7159769828</v>
      </c>
      <c r="H118" s="14" t="n">
        <f aca="false">C118+G118*0.6</f>
        <v>44633.4825861897</v>
      </c>
      <c r="I118" s="15" t="n">
        <v>0.8</v>
      </c>
      <c r="J118" s="14" t="n">
        <f aca="false">H118*(1-I118)</f>
        <v>8926.69651723794</v>
      </c>
      <c r="K118" s="14" t="n">
        <f aca="false">D118*0.35+E118*0.2</f>
        <v>0</v>
      </c>
      <c r="L118" s="14" t="n">
        <f aca="false">P118*(J118+K118)</f>
        <v>892.669651723794</v>
      </c>
      <c r="M118" s="14" t="n">
        <f aca="false">J118+K118-L118</f>
        <v>8034.02686551415</v>
      </c>
      <c r="N118" s="15" t="n">
        <f aca="false">H118/B118</f>
        <v>6.6822451211774</v>
      </c>
      <c r="O118" s="15" t="n">
        <f aca="false">M118/B118</f>
        <v>1.20280412181193</v>
      </c>
      <c r="P118" s="16" t="n">
        <f aca="false">0.1</f>
        <v>0.1</v>
      </c>
      <c r="Q118" s="10" t="n">
        <f aca="false">C118/B118</f>
        <v>4.1382451211774</v>
      </c>
    </row>
    <row r="119" customFormat="false" ht="12.8" hidden="false" customHeight="false" outlineLevel="0" collapsed="false">
      <c r="A119" s="0" t="n">
        <v>2011</v>
      </c>
      <c r="B119" s="11" t="n">
        <v>6679.41414551482</v>
      </c>
      <c r="C119" s="11" t="n">
        <v>21379.691</v>
      </c>
      <c r="D119" s="13" t="n">
        <v>0</v>
      </c>
      <c r="E119" s="13" t="n">
        <v>0</v>
      </c>
      <c r="F119" s="23" t="n">
        <v>491.2</v>
      </c>
      <c r="G119" s="14" t="n">
        <f aca="false">F119*B119/100</f>
        <v>32809.2822827688</v>
      </c>
      <c r="H119" s="14" t="n">
        <f aca="false">C119+G119*0.6</f>
        <v>41065.2603696613</v>
      </c>
      <c r="I119" s="15" t="n">
        <v>0.8</v>
      </c>
      <c r="J119" s="14" t="n">
        <f aca="false">H119*(1-I119)</f>
        <v>8213.05207393226</v>
      </c>
      <c r="K119" s="14" t="n">
        <f aca="false">D119*0.35+E119*0.2</f>
        <v>0</v>
      </c>
      <c r="L119" s="14" t="n">
        <f aca="false">P119*(J119+K119)</f>
        <v>821.305207393226</v>
      </c>
      <c r="M119" s="14" t="n">
        <f aca="false">J119+K119-L119</f>
        <v>7391.74686653903</v>
      </c>
      <c r="N119" s="15" t="n">
        <f aca="false">H119/B119</f>
        <v>6.14803326684516</v>
      </c>
      <c r="O119" s="15" t="n">
        <f aca="false">M119/B119</f>
        <v>1.10664598803213</v>
      </c>
      <c r="P119" s="16" t="n">
        <f aca="false">0.1</f>
        <v>0.1</v>
      </c>
      <c r="Q119" s="10" t="n">
        <f aca="false">C119/B119</f>
        <v>3.20083326684516</v>
      </c>
    </row>
    <row r="120" customFormat="false" ht="12.8" hidden="false" customHeight="false" outlineLevel="0" collapsed="false">
      <c r="A120" s="0" t="n">
        <v>2012</v>
      </c>
      <c r="B120" s="11" t="n">
        <v>6679.41414551482</v>
      </c>
      <c r="C120" s="11" t="n">
        <v>26947.831</v>
      </c>
      <c r="D120" s="13" t="n">
        <v>0</v>
      </c>
      <c r="E120" s="13" t="n">
        <v>0</v>
      </c>
      <c r="F120" s="23" t="n">
        <v>219.3</v>
      </c>
      <c r="G120" s="14" t="n">
        <f aca="false">F120*B120/100</f>
        <v>14647.955221114</v>
      </c>
      <c r="H120" s="14" t="n">
        <f aca="false">C120+G120*0.6</f>
        <v>35736.6041326684</v>
      </c>
      <c r="I120" s="15" t="n">
        <v>0.8</v>
      </c>
      <c r="J120" s="14" t="n">
        <f aca="false">H120*(1-I120)</f>
        <v>7147.32082653368</v>
      </c>
      <c r="K120" s="14" t="n">
        <f aca="false">D120*0.35+E120*0.2</f>
        <v>0</v>
      </c>
      <c r="L120" s="14" t="n">
        <f aca="false">P120*(J120+K120)</f>
        <v>714.732082653368</v>
      </c>
      <c r="M120" s="14" t="n">
        <f aca="false">J120+K120-L120</f>
        <v>6432.58874388031</v>
      </c>
      <c r="N120" s="15" t="n">
        <f aca="false">H120/B120</f>
        <v>5.3502602704558</v>
      </c>
      <c r="O120" s="15" t="n">
        <f aca="false">M120/B120</f>
        <v>0.963046848682043</v>
      </c>
      <c r="P120" s="16" t="n">
        <f aca="false">0.1</f>
        <v>0.1</v>
      </c>
      <c r="Q120" s="10" t="n">
        <f aca="false">C120/B120</f>
        <v>4.0344602704558</v>
      </c>
    </row>
    <row r="121" customFormat="false" ht="12.8" hidden="false" customHeight="false" outlineLevel="0" collapsed="false">
      <c r="A121" s="0" t="n">
        <v>2013</v>
      </c>
      <c r="B121" s="11" t="n">
        <v>6378.30531870001</v>
      </c>
      <c r="C121" s="11" t="n">
        <v>35466.631</v>
      </c>
      <c r="D121" s="13" t="n">
        <v>0</v>
      </c>
      <c r="E121" s="13" t="n">
        <v>0</v>
      </c>
      <c r="F121" s="23" t="n">
        <v>243.7</v>
      </c>
      <c r="G121" s="14" t="n">
        <f aca="false">F121*B121/100</f>
        <v>15543.9300616719</v>
      </c>
      <c r="H121" s="14" t="n">
        <f aca="false">C121+G121*0.6</f>
        <v>44792.9890370032</v>
      </c>
      <c r="I121" s="15" t="n">
        <v>0.8</v>
      </c>
      <c r="J121" s="14" t="n">
        <f aca="false">H121*(1-I121)</f>
        <v>8958.59780740063</v>
      </c>
      <c r="K121" s="14" t="n">
        <f aca="false">D121*0.35+E121*0.2</f>
        <v>0</v>
      </c>
      <c r="L121" s="14" t="n">
        <f aca="false">P121*(J121+K121)</f>
        <v>895.859780740063</v>
      </c>
      <c r="M121" s="14" t="n">
        <f aca="false">J121+K121-L121</f>
        <v>8062.73802666057</v>
      </c>
      <c r="N121" s="15" t="n">
        <f aca="false">H121/B121</f>
        <v>7.02271007718593</v>
      </c>
      <c r="O121" s="15" t="n">
        <f aca="false">M121/B121</f>
        <v>1.26408781389347</v>
      </c>
      <c r="P121" s="16" t="n">
        <f aca="false">0.1</f>
        <v>0.1</v>
      </c>
      <c r="Q121" s="10" t="n">
        <f aca="false">C121/B121</f>
        <v>5.56051007718593</v>
      </c>
    </row>
    <row r="122" customFormat="false" ht="12.8" hidden="false" customHeight="false" outlineLevel="0" collapsed="false">
      <c r="A122" s="0" t="n">
        <v>2014</v>
      </c>
      <c r="B122" s="11" t="n">
        <v>3975.29</v>
      </c>
      <c r="C122" s="11" t="n">
        <v>32050.51</v>
      </c>
      <c r="D122" s="13" t="n">
        <v>0</v>
      </c>
      <c r="E122" s="13" t="n">
        <v>0</v>
      </c>
      <c r="F122" s="23" t="n">
        <v>263.6</v>
      </c>
      <c r="G122" s="14" t="n">
        <f aca="false">F122*B122/100</f>
        <v>10478.86444</v>
      </c>
      <c r="H122" s="14" t="n">
        <f aca="false">C122+G122*0.6</f>
        <v>38337.828664</v>
      </c>
      <c r="I122" s="15" t="n">
        <v>0.8</v>
      </c>
      <c r="J122" s="14" t="n">
        <f aca="false">H122*(1-I122)</f>
        <v>7667.5657328</v>
      </c>
      <c r="K122" s="14" t="n">
        <f aca="false">D122*0.35+E122*0.2</f>
        <v>0</v>
      </c>
      <c r="L122" s="14" t="n">
        <f aca="false">P122*(J122+K122)</f>
        <v>766.75657328</v>
      </c>
      <c r="M122" s="14" t="n">
        <f aca="false">J122+K122-L122</f>
        <v>6900.80915952</v>
      </c>
      <c r="N122" s="15" t="n">
        <f aca="false">H122/B122</f>
        <v>9.64403318097548</v>
      </c>
      <c r="O122" s="15" t="n">
        <f aca="false">M122/B122</f>
        <v>1.73592597257559</v>
      </c>
      <c r="P122" s="16" t="n">
        <f aca="false">0.1</f>
        <v>0.1</v>
      </c>
      <c r="Q122" s="10" t="n">
        <f aca="false">C122/B122</f>
        <v>8.06243318097548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S30" activeCellId="0" sqref="S30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pane xSplit="0" ySplit="1" topLeftCell="A2" activePane="bottomLeft" state="frozen"/>
      <selection pane="topLeft" activeCell="A1" activeCellId="0" sqref="A1"/>
      <selection pane="bottomLeft" activeCell="Q28" activeCellId="0" sqref="Q28"/>
    </sheetView>
  </sheetViews>
  <sheetFormatPr defaultRowHeight="12.8"/>
  <cols>
    <col collapsed="false" hidden="false" max="15" min="1" style="0" width="11.5204081632653"/>
    <col collapsed="false" hidden="false" max="16" min="16" style="0" width="13.4081632653061"/>
    <col collapsed="false" hidden="false" max="1025" min="17" style="0" width="11.5204081632653"/>
  </cols>
  <sheetData>
    <row r="1" customFormat="false" ht="27.3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2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9" t="s">
        <v>16</v>
      </c>
    </row>
    <row r="2" customFormat="false" ht="12.8" hidden="false" customHeight="false" outlineLevel="0" collapsed="false">
      <c r="C2" s="12"/>
      <c r="D2" s="13"/>
      <c r="E2" s="14"/>
      <c r="F2" s="10"/>
      <c r="G2" s="14"/>
      <c r="H2" s="14"/>
      <c r="I2" s="15"/>
      <c r="J2" s="14"/>
      <c r="K2" s="14"/>
      <c r="L2" s="14"/>
      <c r="M2" s="14"/>
      <c r="N2" s="10"/>
      <c r="O2" s="10"/>
      <c r="P2" s="16"/>
    </row>
    <row r="3" customFormat="false" ht="12.8" hidden="false" customHeight="false" outlineLevel="0" collapsed="false">
      <c r="C3" s="12"/>
      <c r="D3" s="13"/>
      <c r="E3" s="14"/>
      <c r="F3" s="10"/>
      <c r="G3" s="14"/>
      <c r="H3" s="14"/>
      <c r="I3" s="15"/>
      <c r="J3" s="14"/>
      <c r="K3" s="14"/>
      <c r="L3" s="14"/>
      <c r="M3" s="14"/>
      <c r="N3" s="10"/>
      <c r="O3" s="10"/>
      <c r="P3" s="16"/>
    </row>
    <row r="4" customFormat="false" ht="12.8" hidden="false" customHeight="false" outlineLevel="0" collapsed="false">
      <c r="C4" s="12"/>
      <c r="D4" s="13"/>
      <c r="E4" s="14"/>
      <c r="F4" s="10"/>
      <c r="G4" s="14"/>
      <c r="H4" s="14"/>
      <c r="I4" s="15"/>
      <c r="J4" s="14"/>
      <c r="K4" s="14"/>
      <c r="L4" s="14"/>
      <c r="M4" s="14"/>
      <c r="N4" s="10"/>
      <c r="O4" s="10"/>
      <c r="P4" s="16"/>
    </row>
    <row r="5" customFormat="false" ht="12.8" hidden="false" customHeight="false" outlineLevel="0" collapsed="false">
      <c r="C5" s="12"/>
      <c r="D5" s="13"/>
      <c r="E5" s="14"/>
      <c r="F5" s="10"/>
      <c r="G5" s="14"/>
      <c r="H5" s="14"/>
      <c r="I5" s="15"/>
      <c r="J5" s="14"/>
      <c r="K5" s="14"/>
      <c r="L5" s="14"/>
      <c r="M5" s="14"/>
      <c r="N5" s="10"/>
      <c r="O5" s="10"/>
      <c r="P5" s="16"/>
    </row>
    <row r="6" customFormat="false" ht="12.8" hidden="false" customHeight="false" outlineLevel="0" collapsed="false">
      <c r="C6" s="12"/>
      <c r="D6" s="13"/>
      <c r="E6" s="14"/>
      <c r="F6" s="10"/>
      <c r="G6" s="14"/>
      <c r="H6" s="14"/>
      <c r="I6" s="15"/>
      <c r="J6" s="14"/>
      <c r="K6" s="14"/>
      <c r="L6" s="14"/>
      <c r="M6" s="14"/>
      <c r="N6" s="10"/>
      <c r="O6" s="10"/>
      <c r="P6" s="16"/>
    </row>
    <row r="7" customFormat="false" ht="12.8" hidden="false" customHeight="false" outlineLevel="0" collapsed="false">
      <c r="C7" s="12"/>
      <c r="D7" s="13"/>
      <c r="E7" s="14"/>
      <c r="F7" s="10"/>
      <c r="G7" s="14"/>
      <c r="H7" s="14"/>
      <c r="I7" s="15"/>
      <c r="J7" s="14"/>
      <c r="K7" s="14"/>
      <c r="L7" s="14"/>
      <c r="M7" s="14"/>
      <c r="N7" s="10"/>
      <c r="O7" s="10"/>
      <c r="P7" s="16"/>
    </row>
    <row r="8" customFormat="false" ht="12.8" hidden="false" customHeight="false" outlineLevel="0" collapsed="false">
      <c r="C8" s="12"/>
      <c r="D8" s="13"/>
      <c r="E8" s="14"/>
      <c r="F8" s="10"/>
      <c r="G8" s="14"/>
      <c r="H8" s="14"/>
      <c r="I8" s="15"/>
      <c r="J8" s="14"/>
      <c r="K8" s="14"/>
      <c r="L8" s="14"/>
      <c r="M8" s="14"/>
      <c r="N8" s="10"/>
      <c r="O8" s="10"/>
      <c r="P8" s="16"/>
    </row>
    <row r="9" customFormat="false" ht="12.8" hidden="false" customHeight="false" outlineLevel="0" collapsed="false">
      <c r="C9" s="12"/>
      <c r="D9" s="13"/>
      <c r="E9" s="14"/>
      <c r="F9" s="10"/>
      <c r="G9" s="14"/>
      <c r="H9" s="14"/>
      <c r="I9" s="15"/>
      <c r="J9" s="14"/>
      <c r="K9" s="14"/>
      <c r="L9" s="14"/>
      <c r="M9" s="14"/>
      <c r="N9" s="10"/>
      <c r="O9" s="10"/>
      <c r="P9" s="16"/>
    </row>
    <row r="10" customFormat="false" ht="12.8" hidden="false" customHeight="false" outlineLevel="0" collapsed="false">
      <c r="C10" s="12"/>
      <c r="D10" s="13"/>
      <c r="E10" s="14"/>
      <c r="F10" s="10"/>
      <c r="G10" s="14"/>
      <c r="H10" s="14"/>
      <c r="I10" s="15"/>
      <c r="J10" s="14"/>
      <c r="K10" s="14"/>
      <c r="L10" s="14"/>
      <c r="M10" s="14"/>
      <c r="N10" s="10"/>
      <c r="O10" s="10"/>
      <c r="P10" s="16"/>
    </row>
    <row r="11" customFormat="false" ht="12.8" hidden="false" customHeight="false" outlineLevel="0" collapsed="false">
      <c r="C11" s="12"/>
      <c r="D11" s="13"/>
      <c r="E11" s="14"/>
      <c r="F11" s="10"/>
      <c r="G11" s="14"/>
      <c r="H11" s="14"/>
      <c r="I11" s="15"/>
      <c r="J11" s="14"/>
      <c r="K11" s="14"/>
      <c r="L11" s="14"/>
      <c r="M11" s="14"/>
      <c r="N11" s="10"/>
      <c r="O11" s="10"/>
      <c r="P11" s="16"/>
    </row>
    <row r="12" customFormat="false" ht="12.8" hidden="false" customHeight="false" outlineLevel="0" collapsed="false">
      <c r="C12" s="12"/>
      <c r="D12" s="13"/>
      <c r="E12" s="14"/>
      <c r="F12" s="10"/>
      <c r="G12" s="14"/>
      <c r="H12" s="14"/>
      <c r="I12" s="15"/>
      <c r="J12" s="14"/>
      <c r="K12" s="14"/>
      <c r="L12" s="14"/>
      <c r="M12" s="14"/>
      <c r="N12" s="10"/>
      <c r="O12" s="10"/>
      <c r="P12" s="16"/>
    </row>
    <row r="13" customFormat="false" ht="12.8" hidden="false" customHeight="false" outlineLevel="0" collapsed="false">
      <c r="C13" s="12"/>
      <c r="D13" s="13"/>
      <c r="E13" s="14"/>
      <c r="F13" s="10"/>
      <c r="G13" s="14"/>
      <c r="H13" s="14"/>
      <c r="I13" s="15"/>
      <c r="J13" s="14"/>
      <c r="K13" s="14"/>
      <c r="L13" s="14"/>
      <c r="M13" s="14"/>
      <c r="N13" s="10"/>
      <c r="O13" s="10"/>
      <c r="P13" s="16"/>
    </row>
    <row r="14" customFormat="false" ht="12.8" hidden="false" customHeight="false" outlineLevel="0" collapsed="false">
      <c r="C14" s="12"/>
      <c r="D14" s="13"/>
      <c r="E14" s="14"/>
      <c r="F14" s="10"/>
      <c r="G14" s="14"/>
      <c r="H14" s="14"/>
      <c r="I14" s="15"/>
      <c r="J14" s="14"/>
      <c r="K14" s="14"/>
      <c r="L14" s="14"/>
      <c r="M14" s="14"/>
      <c r="N14" s="10"/>
      <c r="O14" s="10"/>
      <c r="P14" s="16"/>
    </row>
    <row r="15" customFormat="false" ht="12.8" hidden="false" customHeight="false" outlineLevel="0" collapsed="false">
      <c r="C15" s="12"/>
      <c r="D15" s="13"/>
      <c r="E15" s="14"/>
      <c r="F15" s="10"/>
      <c r="G15" s="14"/>
      <c r="H15" s="14"/>
      <c r="I15" s="15"/>
      <c r="J15" s="14"/>
      <c r="K15" s="14"/>
      <c r="L15" s="14"/>
      <c r="M15" s="14"/>
      <c r="N15" s="10"/>
      <c r="O15" s="10"/>
      <c r="P15" s="16"/>
    </row>
    <row r="16" customFormat="false" ht="12.8" hidden="false" customHeight="false" outlineLevel="0" collapsed="false">
      <c r="C16" s="12"/>
      <c r="D16" s="13"/>
      <c r="E16" s="14"/>
      <c r="F16" s="10"/>
      <c r="G16" s="14"/>
      <c r="H16" s="14"/>
      <c r="I16" s="15"/>
      <c r="J16" s="14"/>
      <c r="K16" s="14"/>
      <c r="L16" s="14"/>
      <c r="M16" s="14"/>
      <c r="N16" s="10"/>
      <c r="O16" s="10"/>
      <c r="P16" s="16"/>
    </row>
    <row r="17" customFormat="false" ht="12.8" hidden="false" customHeight="false" outlineLevel="0" collapsed="false">
      <c r="C17" s="12"/>
      <c r="D17" s="13"/>
      <c r="E17" s="14"/>
      <c r="F17" s="10"/>
      <c r="G17" s="14"/>
      <c r="H17" s="14"/>
      <c r="I17" s="15"/>
      <c r="J17" s="14"/>
      <c r="K17" s="14"/>
      <c r="L17" s="14"/>
      <c r="M17" s="14"/>
      <c r="N17" s="10"/>
      <c r="O17" s="10"/>
      <c r="P17" s="16"/>
    </row>
    <row r="18" customFormat="false" ht="12.8" hidden="false" customHeight="false" outlineLevel="0" collapsed="false">
      <c r="C18" s="12"/>
      <c r="D18" s="13"/>
      <c r="E18" s="14"/>
      <c r="F18" s="10"/>
      <c r="G18" s="14"/>
      <c r="H18" s="14"/>
      <c r="I18" s="15"/>
      <c r="J18" s="14"/>
      <c r="K18" s="14"/>
      <c r="L18" s="14"/>
      <c r="M18" s="14"/>
      <c r="N18" s="10"/>
      <c r="O18" s="10"/>
      <c r="P18" s="16"/>
    </row>
    <row r="19" customFormat="false" ht="12.8" hidden="false" customHeight="false" outlineLevel="0" collapsed="false">
      <c r="C19" s="12"/>
      <c r="D19" s="13"/>
      <c r="E19" s="14"/>
      <c r="F19" s="10"/>
      <c r="G19" s="14"/>
      <c r="H19" s="14"/>
      <c r="I19" s="15"/>
      <c r="J19" s="14"/>
      <c r="K19" s="14"/>
      <c r="L19" s="14"/>
      <c r="M19" s="14"/>
      <c r="N19" s="10"/>
      <c r="O19" s="10"/>
      <c r="P19" s="16"/>
    </row>
    <row r="20" customFormat="false" ht="12.8" hidden="false" customHeight="false" outlineLevel="0" collapsed="false">
      <c r="C20" s="12"/>
      <c r="D20" s="13"/>
      <c r="E20" s="14"/>
      <c r="F20" s="10"/>
      <c r="G20" s="14"/>
      <c r="H20" s="14"/>
      <c r="I20" s="15"/>
      <c r="J20" s="14"/>
      <c r="K20" s="14"/>
      <c r="L20" s="14"/>
      <c r="M20" s="14"/>
      <c r="N20" s="10"/>
      <c r="O20" s="10"/>
      <c r="P20" s="16"/>
    </row>
    <row r="21" customFormat="false" ht="12.8" hidden="false" customHeight="false" outlineLevel="0" collapsed="false">
      <c r="C21" s="12"/>
      <c r="D21" s="13"/>
      <c r="E21" s="14"/>
      <c r="F21" s="10"/>
      <c r="G21" s="14"/>
      <c r="H21" s="14"/>
      <c r="I21" s="15"/>
      <c r="J21" s="14"/>
      <c r="K21" s="14"/>
      <c r="L21" s="14"/>
      <c r="M21" s="14"/>
      <c r="N21" s="10"/>
      <c r="O21" s="10"/>
      <c r="P21" s="16"/>
    </row>
    <row r="22" customFormat="false" ht="12.8" hidden="false" customHeight="false" outlineLevel="0" collapsed="false">
      <c r="C22" s="12"/>
      <c r="D22" s="13"/>
      <c r="E22" s="14"/>
      <c r="F22" s="10"/>
      <c r="G22" s="14"/>
      <c r="H22" s="14"/>
      <c r="I22" s="15"/>
      <c r="J22" s="14"/>
      <c r="K22" s="14"/>
      <c r="L22" s="14"/>
      <c r="M22" s="14"/>
      <c r="N22" s="10"/>
      <c r="O22" s="10"/>
      <c r="P22" s="16"/>
    </row>
    <row r="23" customFormat="false" ht="12.8" hidden="false" customHeight="false" outlineLevel="0" collapsed="false">
      <c r="C23" s="12"/>
      <c r="D23" s="13"/>
      <c r="E23" s="14"/>
      <c r="F23" s="10"/>
      <c r="G23" s="14"/>
      <c r="H23" s="14"/>
      <c r="I23" s="15"/>
      <c r="J23" s="14"/>
      <c r="K23" s="14"/>
      <c r="L23" s="14"/>
      <c r="M23" s="14"/>
      <c r="N23" s="10"/>
      <c r="O23" s="10"/>
      <c r="P23" s="16"/>
    </row>
    <row r="24" customFormat="false" ht="12.8" hidden="false" customHeight="false" outlineLevel="0" collapsed="false">
      <c r="C24" s="12"/>
      <c r="D24" s="13"/>
      <c r="E24" s="14"/>
      <c r="F24" s="10"/>
      <c r="G24" s="14"/>
      <c r="H24" s="14"/>
      <c r="I24" s="15"/>
      <c r="J24" s="14"/>
      <c r="K24" s="14"/>
      <c r="L24" s="14"/>
      <c r="M24" s="14"/>
      <c r="N24" s="10"/>
      <c r="O24" s="10"/>
      <c r="P24" s="16"/>
    </row>
    <row r="25" customFormat="false" ht="12.8" hidden="false" customHeight="false" outlineLevel="0" collapsed="false">
      <c r="C25" s="12"/>
      <c r="D25" s="13"/>
      <c r="E25" s="14"/>
      <c r="F25" s="10"/>
      <c r="G25" s="14"/>
      <c r="H25" s="14"/>
      <c r="I25" s="15"/>
      <c r="J25" s="14"/>
      <c r="K25" s="14"/>
      <c r="L25" s="14"/>
      <c r="M25" s="14"/>
      <c r="N25" s="10"/>
      <c r="O25" s="10"/>
      <c r="P25" s="16"/>
    </row>
    <row r="26" customFormat="false" ht="12.8" hidden="false" customHeight="false" outlineLevel="0" collapsed="false">
      <c r="C26" s="12"/>
      <c r="D26" s="13"/>
      <c r="E26" s="14"/>
      <c r="F26" s="10"/>
      <c r="G26" s="14"/>
      <c r="H26" s="14"/>
      <c r="I26" s="15"/>
      <c r="J26" s="14"/>
      <c r="K26" s="14"/>
      <c r="L26" s="14"/>
      <c r="M26" s="14"/>
      <c r="N26" s="10"/>
      <c r="O26" s="10"/>
      <c r="P26" s="16"/>
    </row>
    <row r="27" customFormat="false" ht="12.8" hidden="false" customHeight="false" outlineLevel="0" collapsed="false">
      <c r="C27" s="12"/>
      <c r="D27" s="13"/>
      <c r="E27" s="14"/>
      <c r="F27" s="10"/>
      <c r="G27" s="14"/>
      <c r="H27" s="14"/>
      <c r="I27" s="15"/>
      <c r="J27" s="14"/>
      <c r="K27" s="14"/>
      <c r="L27" s="14"/>
      <c r="M27" s="14"/>
      <c r="N27" s="10"/>
      <c r="O27" s="10"/>
      <c r="P27" s="16"/>
    </row>
    <row r="28" customFormat="false" ht="12.8" hidden="false" customHeight="false" outlineLevel="0" collapsed="false">
      <c r="A28" s="0" t="n">
        <v>1920</v>
      </c>
      <c r="B28" s="0" t="n">
        <v>476</v>
      </c>
      <c r="C28" s="12" t="n">
        <f aca="true">B28*(11+RAND()*RANDBETWEEN(-1,1))</f>
        <v>5236</v>
      </c>
      <c r="D28" s="13" t="n">
        <f aca="false">C28*0.005</f>
        <v>26.18</v>
      </c>
      <c r="E28" s="14" t="n">
        <f aca="false">C28*0.1</f>
        <v>523.6</v>
      </c>
      <c r="F28" s="10" t="n">
        <v>295.4</v>
      </c>
      <c r="G28" s="14" t="n">
        <f aca="false">F28*B28/100</f>
        <v>1406.104</v>
      </c>
      <c r="H28" s="14" t="n">
        <f aca="false">C28+G28*0.6</f>
        <v>6079.6624</v>
      </c>
      <c r="I28" s="15" t="n">
        <v>0.55</v>
      </c>
      <c r="J28" s="14" t="n">
        <f aca="false">H28*(1-I28)</f>
        <v>2735.84808</v>
      </c>
      <c r="K28" s="14" t="n">
        <f aca="false">D14*0.35+E14*0.2</f>
        <v>0</v>
      </c>
      <c r="L28" s="14" t="n">
        <f aca="false">P20*(J28+K28)</f>
        <v>0</v>
      </c>
      <c r="M28" s="14" t="n">
        <f aca="false">J28+K28-L28</f>
        <v>2735.84808</v>
      </c>
      <c r="N28" s="10" t="n">
        <f aca="false">H28/B28</f>
        <v>12.7724</v>
      </c>
      <c r="O28" s="10" t="n">
        <f aca="false">M28/B28</f>
        <v>5.74758</v>
      </c>
      <c r="P28" s="16" t="n">
        <v>0</v>
      </c>
      <c r="Q28" s="10" t="n">
        <f aca="false">C28/B28</f>
        <v>11</v>
      </c>
    </row>
    <row r="29" customFormat="false" ht="12.8" hidden="false" customHeight="false" outlineLevel="0" collapsed="false">
      <c r="A29" s="0" t="n">
        <v>1921</v>
      </c>
      <c r="B29" s="18" t="n">
        <f aca="true">B$28+(B$48-B$28)/(A$48-A$28)*(A29-A$28)*(1+RAND()*RANDBETWEEN(-1,1)/2)</f>
        <v>516.444619803224</v>
      </c>
      <c r="C29" s="12" t="n">
        <f aca="true">B29*(11+RAND()*RANDBETWEEN(-1,1))</f>
        <v>5330.77558031801</v>
      </c>
      <c r="D29" s="13" t="n">
        <f aca="false">C29*0.005</f>
        <v>26.65387790159</v>
      </c>
      <c r="E29" s="14" t="n">
        <f aca="false">C29*0.1</f>
        <v>533.077558031801</v>
      </c>
      <c r="F29" s="10" t="n">
        <v>308.2</v>
      </c>
      <c r="G29" s="14" t="n">
        <f aca="false">F29*B29/100</f>
        <v>1591.68231823354</v>
      </c>
      <c r="H29" s="14" t="n">
        <f aca="false">C29+G29*0.6</f>
        <v>6285.78497125813</v>
      </c>
      <c r="I29" s="15" t="n">
        <v>0.55</v>
      </c>
      <c r="J29" s="14" t="n">
        <f aca="false">H29*(1-I29)</f>
        <v>2828.60323706616</v>
      </c>
      <c r="K29" s="14" t="n">
        <f aca="false">D15*0.35+E15*0.2</f>
        <v>0</v>
      </c>
      <c r="L29" s="14" t="n">
        <f aca="false">P21*(J29+K29)</f>
        <v>0</v>
      </c>
      <c r="M29" s="14" t="n">
        <f aca="false">J29+K29-L29</f>
        <v>2828.60323706616</v>
      </c>
      <c r="N29" s="10" t="n">
        <f aca="false">H29/B29</f>
        <v>12.17126625049</v>
      </c>
      <c r="O29" s="10" t="n">
        <f aca="false">M29/B29</f>
        <v>5.47706981272051</v>
      </c>
      <c r="P29" s="16" t="n">
        <v>0</v>
      </c>
      <c r="Q29" s="10" t="n">
        <f aca="false">C29/B29</f>
        <v>10.32206625049</v>
      </c>
    </row>
    <row r="30" customFormat="false" ht="12.8" hidden="false" customHeight="false" outlineLevel="0" collapsed="false">
      <c r="A30" s="0" t="n">
        <v>1922</v>
      </c>
      <c r="B30" s="18" t="n">
        <f aca="true">B$28+(B$48-B$28)/(A$48-A$28)*(A30-A$28)*(1+RAND()*RANDBETWEEN(-1,1)/2)</f>
        <v>522.694164295448</v>
      </c>
      <c r="C30" s="12" t="n">
        <f aca="true">B30*(11+RAND()*RANDBETWEEN(-1,1))</f>
        <v>5282.89614840662</v>
      </c>
      <c r="D30" s="13" t="n">
        <f aca="false">C30*0.005</f>
        <v>26.4144807420331</v>
      </c>
      <c r="E30" s="14" t="n">
        <f aca="false">C30*0.1</f>
        <v>528.289614840662</v>
      </c>
      <c r="F30" s="10" t="n">
        <v>199.5</v>
      </c>
      <c r="G30" s="14" t="n">
        <f aca="false">F30*B30/100</f>
        <v>1042.77485776942</v>
      </c>
      <c r="H30" s="14" t="n">
        <f aca="false">C30+G30*0.6</f>
        <v>5908.56106306827</v>
      </c>
      <c r="I30" s="15" t="n">
        <v>0.55</v>
      </c>
      <c r="J30" s="14" t="n">
        <f aca="false">H30*(1-I30)</f>
        <v>2658.85247838072</v>
      </c>
      <c r="K30" s="14" t="n">
        <f aca="false">D16*0.35+E16*0.2</f>
        <v>0</v>
      </c>
      <c r="L30" s="14" t="n">
        <f aca="false">P22*(J30+K30)</f>
        <v>0</v>
      </c>
      <c r="M30" s="14" t="n">
        <f aca="false">J30+K30-L30</f>
        <v>2658.85247838072</v>
      </c>
      <c r="N30" s="10" t="n">
        <f aca="false">H30/B30</f>
        <v>11.304050182065</v>
      </c>
      <c r="O30" s="10" t="n">
        <f aca="false">M30/B30</f>
        <v>5.08682258192925</v>
      </c>
      <c r="P30" s="16" t="n">
        <v>0</v>
      </c>
      <c r="Q30" s="10" t="n">
        <f aca="false">C30/B30</f>
        <v>10.107050182065</v>
      </c>
    </row>
    <row r="31" customFormat="false" ht="12.8" hidden="false" customHeight="false" outlineLevel="0" collapsed="false">
      <c r="A31" s="0" t="n">
        <v>1923</v>
      </c>
      <c r="B31" s="18" t="n">
        <f aca="true">B$28+(B$48-B$28)/(A$48-A$28)*(A31-A$28)*(1+RAND()*RANDBETWEEN(-1,1)/2)</f>
        <v>560.416507494636</v>
      </c>
      <c r="C31" s="12" t="n">
        <f aca="true">B31*(11+RAND()*RANDBETWEEN(-1,1))</f>
        <v>6018.09159301709</v>
      </c>
      <c r="D31" s="13" t="n">
        <f aca="false">C31*0.005</f>
        <v>30.0904579650855</v>
      </c>
      <c r="E31" s="14" t="n">
        <f aca="false">C31*0.1</f>
        <v>601.809159301709</v>
      </c>
      <c r="F31" s="10" t="n">
        <v>227.9</v>
      </c>
      <c r="G31" s="14" t="n">
        <f aca="false">F31*B31/100</f>
        <v>1277.18922058028</v>
      </c>
      <c r="H31" s="14" t="n">
        <f aca="false">C31+G31*0.6</f>
        <v>6784.40512536526</v>
      </c>
      <c r="I31" s="15" t="n">
        <v>0.55</v>
      </c>
      <c r="J31" s="14" t="n">
        <f aca="false">H31*(1-I31)</f>
        <v>3052.98230641437</v>
      </c>
      <c r="K31" s="14" t="n">
        <f aca="false">D17*0.35+E17*0.2</f>
        <v>0</v>
      </c>
      <c r="L31" s="14" t="n">
        <f aca="false">P23*(J31+K31)</f>
        <v>0</v>
      </c>
      <c r="M31" s="14" t="n">
        <f aca="false">J31+K31-L31</f>
        <v>3052.98230641437</v>
      </c>
      <c r="N31" s="10" t="n">
        <f aca="false">H31/B31</f>
        <v>12.1060051490903</v>
      </c>
      <c r="O31" s="10" t="n">
        <f aca="false">M31/B31</f>
        <v>5.44770231709063</v>
      </c>
      <c r="P31" s="16" t="n">
        <v>0</v>
      </c>
      <c r="Q31" s="10" t="n">
        <f aca="false">C31/B31</f>
        <v>10.7386051490903</v>
      </c>
    </row>
    <row r="32" customFormat="false" ht="12.8" hidden="false" customHeight="false" outlineLevel="0" collapsed="false">
      <c r="A32" s="0" t="n">
        <v>1924</v>
      </c>
      <c r="B32" s="18" t="n">
        <f aca="true">B$28+(B$48-B$28)/(A$48-A$28)*(A32-A$28)*(1+RAND()*RANDBETWEEN(-1,1)/2)</f>
        <v>587</v>
      </c>
      <c r="C32" s="12" t="n">
        <f aca="true">B32*(11+RAND()*RANDBETWEEN(-1,1))</f>
        <v>6457</v>
      </c>
      <c r="D32" s="13" t="n">
        <f aca="false">C32*0.005</f>
        <v>32.285</v>
      </c>
      <c r="E32" s="14" t="n">
        <f aca="false">C32*0.1</f>
        <v>645.7</v>
      </c>
      <c r="F32" s="10" t="n">
        <v>184.4</v>
      </c>
      <c r="G32" s="14" t="n">
        <f aca="false">F32*B32/100</f>
        <v>1082.428</v>
      </c>
      <c r="H32" s="14" t="n">
        <f aca="false">C32+G32*0.6</f>
        <v>7106.4568</v>
      </c>
      <c r="I32" s="15" t="n">
        <v>0.55</v>
      </c>
      <c r="J32" s="14" t="n">
        <f aca="false">H32*(1-I32)</f>
        <v>3197.90556</v>
      </c>
      <c r="K32" s="14" t="n">
        <f aca="false">D18*0.35+E18*0.2</f>
        <v>0</v>
      </c>
      <c r="L32" s="14" t="n">
        <f aca="false">P24*(J32+K32)</f>
        <v>0</v>
      </c>
      <c r="M32" s="14" t="n">
        <f aca="false">J32+K32-L32</f>
        <v>3197.90556</v>
      </c>
      <c r="N32" s="10" t="n">
        <f aca="false">H32/B32</f>
        <v>12.1064</v>
      </c>
      <c r="O32" s="10" t="n">
        <f aca="false">M32/B32</f>
        <v>5.44788</v>
      </c>
      <c r="P32" s="16" t="n">
        <v>0</v>
      </c>
      <c r="Q32" s="10" t="n">
        <f aca="false">C32/B32</f>
        <v>11</v>
      </c>
    </row>
    <row r="33" customFormat="false" ht="12.8" hidden="false" customHeight="false" outlineLevel="0" collapsed="false">
      <c r="A33" s="0" t="n">
        <v>1925</v>
      </c>
      <c r="B33" s="18" t="n">
        <f aca="true">B$28+(B$48-B$28)/(A$48-A$28)*(A33-A$28)*(1+RAND()*RANDBETWEEN(-1,1)/2)</f>
        <v>614.75</v>
      </c>
      <c r="C33" s="12" t="n">
        <f aca="true">B33*(11+RAND()*RANDBETWEEN(-1,1))</f>
        <v>6762.25</v>
      </c>
      <c r="D33" s="13" t="n">
        <f aca="false">C33*0.005</f>
        <v>33.81125</v>
      </c>
      <c r="E33" s="14" t="n">
        <f aca="false">C33*0.1</f>
        <v>676.225</v>
      </c>
      <c r="F33" s="10" t="n">
        <v>181.8</v>
      </c>
      <c r="G33" s="14" t="n">
        <f aca="false">F33*B33/100</f>
        <v>1117.6155</v>
      </c>
      <c r="H33" s="14" t="n">
        <f aca="false">C33+G33*0.6</f>
        <v>7432.8193</v>
      </c>
      <c r="I33" s="15" t="n">
        <v>0.55</v>
      </c>
      <c r="J33" s="14" t="n">
        <f aca="false">H33*(1-I33)</f>
        <v>3344.768685</v>
      </c>
      <c r="K33" s="14" t="n">
        <f aca="false">D19*0.35+E19*0.2</f>
        <v>0</v>
      </c>
      <c r="L33" s="14" t="n">
        <f aca="false">P25*(J33+K33)</f>
        <v>0</v>
      </c>
      <c r="M33" s="14" t="n">
        <f aca="false">J33+K33-L33</f>
        <v>3344.768685</v>
      </c>
      <c r="N33" s="10" t="n">
        <f aca="false">H33/B33</f>
        <v>12.0908</v>
      </c>
      <c r="O33" s="10" t="n">
        <f aca="false">M33/B33</f>
        <v>5.44086</v>
      </c>
      <c r="P33" s="16" t="n">
        <v>0</v>
      </c>
      <c r="Q33" s="10" t="n">
        <f aca="false">C33/B33</f>
        <v>11</v>
      </c>
    </row>
    <row r="34" customFormat="false" ht="12.8" hidden="false" customHeight="false" outlineLevel="0" collapsed="false">
      <c r="A34" s="0" t="n">
        <v>1926</v>
      </c>
      <c r="B34" s="18" t="n">
        <f aca="true">B$28+(B$48-B$28)/(A$48-A$28)*(A34-A$28)*(1+RAND()*RANDBETWEEN(-1,1)/2)</f>
        <v>581.399998132838</v>
      </c>
      <c r="C34" s="12" t="n">
        <f aca="true">B34*(11+RAND()*RANDBETWEEN(-1,1))</f>
        <v>6395.39997946122</v>
      </c>
      <c r="D34" s="13" t="n">
        <f aca="false">C34*0.005</f>
        <v>31.9769998973061</v>
      </c>
      <c r="E34" s="14" t="n">
        <f aca="false">C34*0.1</f>
        <v>639.539997946122</v>
      </c>
      <c r="F34" s="23" t="n">
        <v>206.7</v>
      </c>
      <c r="G34" s="14" t="n">
        <f aca="false">F34*B34/100</f>
        <v>1201.75379614058</v>
      </c>
      <c r="H34" s="14" t="n">
        <f aca="false">C34+G34*0.6</f>
        <v>7116.45225714556</v>
      </c>
      <c r="I34" s="15" t="n">
        <v>0.55</v>
      </c>
      <c r="J34" s="14" t="n">
        <f aca="false">H34*(1-I34)</f>
        <v>3202.4035157155</v>
      </c>
      <c r="K34" s="14" t="n">
        <f aca="false">D20*0.35+E20*0.2</f>
        <v>0</v>
      </c>
      <c r="L34" s="14" t="n">
        <f aca="false">P26*(J34+K34)</f>
        <v>0</v>
      </c>
      <c r="M34" s="14" t="n">
        <f aca="false">J34+K34-L34</f>
        <v>3202.4035157155</v>
      </c>
      <c r="N34" s="10" t="n">
        <f aca="false">H34/B34</f>
        <v>12.2402</v>
      </c>
      <c r="O34" s="10" t="n">
        <f aca="false">M34/B34</f>
        <v>5.50809</v>
      </c>
      <c r="P34" s="16" t="n">
        <v>0</v>
      </c>
      <c r="Q34" s="10" t="n">
        <f aca="false">C34/B34</f>
        <v>11</v>
      </c>
    </row>
    <row r="35" customFormat="false" ht="12.8" hidden="false" customHeight="false" outlineLevel="0" collapsed="false">
      <c r="A35" s="0" t="n">
        <v>1927</v>
      </c>
      <c r="B35" s="18" t="n">
        <f aca="true">B$28+(B$48-B$28)/(A$48-A$28)*(A35-A$28)*(1+RAND()*RANDBETWEEN(-1,1)/2)</f>
        <v>689.050333099178</v>
      </c>
      <c r="C35" s="12" t="n">
        <f aca="true">B35*(11+RAND()*RANDBETWEEN(-1,1))</f>
        <v>8083.90309677222</v>
      </c>
      <c r="D35" s="13" t="n">
        <f aca="false">C35*0.005</f>
        <v>40.4195154838611</v>
      </c>
      <c r="E35" s="14" t="n">
        <f aca="false">C35*0.1</f>
        <v>808.390309677222</v>
      </c>
      <c r="F35" s="23" t="n">
        <v>103.2</v>
      </c>
      <c r="G35" s="14" t="n">
        <f aca="false">F35*B35/100</f>
        <v>711.099943758352</v>
      </c>
      <c r="H35" s="14" t="n">
        <f aca="false">C35+G35*0.6</f>
        <v>8510.56306302723</v>
      </c>
      <c r="I35" s="15" t="n">
        <v>0.55</v>
      </c>
      <c r="J35" s="14" t="n">
        <f aca="false">H35*(1-I35)</f>
        <v>3829.75337836225</v>
      </c>
      <c r="K35" s="14" t="n">
        <f aca="false">D21*0.35+E21*0.2</f>
        <v>0</v>
      </c>
      <c r="L35" s="14" t="n">
        <f aca="false">P27*(J35+K35)</f>
        <v>0</v>
      </c>
      <c r="M35" s="14" t="n">
        <f aca="false">J35+K35-L35</f>
        <v>3829.75337836225</v>
      </c>
      <c r="N35" s="10" t="n">
        <f aca="false">H35/B35</f>
        <v>12.3511486087654</v>
      </c>
      <c r="O35" s="10" t="n">
        <f aca="false">M35/B35</f>
        <v>5.55801687394442</v>
      </c>
      <c r="P35" s="16" t="n">
        <v>0</v>
      </c>
      <c r="Q35" s="10" t="n">
        <f aca="false">C35/B35</f>
        <v>11.7319486087654</v>
      </c>
    </row>
    <row r="36" customFormat="false" ht="12.8" hidden="false" customHeight="false" outlineLevel="0" collapsed="false">
      <c r="A36" s="0" t="n">
        <v>1928</v>
      </c>
      <c r="B36" s="18" t="n">
        <f aca="true">B$28+(B$48-B$28)/(A$48-A$28)*(A36-A$28)*(1+RAND()*RANDBETWEEN(-1,1)/2)</f>
        <v>617.427901257295</v>
      </c>
      <c r="C36" s="12" t="n">
        <f aca="true">B36*(11+RAND()*RANDBETWEEN(-1,1))</f>
        <v>6846.00646787851</v>
      </c>
      <c r="D36" s="13" t="n">
        <f aca="false">C36*0.005</f>
        <v>34.2300323393926</v>
      </c>
      <c r="E36" s="14" t="n">
        <f aca="false">C36*0.1</f>
        <v>684.600646787851</v>
      </c>
      <c r="F36" s="23" t="n">
        <v>213.2</v>
      </c>
      <c r="G36" s="14" t="n">
        <f aca="false">F36*B36/100</f>
        <v>1316.35628548055</v>
      </c>
      <c r="H36" s="14" t="n">
        <f aca="false">C36+G36*0.6</f>
        <v>7635.82023916684</v>
      </c>
      <c r="I36" s="15" t="n">
        <v>0.55</v>
      </c>
      <c r="J36" s="14" t="n">
        <f aca="false">H36*(1-I36)</f>
        <v>3436.11910762508</v>
      </c>
      <c r="K36" s="14" t="n">
        <f aca="false">D22*0.35+E22*0.2</f>
        <v>0</v>
      </c>
      <c r="L36" s="14" t="n">
        <f aca="false">P28*(J36+K36)</f>
        <v>0</v>
      </c>
      <c r="M36" s="14" t="n">
        <f aca="false">J36+K36-L36</f>
        <v>3436.11910762508</v>
      </c>
      <c r="N36" s="10" t="n">
        <f aca="false">H36/B36</f>
        <v>12.3671447688349</v>
      </c>
      <c r="O36" s="10" t="n">
        <f aca="false">M36/B36</f>
        <v>5.56521514597569</v>
      </c>
      <c r="P36" s="16" t="n">
        <v>0</v>
      </c>
      <c r="Q36" s="10" t="n">
        <f aca="false">C36/B36</f>
        <v>11.0879447688349</v>
      </c>
    </row>
    <row r="37" customFormat="false" ht="12.8" hidden="false" customHeight="false" outlineLevel="0" collapsed="false">
      <c r="A37" s="0" t="n">
        <v>1929</v>
      </c>
      <c r="B37" s="18" t="n">
        <f aca="true">B$28+(B$48-B$28)/(A$48-A$28)*(A37-A$28)*(1+RAND()*RANDBETWEEN(-1,1)/2)</f>
        <v>725.75</v>
      </c>
      <c r="C37" s="12" t="n">
        <f aca="true">B37*(11+RAND()*RANDBETWEEN(-1,1))</f>
        <v>7481.96874184348</v>
      </c>
      <c r="D37" s="13" t="n">
        <f aca="false">C37*0.005</f>
        <v>37.4098437092174</v>
      </c>
      <c r="E37" s="14" t="n">
        <f aca="false">C37*0.1</f>
        <v>748.196874184348</v>
      </c>
      <c r="F37" s="23" t="n">
        <v>174.9</v>
      </c>
      <c r="G37" s="14" t="n">
        <f aca="false">F37*B37/100</f>
        <v>1269.33675</v>
      </c>
      <c r="H37" s="14" t="n">
        <f aca="false">C37+G37*0.6</f>
        <v>8243.57079184348</v>
      </c>
      <c r="I37" s="15" t="n">
        <v>0.55</v>
      </c>
      <c r="J37" s="14" t="n">
        <f aca="false">H37*(1-I37)</f>
        <v>3709.60685632956</v>
      </c>
      <c r="K37" s="14" t="n">
        <f aca="false">D23*0.35+E23*0.2</f>
        <v>0</v>
      </c>
      <c r="L37" s="14" t="n">
        <f aca="false">P29*(J37+K37)</f>
        <v>0</v>
      </c>
      <c r="M37" s="14" t="n">
        <f aca="false">J37+K37-L37</f>
        <v>3709.60685632956</v>
      </c>
      <c r="N37" s="10" t="n">
        <f aca="false">H37/B37</f>
        <v>11.3586921003699</v>
      </c>
      <c r="O37" s="10" t="n">
        <f aca="false">M37/B37</f>
        <v>5.11141144516647</v>
      </c>
      <c r="P37" s="16" t="n">
        <v>0</v>
      </c>
      <c r="Q37" s="10" t="n">
        <f aca="false">C37/B37</f>
        <v>10.3092921003699</v>
      </c>
    </row>
    <row r="38" customFormat="false" ht="12.8" hidden="false" customHeight="false" outlineLevel="0" collapsed="false">
      <c r="A38" s="0" t="n">
        <v>1930</v>
      </c>
      <c r="B38" s="18" t="n">
        <f aca="true">B$28+(B$48-B$28)/(A$48-A$28)*(A38-A$28)*(1+RAND()*RANDBETWEEN(-1,1)/2)</f>
        <v>753.5</v>
      </c>
      <c r="C38" s="12" t="n">
        <f aca="true">B38*(11+RAND()*RANDBETWEEN(-1,1))</f>
        <v>8484.12814851047</v>
      </c>
      <c r="D38" s="13" t="n">
        <f aca="false">C38*0.005</f>
        <v>42.4206407425524</v>
      </c>
      <c r="E38" s="14" t="n">
        <f aca="false">C38*0.1</f>
        <v>848.412814851047</v>
      </c>
      <c r="F38" s="23" t="n">
        <v>250.8</v>
      </c>
      <c r="G38" s="14" t="n">
        <f aca="false">F38*B38/100</f>
        <v>1889.778</v>
      </c>
      <c r="H38" s="14" t="n">
        <f aca="false">C38+G38*0.6</f>
        <v>9617.99494851047</v>
      </c>
      <c r="I38" s="15" t="n">
        <v>0.55</v>
      </c>
      <c r="J38" s="14" t="n">
        <f aca="false">H38*(1-I38)</f>
        <v>4328.09772682971</v>
      </c>
      <c r="K38" s="14" t="n">
        <f aca="false">D24*0.35+E24*0.2</f>
        <v>0</v>
      </c>
      <c r="L38" s="14" t="n">
        <f aca="false">P30*(J38+K38)</f>
        <v>0</v>
      </c>
      <c r="M38" s="14" t="n">
        <f aca="false">J38+K38-L38</f>
        <v>4328.09772682971</v>
      </c>
      <c r="N38" s="10" t="n">
        <f aca="false">H38/B38</f>
        <v>12.7644259436104</v>
      </c>
      <c r="O38" s="10" t="n">
        <f aca="false">M38/B38</f>
        <v>5.7439916746247</v>
      </c>
      <c r="P38" s="16" t="n">
        <v>0</v>
      </c>
      <c r="Q38" s="10" t="n">
        <f aca="false">C38/B38</f>
        <v>11.2596259436104</v>
      </c>
    </row>
    <row r="39" customFormat="false" ht="12.8" hidden="false" customHeight="false" outlineLevel="0" collapsed="false">
      <c r="A39" s="0" t="n">
        <v>1931</v>
      </c>
      <c r="B39" s="18" t="n">
        <f aca="true">B$28+(B$48-B$28)/(A$48-A$28)*(A39-A$28)*(1+RAND()*RANDBETWEEN(-1,1)/2)</f>
        <v>776.531435689394</v>
      </c>
      <c r="C39" s="12" t="n">
        <f aca="true">B39*(11+RAND()*RANDBETWEEN(-1,1))</f>
        <v>8541.84579258334</v>
      </c>
      <c r="D39" s="13" t="n">
        <f aca="false">C39*0.005</f>
        <v>42.7092289629167</v>
      </c>
      <c r="E39" s="14" t="n">
        <f aca="false">C39*0.1</f>
        <v>854.184579258334</v>
      </c>
      <c r="F39" s="23" t="n">
        <v>229.9</v>
      </c>
      <c r="G39" s="14" t="n">
        <f aca="false">F39*B39/100</f>
        <v>1785.24577064992</v>
      </c>
      <c r="H39" s="14" t="n">
        <f aca="false">C39+G39*0.6</f>
        <v>9612.99325497329</v>
      </c>
      <c r="I39" s="15" t="n">
        <v>0.55</v>
      </c>
      <c r="J39" s="14" t="n">
        <f aca="false">H39*(1-I39)</f>
        <v>4325.84696473798</v>
      </c>
      <c r="K39" s="14" t="n">
        <f aca="false">D25*0.35+E25*0.2</f>
        <v>0</v>
      </c>
      <c r="L39" s="14" t="n">
        <f aca="false">P31*(J39+K39)</f>
        <v>0</v>
      </c>
      <c r="M39" s="14" t="n">
        <f aca="false">J39+K39-L39</f>
        <v>4325.84696473798</v>
      </c>
      <c r="N39" s="10" t="n">
        <f aca="false">H39/B39</f>
        <v>12.3794</v>
      </c>
      <c r="O39" s="10" t="n">
        <f aca="false">M39/B39</f>
        <v>5.57073</v>
      </c>
      <c r="P39" s="16" t="n">
        <v>0</v>
      </c>
      <c r="Q39" s="10" t="n">
        <f aca="false">C39/B39</f>
        <v>11</v>
      </c>
    </row>
    <row r="40" customFormat="false" ht="12.8" hidden="false" customHeight="false" outlineLevel="0" collapsed="false">
      <c r="A40" s="0" t="n">
        <v>1932</v>
      </c>
      <c r="B40" s="18" t="n">
        <f aca="true">B$28+(B$48-B$28)/(A$48-A$28)*(A40-A$28)*(1+RAND()*RANDBETWEEN(-1,1)/2)</f>
        <v>665.762770958245</v>
      </c>
      <c r="C40" s="12" t="n">
        <f aca="true">B40*(11+RAND()*RANDBETWEEN(-1,1))</f>
        <v>7133.22601979424</v>
      </c>
      <c r="D40" s="13" t="n">
        <f aca="false">C40*0.005</f>
        <v>35.6661300989712</v>
      </c>
      <c r="E40" s="14" t="n">
        <f aca="false">C40*0.1</f>
        <v>713.322601979424</v>
      </c>
      <c r="F40" s="23" t="n">
        <v>255</v>
      </c>
      <c r="G40" s="14" t="n">
        <f aca="false">F40*B40/100</f>
        <v>1697.69506594352</v>
      </c>
      <c r="H40" s="14" t="n">
        <f aca="false">C40+G40*0.6</f>
        <v>8151.84305936035</v>
      </c>
      <c r="I40" s="15" t="n">
        <v>0.55</v>
      </c>
      <c r="J40" s="14" t="n">
        <f aca="false">H40*(1-I40)</f>
        <v>3668.32937671216</v>
      </c>
      <c r="K40" s="14" t="n">
        <f aca="false">D26*0.35+E26*0.2</f>
        <v>0</v>
      </c>
      <c r="L40" s="14" t="n">
        <f aca="false">P32*(J40+K40)</f>
        <v>0</v>
      </c>
      <c r="M40" s="14" t="n">
        <f aca="false">J40+K40-L40</f>
        <v>3668.32937671216</v>
      </c>
      <c r="N40" s="10" t="n">
        <f aca="false">H40/B40</f>
        <v>12.2443660339061</v>
      </c>
      <c r="O40" s="10" t="n">
        <f aca="false">M40/B40</f>
        <v>5.50996471525775</v>
      </c>
      <c r="P40" s="16" t="n">
        <v>0</v>
      </c>
      <c r="Q40" s="10" t="n">
        <f aca="false">C40/B40</f>
        <v>10.7143660339061</v>
      </c>
    </row>
    <row r="41" customFormat="false" ht="12.8" hidden="false" customHeight="false" outlineLevel="0" collapsed="false">
      <c r="A41" s="0" t="n">
        <v>1933</v>
      </c>
      <c r="B41" s="18" t="n">
        <f aca="true">B$28+(B$48-B$28)/(A$48-A$28)*(A41-A$28)*(1+RAND()*RANDBETWEEN(-1,1)/2)</f>
        <v>819.417040102708</v>
      </c>
      <c r="C41" s="12" t="n">
        <f aca="true">B41*(11+RAND()*RANDBETWEEN(-1,1))</f>
        <v>9545.3435083411</v>
      </c>
      <c r="D41" s="13" t="n">
        <f aca="false">C41*0.005</f>
        <v>47.7267175417055</v>
      </c>
      <c r="E41" s="14" t="n">
        <f aca="false">C41*0.1</f>
        <v>954.53435083411</v>
      </c>
      <c r="F41" s="23" t="n">
        <v>161.8</v>
      </c>
      <c r="G41" s="14" t="n">
        <f aca="false">F41*B41/100</f>
        <v>1325.81677088618</v>
      </c>
      <c r="H41" s="14" t="n">
        <f aca="false">C41+G41*0.6</f>
        <v>10340.8335708728</v>
      </c>
      <c r="I41" s="15" t="n">
        <v>0.55</v>
      </c>
      <c r="J41" s="14" t="n">
        <f aca="false">H41*(1-I41)</f>
        <v>4653.37510689276</v>
      </c>
      <c r="K41" s="14" t="n">
        <f aca="false">D27*0.35+E27*0.2</f>
        <v>0</v>
      </c>
      <c r="L41" s="14" t="n">
        <f aca="false">P33*(J41+K41)</f>
        <v>0</v>
      </c>
      <c r="M41" s="14" t="n">
        <f aca="false">J41+K41-L41</f>
        <v>4653.37510689276</v>
      </c>
      <c r="N41" s="10" t="n">
        <f aca="false">H41/B41</f>
        <v>12.6197443606697</v>
      </c>
      <c r="O41" s="10" t="n">
        <f aca="false">M41/B41</f>
        <v>5.67888496230137</v>
      </c>
      <c r="P41" s="16" t="n">
        <v>0</v>
      </c>
      <c r="Q41" s="10" t="n">
        <f aca="false">C41/B41</f>
        <v>11.6489443606697</v>
      </c>
    </row>
    <row r="42" customFormat="false" ht="12.8" hidden="false" customHeight="false" outlineLevel="0" collapsed="false">
      <c r="A42" s="0" t="n">
        <v>1934</v>
      </c>
      <c r="B42" s="18" t="n">
        <f aca="true">B$28+(B$48-B$28)/(A$48-A$28)*(A42-A$28)*(1+RAND()*RANDBETWEEN(-1,1)/2)</f>
        <v>840.957482721657</v>
      </c>
      <c r="C42" s="12" t="n">
        <f aca="true">B42*(11+RAND()*RANDBETWEEN(-1,1))</f>
        <v>9250.53230993822</v>
      </c>
      <c r="D42" s="13" t="n">
        <f aca="false">C42*0.005</f>
        <v>46.2526615496911</v>
      </c>
      <c r="E42" s="14" t="n">
        <f aca="false">C42*0.1</f>
        <v>925.053230993822</v>
      </c>
      <c r="F42" s="23" t="n">
        <v>184.1</v>
      </c>
      <c r="G42" s="14" t="n">
        <f aca="false">F42*B42/100</f>
        <v>1548.20272569057</v>
      </c>
      <c r="H42" s="14" t="n">
        <f aca="false">C42+G42*0.6</f>
        <v>10179.4539453526</v>
      </c>
      <c r="I42" s="15" t="n">
        <v>0.55</v>
      </c>
      <c r="J42" s="14" t="n">
        <f aca="false">H42*(1-I42)</f>
        <v>4580.75427540865</v>
      </c>
      <c r="K42" s="14" t="n">
        <f aca="false">D28*0.35+E28*0.2</f>
        <v>113.883</v>
      </c>
      <c r="L42" s="14" t="n">
        <f aca="false">P34*(J42+K42)</f>
        <v>0</v>
      </c>
      <c r="M42" s="14" t="n">
        <f aca="false">J42+K42-L42</f>
        <v>4694.63727540865</v>
      </c>
      <c r="N42" s="10" t="n">
        <f aca="false">H42/B42</f>
        <v>12.1046</v>
      </c>
      <c r="O42" s="10" t="n">
        <f aca="false">M42/B42</f>
        <v>5.58249063937814</v>
      </c>
      <c r="P42" s="16" t="n">
        <f aca="false">(0.14/10)*(A42-A$42)</f>
        <v>0</v>
      </c>
      <c r="Q42" s="10" t="n">
        <f aca="false">C42/B42</f>
        <v>11</v>
      </c>
    </row>
    <row r="43" customFormat="false" ht="12.8" hidden="false" customHeight="false" outlineLevel="0" collapsed="false">
      <c r="A43" s="0" t="n">
        <v>1935</v>
      </c>
      <c r="B43" s="18" t="n">
        <f aca="true">B$28+(B$48-B$28)/(A$48-A$28)*(A43-A$28)*(1+RAND()*RANDBETWEEN(-1,1)/2)</f>
        <v>892.25</v>
      </c>
      <c r="C43" s="12" t="n">
        <f aca="true">B43*(11+RAND()*RANDBETWEEN(-1,1))</f>
        <v>10493.9591213984</v>
      </c>
      <c r="D43" s="13" t="n">
        <f aca="false">C43*0.005</f>
        <v>52.469795606992</v>
      </c>
      <c r="E43" s="14" t="n">
        <f aca="false">C43*0.1</f>
        <v>1049.39591213984</v>
      </c>
      <c r="F43" s="23" t="n">
        <v>214.8</v>
      </c>
      <c r="G43" s="14" t="n">
        <f aca="false">F43*B43/100</f>
        <v>1916.553</v>
      </c>
      <c r="H43" s="14" t="n">
        <f aca="false">C43+G43*0.6</f>
        <v>11643.8909213984</v>
      </c>
      <c r="I43" s="15" t="n">
        <v>0.55</v>
      </c>
      <c r="J43" s="14" t="n">
        <f aca="false">H43*(1-I43)</f>
        <v>5239.75091462928</v>
      </c>
      <c r="K43" s="14" t="n">
        <f aca="false">D29*0.35+E29*0.2</f>
        <v>115.944368871917</v>
      </c>
      <c r="L43" s="14" t="n">
        <f aca="false">P35*(J43+K43)</f>
        <v>0</v>
      </c>
      <c r="M43" s="14" t="n">
        <f aca="false">J43+K43-L43</f>
        <v>5355.69528350119</v>
      </c>
      <c r="N43" s="10" t="n">
        <f aca="false">H43/B43</f>
        <v>13.0500318536267</v>
      </c>
      <c r="O43" s="10" t="n">
        <f aca="false">M43/B43</f>
        <v>6.00246039058694</v>
      </c>
      <c r="P43" s="16" t="n">
        <f aca="false">(0.14/10)*(A43-A$42)</f>
        <v>0.014</v>
      </c>
      <c r="Q43" s="10" t="n">
        <f aca="false">C43/B43</f>
        <v>11.7612318536267</v>
      </c>
    </row>
    <row r="44" customFormat="false" ht="12.8" hidden="false" customHeight="false" outlineLevel="0" collapsed="false">
      <c r="A44" s="0" t="n">
        <v>1936</v>
      </c>
      <c r="B44" s="18" t="n">
        <f aca="true">B$28+(B$48-B$28)/(A$48-A$28)*(A44-A$28)*(1+RAND()*RANDBETWEEN(-1,1)/2)</f>
        <v>1132.75434289407</v>
      </c>
      <c r="C44" s="12" t="n">
        <f aca="true">B44*(11+RAND()*RANDBETWEEN(-1,1))</f>
        <v>13364.9193673773</v>
      </c>
      <c r="D44" s="13" t="n">
        <f aca="false">C44*0.005</f>
        <v>66.8245968368865</v>
      </c>
      <c r="E44" s="14" t="n">
        <f aca="false">C44*0.1</f>
        <v>1336.49193673773</v>
      </c>
      <c r="F44" s="23" t="n">
        <v>295.7</v>
      </c>
      <c r="G44" s="14" t="n">
        <f aca="false">F44*B44/100</f>
        <v>3349.55459193776</v>
      </c>
      <c r="H44" s="14" t="n">
        <f aca="false">C44+G44*0.6</f>
        <v>15374.65212254</v>
      </c>
      <c r="I44" s="15" t="n">
        <v>0.55</v>
      </c>
      <c r="J44" s="14" t="n">
        <f aca="false">H44*(1-I44)</f>
        <v>6918.59345514298</v>
      </c>
      <c r="K44" s="14" t="n">
        <f aca="false">D30*0.35+E30*0.2</f>
        <v>114.902991227844</v>
      </c>
      <c r="L44" s="14" t="n">
        <f aca="false">P36*(J44+K44)</f>
        <v>0</v>
      </c>
      <c r="M44" s="14" t="n">
        <f aca="false">J44+K44-L44</f>
        <v>7033.49644637083</v>
      </c>
      <c r="N44" s="10" t="n">
        <f aca="false">H44/B44</f>
        <v>13.5728035111826</v>
      </c>
      <c r="O44" s="10" t="n">
        <f aca="false">M44/B44</f>
        <v>6.20919839371436</v>
      </c>
      <c r="P44" s="16" t="n">
        <f aca="false">(0.14/10)*(A44-A$42)</f>
        <v>0.028</v>
      </c>
      <c r="Q44" s="10" t="n">
        <f aca="false">C44/B44</f>
        <v>11.7986035111826</v>
      </c>
    </row>
    <row r="45" customFormat="false" ht="12.8" hidden="false" customHeight="false" outlineLevel="0" collapsed="false">
      <c r="A45" s="0" t="n">
        <v>1937</v>
      </c>
      <c r="B45" s="18" t="n">
        <f aca="true">B$28+(B$48-B$28)/(A$48-A$28)*(A45-A$28)*(1+RAND()*RANDBETWEEN(-1,1)/2)</f>
        <v>768.968451376539</v>
      </c>
      <c r="C45" s="12" t="n">
        <f aca="true">B45*(11+RAND()*RANDBETWEEN(-1,1))</f>
        <v>8650.39689328169</v>
      </c>
      <c r="D45" s="13" t="n">
        <f aca="false">C45*0.005</f>
        <v>43.2519844664085</v>
      </c>
      <c r="E45" s="14" t="n">
        <f aca="false">C45*0.1</f>
        <v>865.039689328169</v>
      </c>
      <c r="F45" s="23" t="n">
        <v>310.6</v>
      </c>
      <c r="G45" s="14" t="n">
        <f aca="false">F45*B45/100</f>
        <v>2388.41600997553</v>
      </c>
      <c r="H45" s="14" t="n">
        <f aca="false">C45+G45*0.6</f>
        <v>10083.446499267</v>
      </c>
      <c r="I45" s="15" t="n">
        <v>0.55</v>
      </c>
      <c r="J45" s="14" t="n">
        <f aca="false">H45*(1-I45)</f>
        <v>4537.55092467015</v>
      </c>
      <c r="K45" s="14" t="n">
        <f aca="false">D31*0.35+E31*0.2</f>
        <v>130.893492148122</v>
      </c>
      <c r="L45" s="14" t="n">
        <f aca="false">P37*(J45+K45)</f>
        <v>0</v>
      </c>
      <c r="M45" s="14" t="n">
        <f aca="false">J45+K45-L45</f>
        <v>4668.44441681828</v>
      </c>
      <c r="N45" s="10" t="n">
        <f aca="false">H45/B45</f>
        <v>13.1129521389551</v>
      </c>
      <c r="O45" s="10" t="n">
        <f aca="false">M45/B45</f>
        <v>6.0710480494502</v>
      </c>
      <c r="P45" s="16" t="n">
        <f aca="false">(0.14/10)*(A45-A$42)</f>
        <v>0.042</v>
      </c>
      <c r="Q45" s="10" t="n">
        <f aca="false">C45/B45</f>
        <v>11.2493521389551</v>
      </c>
    </row>
    <row r="46" customFormat="false" ht="12.8" hidden="false" customHeight="false" outlineLevel="0" collapsed="false">
      <c r="A46" s="0" t="n">
        <v>1938</v>
      </c>
      <c r="B46" s="18" t="n">
        <f aca="true">B$28+(B$48-B$28)/(A$48-A$28)*(A46-A$28)*(1+RAND()*RANDBETWEEN(-1,1)/2)</f>
        <v>1040.40974988154</v>
      </c>
      <c r="C46" s="12" t="n">
        <f aca="true">B46*(11+RAND()*RANDBETWEEN(-1,1))</f>
        <v>10845.4915216474</v>
      </c>
      <c r="D46" s="13" t="n">
        <f aca="false">C46*0.005</f>
        <v>54.2274576082371</v>
      </c>
      <c r="E46" s="14" t="n">
        <f aca="false">C46*0.1</f>
        <v>1084.54915216474</v>
      </c>
      <c r="F46" s="23" t="n">
        <v>162.1</v>
      </c>
      <c r="G46" s="14" t="n">
        <f aca="false">F46*B46/100</f>
        <v>1686.50420455797</v>
      </c>
      <c r="H46" s="14" t="n">
        <f aca="false">C46+G46*0.6</f>
        <v>11857.3940443822</v>
      </c>
      <c r="I46" s="15" t="n">
        <v>0.55</v>
      </c>
      <c r="J46" s="14" t="n">
        <f aca="false">H46*(1-I46)</f>
        <v>5335.82731997199</v>
      </c>
      <c r="K46" s="14" t="n">
        <f aca="false">D32*0.35+E32*0.2</f>
        <v>140.43975</v>
      </c>
      <c r="L46" s="14" t="n">
        <f aca="false">P38*(J46+K46)</f>
        <v>0</v>
      </c>
      <c r="M46" s="14" t="n">
        <f aca="false">J46+K46-L46</f>
        <v>5476.26706997199</v>
      </c>
      <c r="N46" s="10" t="n">
        <f aca="false">H46/B46</f>
        <v>11.3968501792032</v>
      </c>
      <c r="O46" s="10" t="n">
        <f aca="false">M46/B46</f>
        <v>5.26356761900349</v>
      </c>
      <c r="P46" s="16" t="n">
        <f aca="false">(0.14/10)*(A46-A$42)</f>
        <v>0.056</v>
      </c>
      <c r="Q46" s="10" t="n">
        <f aca="false">C46/B46</f>
        <v>10.4242501792032</v>
      </c>
    </row>
    <row r="47" customFormat="false" ht="12.8" hidden="false" customHeight="false" outlineLevel="0" collapsed="false">
      <c r="A47" s="0" t="n">
        <v>1939</v>
      </c>
      <c r="B47" s="18" t="n">
        <f aca="true">B$28+(B$48-B$28)/(A$48-A$28)*(A47-A$28)*(1+RAND()*RANDBETWEEN(-1,1)/2)</f>
        <v>1221.94451549626</v>
      </c>
      <c r="C47" s="12" t="n">
        <f aca="true">B47*(11+RAND()*RANDBETWEEN(-1,1))</f>
        <v>14410.913007751</v>
      </c>
      <c r="D47" s="13" t="n">
        <f aca="false">C47*0.005</f>
        <v>72.0545650387549</v>
      </c>
      <c r="E47" s="14" t="n">
        <f aca="false">C47*0.1</f>
        <v>1441.0913007751</v>
      </c>
      <c r="F47" s="23" t="n">
        <v>265.2</v>
      </c>
      <c r="G47" s="14" t="n">
        <f aca="false">F47*B47/100</f>
        <v>3240.59685509608</v>
      </c>
      <c r="H47" s="14" t="n">
        <f aca="false">C47+G47*0.6</f>
        <v>16355.2711208086</v>
      </c>
      <c r="I47" s="15" t="n">
        <v>0.55</v>
      </c>
      <c r="J47" s="14" t="n">
        <f aca="false">H47*(1-I47)</f>
        <v>7359.87200436388</v>
      </c>
      <c r="K47" s="14" t="n">
        <f aca="false">D33*0.35+E33*0.2</f>
        <v>147.0789375</v>
      </c>
      <c r="L47" s="14" t="n">
        <f aca="false">P39*(J47+K47)</f>
        <v>0</v>
      </c>
      <c r="M47" s="14" t="n">
        <f aca="false">J47+K47-L47</f>
        <v>7506.95094186388</v>
      </c>
      <c r="N47" s="10" t="n">
        <f aca="false">H47/B47</f>
        <v>13.3846266449884</v>
      </c>
      <c r="O47" s="10" t="n">
        <f aca="false">M47/B47</f>
        <v>6.14344665135236</v>
      </c>
      <c r="P47" s="16" t="n">
        <f aca="false">(0.14/10)*(A47-A$42)</f>
        <v>0.07</v>
      </c>
      <c r="Q47" s="10" t="n">
        <f aca="false">C47/B47</f>
        <v>11.7934266449884</v>
      </c>
    </row>
    <row r="48" customFormat="false" ht="12.8" hidden="false" customHeight="false" outlineLevel="0" collapsed="false">
      <c r="A48" s="0" t="n">
        <v>1940</v>
      </c>
      <c r="B48" s="0" t="n">
        <v>1031</v>
      </c>
      <c r="C48" s="12" t="n">
        <f aca="true">B48*(11+RAND()*RANDBETWEEN(-1,1))</f>
        <v>11276.9194325174</v>
      </c>
      <c r="D48" s="13" t="n">
        <f aca="false">C48*0.005</f>
        <v>56.3845971625869</v>
      </c>
      <c r="E48" s="14" t="n">
        <f aca="false">C48*0.1</f>
        <v>1127.69194325174</v>
      </c>
      <c r="F48" s="23" t="n">
        <v>153.3</v>
      </c>
      <c r="G48" s="14" t="n">
        <f aca="false">F48*B48/100</f>
        <v>1580.523</v>
      </c>
      <c r="H48" s="14" t="n">
        <f aca="false">C48+G48*0.6</f>
        <v>12225.2332325174</v>
      </c>
      <c r="I48" s="19" t="n">
        <v>0.6</v>
      </c>
      <c r="J48" s="14" t="n">
        <f aca="false">H48*(1-I48)</f>
        <v>4890.09329300695</v>
      </c>
      <c r="K48" s="14" t="n">
        <f aca="false">D34*0.35+E34*0.2</f>
        <v>139.099949553281</v>
      </c>
      <c r="L48" s="14" t="n">
        <f aca="false">P40*(J48+K48)</f>
        <v>0</v>
      </c>
      <c r="M48" s="14" t="n">
        <f aca="false">J48+K48-L48</f>
        <v>5029.19324256023</v>
      </c>
      <c r="N48" s="10" t="n">
        <f aca="false">H48/B48</f>
        <v>11.8576462003078</v>
      </c>
      <c r="O48" s="10" t="n">
        <f aca="false">M48/B48</f>
        <v>4.87797598696434</v>
      </c>
      <c r="P48" s="16" t="n">
        <f aca="false">(0.14/10)*(A48-A$42)</f>
        <v>0.084</v>
      </c>
      <c r="Q48" s="10" t="n">
        <f aca="false">C48/B48</f>
        <v>10.9378462003078</v>
      </c>
    </row>
    <row r="49" customFormat="false" ht="12.8" hidden="false" customHeight="false" outlineLevel="0" collapsed="false">
      <c r="A49" s="0" t="n">
        <v>1941</v>
      </c>
      <c r="B49" s="26" t="n">
        <f aca="true">B$48+(B$68-B$48)/(A$68-A$48)*(A49-A$48)*(1+RAND()*RANDBETWEEN(-1,1)/2)</f>
        <v>1037.14395853528</v>
      </c>
      <c r="C49" s="12" t="n">
        <f aca="true">B49*(11+RAND()*RANDBETWEEN(-1,1))</f>
        <v>11408.5835438881</v>
      </c>
      <c r="D49" s="13" t="n">
        <f aca="false">C49*0.005</f>
        <v>57.0429177194403</v>
      </c>
      <c r="E49" s="14" t="n">
        <f aca="false">C49*0.1</f>
        <v>1140.85835438881</v>
      </c>
      <c r="F49" s="23" t="n">
        <v>287</v>
      </c>
      <c r="G49" s="14" t="n">
        <f aca="false">F49*B49/100</f>
        <v>2976.60316099625</v>
      </c>
      <c r="H49" s="14" t="n">
        <f aca="false">C49+G49*0.6</f>
        <v>13194.5454404858</v>
      </c>
      <c r="I49" s="19" t="n">
        <v>0.6</v>
      </c>
      <c r="J49" s="14" t="n">
        <f aca="false">H49*(1-I49)</f>
        <v>5277.81817619432</v>
      </c>
      <c r="K49" s="14" t="n">
        <f aca="false">D35*0.35+E35*0.2</f>
        <v>175.824892354796</v>
      </c>
      <c r="L49" s="14" t="n">
        <f aca="false">P41*(J49+K49)</f>
        <v>0</v>
      </c>
      <c r="M49" s="14" t="n">
        <f aca="false">J49+K49-L49</f>
        <v>5453.64306854912</v>
      </c>
      <c r="N49" s="10" t="n">
        <f aca="false">H49/B49</f>
        <v>12.722</v>
      </c>
      <c r="O49" s="10" t="n">
        <f aca="false">M49/B49</f>
        <v>5.25832795309448</v>
      </c>
      <c r="P49" s="16" t="n">
        <f aca="false">(0.14/10)*(A49-A$42)</f>
        <v>0.098</v>
      </c>
      <c r="Q49" s="10" t="n">
        <f aca="false">C49/B49</f>
        <v>11</v>
      </c>
    </row>
    <row r="50" customFormat="false" ht="12.8" hidden="false" customHeight="false" outlineLevel="0" collapsed="false">
      <c r="A50" s="0" t="n">
        <v>1942</v>
      </c>
      <c r="B50" s="26" t="n">
        <f aca="true">B$48+(B$68-B$48)/(A$68-A$48)*(A50-A$48)*(1+RAND()*RANDBETWEEN(-1,1)/2)</f>
        <v>1039.4</v>
      </c>
      <c r="C50" s="12" t="n">
        <f aca="true">B50*(11+RAND()*RANDBETWEEN(-1,1))</f>
        <v>11433.4</v>
      </c>
      <c r="D50" s="13" t="n">
        <f aca="false">C50*0.005</f>
        <v>57.167</v>
      </c>
      <c r="E50" s="14" t="n">
        <f aca="false">C50*0.1</f>
        <v>1143.34</v>
      </c>
      <c r="F50" s="23" t="n">
        <v>237</v>
      </c>
      <c r="G50" s="14" t="n">
        <f aca="false">F50*B50/100</f>
        <v>2463.378</v>
      </c>
      <c r="H50" s="14" t="n">
        <f aca="false">C50+G50*0.6</f>
        <v>12911.4268</v>
      </c>
      <c r="I50" s="19" t="n">
        <v>0.6</v>
      </c>
      <c r="J50" s="14" t="n">
        <f aca="false">H50*(1-I50)</f>
        <v>5164.57072</v>
      </c>
      <c r="K50" s="14" t="n">
        <f aca="false">D36*0.35+E36*0.2</f>
        <v>148.900640676358</v>
      </c>
      <c r="L50" s="14" t="n">
        <f aca="false">P42*(J50+K50)</f>
        <v>0</v>
      </c>
      <c r="M50" s="14" t="n">
        <f aca="false">J50+K50-L50</f>
        <v>5313.47136067636</v>
      </c>
      <c r="N50" s="10" t="n">
        <f aca="false">H50/B50</f>
        <v>12.422</v>
      </c>
      <c r="O50" s="10" t="n">
        <f aca="false">M50/B50</f>
        <v>5.11205634084699</v>
      </c>
      <c r="P50" s="16" t="n">
        <f aca="false">(0.14/10)*(A50-A$42)</f>
        <v>0.112</v>
      </c>
      <c r="Q50" s="10" t="n">
        <f aca="false">C50/B50</f>
        <v>11</v>
      </c>
    </row>
    <row r="51" customFormat="false" ht="12.8" hidden="false" customHeight="false" outlineLevel="0" collapsed="false">
      <c r="A51" s="0" t="n">
        <v>1943</v>
      </c>
      <c r="B51" s="26" t="n">
        <f aca="true">B$48+(B$68-B$48)/(A$68-A$48)*(A51-A$48)*(1+RAND()*RANDBETWEEN(-1,1)/2)</f>
        <v>1046.43617197878</v>
      </c>
      <c r="C51" s="12" t="n">
        <f aca="true">B51*(11+RAND()*RANDBETWEEN(-1,1))</f>
        <v>11510.7978917666</v>
      </c>
      <c r="D51" s="13" t="n">
        <f aca="false">C51*0.005</f>
        <v>57.553989458833</v>
      </c>
      <c r="E51" s="14" t="n">
        <f aca="false">C51*0.1</f>
        <v>1151.07978917666</v>
      </c>
      <c r="F51" s="23" t="n">
        <v>138</v>
      </c>
      <c r="G51" s="14" t="n">
        <f aca="false">F51*B51/100</f>
        <v>1444.08191733072</v>
      </c>
      <c r="H51" s="14" t="n">
        <f aca="false">C51+G51*0.6</f>
        <v>12377.247042165</v>
      </c>
      <c r="I51" s="19" t="n">
        <v>0.6</v>
      </c>
      <c r="J51" s="14" t="n">
        <f aca="false">H51*(1-I51)</f>
        <v>4950.89881686601</v>
      </c>
      <c r="K51" s="14" t="n">
        <f aca="false">D37*0.35+E37*0.2</f>
        <v>162.732820135096</v>
      </c>
      <c r="L51" s="14" t="n">
        <f aca="false">P43*(J51+K51)</f>
        <v>71.5908429180155</v>
      </c>
      <c r="M51" s="14" t="n">
        <f aca="false">J51+K51-L51</f>
        <v>5042.04079408309</v>
      </c>
      <c r="N51" s="10" t="n">
        <f aca="false">H51/B51</f>
        <v>11.828</v>
      </c>
      <c r="O51" s="10" t="n">
        <f aca="false">M51/B51</f>
        <v>4.81829750260709</v>
      </c>
      <c r="P51" s="16" t="n">
        <f aca="false">(0.14/10)*(A51-A$42)</f>
        <v>0.126</v>
      </c>
      <c r="Q51" s="10" t="n">
        <f aca="false">C51/B51</f>
        <v>11</v>
      </c>
    </row>
    <row r="52" customFormat="false" ht="12.8" hidden="false" customHeight="false" outlineLevel="0" collapsed="false">
      <c r="A52" s="0" t="n">
        <v>1944</v>
      </c>
      <c r="B52" s="26" t="n">
        <f aca="true">B$48+(B$68-B$48)/(A$68-A$48)*(A52-A$48)*(1+RAND()*RANDBETWEEN(-1,1)/2)</f>
        <v>1039.97507855082</v>
      </c>
      <c r="C52" s="12" t="n">
        <f aca="true">B52*(11+RAND()*RANDBETWEEN(-1,1))</f>
        <v>12186.5735098372</v>
      </c>
      <c r="D52" s="13" t="n">
        <f aca="false">C52*0.005</f>
        <v>60.9328675491858</v>
      </c>
      <c r="E52" s="14" t="n">
        <f aca="false">C52*0.1</f>
        <v>1218.65735098372</v>
      </c>
      <c r="F52" s="23" t="n">
        <v>121.9</v>
      </c>
      <c r="G52" s="14" t="n">
        <f aca="false">F52*B52/100</f>
        <v>1267.72962075345</v>
      </c>
      <c r="H52" s="14" t="n">
        <f aca="false">C52+G52*0.6</f>
        <v>12947.2112822892</v>
      </c>
      <c r="I52" s="19" t="n">
        <v>0.6</v>
      </c>
      <c r="J52" s="14" t="n">
        <f aca="false">H52*(1-I52)</f>
        <v>5178.88451291569</v>
      </c>
      <c r="K52" s="14" t="n">
        <f aca="false">D38*0.35+E38*0.2</f>
        <v>184.529787230103</v>
      </c>
      <c r="L52" s="14" t="n">
        <f aca="false">P44*(J52+K52)</f>
        <v>150.175600404082</v>
      </c>
      <c r="M52" s="14" t="n">
        <f aca="false">J52+K52-L52</f>
        <v>5213.23869974171</v>
      </c>
      <c r="N52" s="10" t="n">
        <f aca="false">H52/B52</f>
        <v>12.4495399450637</v>
      </c>
      <c r="O52" s="10" t="n">
        <f aca="false">M52/B52</f>
        <v>5.01284964155702</v>
      </c>
      <c r="P52" s="16" t="n">
        <f aca="false">(0.14/10)*(A52-A$42)</f>
        <v>0.14</v>
      </c>
      <c r="Q52" s="10" t="n">
        <f aca="false">C52/B52</f>
        <v>11.7181399450637</v>
      </c>
    </row>
    <row r="53" customFormat="false" ht="12.8" hidden="false" customHeight="false" outlineLevel="0" collapsed="false">
      <c r="A53" s="0" t="n">
        <v>1945</v>
      </c>
      <c r="B53" s="26" t="n">
        <f aca="true">B$48+(B$68-B$48)/(A$68-A$48)*(A53-A$48)*(1+RAND()*RANDBETWEEN(-1,1)/2)</f>
        <v>1049.28931772918</v>
      </c>
      <c r="C53" s="12" t="n">
        <f aca="true">B53*(11+RAND()*RANDBETWEEN(-1,1))</f>
        <v>11542.182495021</v>
      </c>
      <c r="D53" s="13" t="n">
        <f aca="false">C53*0.005</f>
        <v>57.7109124751051</v>
      </c>
      <c r="E53" s="14" t="n">
        <f aca="false">C53*0.1</f>
        <v>1154.2182495021</v>
      </c>
      <c r="F53" s="23" t="n">
        <v>171.5</v>
      </c>
      <c r="G53" s="14" t="n">
        <f aca="false">F53*B53/100</f>
        <v>1799.53117990555</v>
      </c>
      <c r="H53" s="14" t="n">
        <f aca="false">C53+G53*0.6</f>
        <v>12621.9012029644</v>
      </c>
      <c r="I53" s="19" t="n">
        <v>0.6</v>
      </c>
      <c r="J53" s="14" t="n">
        <f aca="false">H53*(1-I53)</f>
        <v>5048.76048118574</v>
      </c>
      <c r="K53" s="14" t="n">
        <f aca="false">D39*0.35+E39*0.2</f>
        <v>185.785145988688</v>
      </c>
      <c r="L53" s="14" t="n">
        <f aca="false">P45*(J53+K53)</f>
        <v>219.850916341326</v>
      </c>
      <c r="M53" s="14" t="n">
        <f aca="false">J53+K53-L53</f>
        <v>5014.6947108331</v>
      </c>
      <c r="N53" s="10" t="n">
        <f aca="false">H53/B53</f>
        <v>12.029</v>
      </c>
      <c r="O53" s="10" t="n">
        <f aca="false">M53/B53</f>
        <v>4.7791344351867</v>
      </c>
      <c r="P53" s="16" t="n">
        <f aca="false">0.14</f>
        <v>0.14</v>
      </c>
      <c r="Q53" s="10" t="n">
        <f aca="false">C53/B53</f>
        <v>11</v>
      </c>
    </row>
    <row r="54" customFormat="false" ht="12.8" hidden="false" customHeight="false" outlineLevel="0" collapsed="false">
      <c r="A54" s="0" t="n">
        <v>1946</v>
      </c>
      <c r="B54" s="26" t="n">
        <f aca="true">B$48+(B$68-B$48)/(A$68-A$48)*(A54-A$48)*(1+RAND()*RANDBETWEEN(-1,1)/2)</f>
        <v>1068.56610556021</v>
      </c>
      <c r="C54" s="12" t="n">
        <f aca="true">B54*(11+RAND()*RANDBETWEEN(-1,1))</f>
        <v>11754.2271611623</v>
      </c>
      <c r="D54" s="13" t="n">
        <f aca="false">C54*0.005</f>
        <v>58.7711358058117</v>
      </c>
      <c r="E54" s="14" t="n">
        <f aca="false">C54*0.1</f>
        <v>1175.42271611623</v>
      </c>
      <c r="F54" s="23" t="n">
        <v>272.8</v>
      </c>
      <c r="G54" s="14" t="n">
        <f aca="false">F54*B54/100</f>
        <v>2915.04833596826</v>
      </c>
      <c r="H54" s="14" t="n">
        <f aca="false">C54+G54*0.6</f>
        <v>13503.2561627433</v>
      </c>
      <c r="I54" s="19" t="n">
        <v>0.6</v>
      </c>
      <c r="J54" s="14" t="n">
        <f aca="false">H54*(1-I54)</f>
        <v>5401.30246509732</v>
      </c>
      <c r="K54" s="14" t="n">
        <f aca="false">D40*0.35+E40*0.2</f>
        <v>155.147665930525</v>
      </c>
      <c r="L54" s="14" t="n">
        <f aca="false">P46*(J54+K54)</f>
        <v>311.161207337559</v>
      </c>
      <c r="M54" s="14" t="n">
        <f aca="false">J54+K54-L54</f>
        <v>5245.28892369029</v>
      </c>
      <c r="N54" s="10" t="n">
        <f aca="false">H54/B54</f>
        <v>12.6368</v>
      </c>
      <c r="O54" s="10" t="n">
        <f aca="false">M54/B54</f>
        <v>4.90871729544552</v>
      </c>
      <c r="P54" s="16" t="n">
        <f aca="false">0.14</f>
        <v>0.14</v>
      </c>
      <c r="Q54" s="10" t="n">
        <f aca="false">C54/B54</f>
        <v>11</v>
      </c>
    </row>
    <row r="55" customFormat="false" ht="12.8" hidden="false" customHeight="false" outlineLevel="0" collapsed="false">
      <c r="A55" s="0" t="n">
        <v>1947</v>
      </c>
      <c r="B55" s="26" t="n">
        <f aca="true">B$48+(B$68-B$48)/(A$68-A$48)*(A55-A$48)*(1+RAND()*RANDBETWEEN(-1,1)/2)</f>
        <v>1059.82921427889</v>
      </c>
      <c r="C55" s="12" t="n">
        <f aca="true">B55*(11+RAND()*RANDBETWEEN(-1,1))</f>
        <v>10632.3465461928</v>
      </c>
      <c r="D55" s="13" t="n">
        <f aca="false">C55*0.005</f>
        <v>53.1617327309641</v>
      </c>
      <c r="E55" s="14" t="n">
        <f aca="false">C55*0.1</f>
        <v>1063.23465461928</v>
      </c>
      <c r="F55" s="23" t="n">
        <v>289.1</v>
      </c>
      <c r="G55" s="14" t="n">
        <f aca="false">F55*B55/100</f>
        <v>3063.96625848027</v>
      </c>
      <c r="H55" s="14" t="n">
        <f aca="false">C55+G55*0.6</f>
        <v>12470.726301281</v>
      </c>
      <c r="I55" s="19" t="n">
        <v>0.6</v>
      </c>
      <c r="J55" s="14" t="n">
        <f aca="false">H55*(1-I55)</f>
        <v>4988.29052051239</v>
      </c>
      <c r="K55" s="14" t="n">
        <f aca="false">D41*0.35+E41*0.2</f>
        <v>207.611221306419</v>
      </c>
      <c r="L55" s="14" t="n">
        <f aca="false">P47*(J55+K55)</f>
        <v>363.713121927317</v>
      </c>
      <c r="M55" s="14" t="n">
        <f aca="false">J55+K55-L55</f>
        <v>4832.18861989149</v>
      </c>
      <c r="N55" s="10" t="n">
        <f aca="false">H55/B55</f>
        <v>11.7667319727227</v>
      </c>
      <c r="O55" s="10" t="n">
        <f aca="false">M55/B55</f>
        <v>4.55940311400015</v>
      </c>
      <c r="P55" s="16" t="n">
        <f aca="false">0.14</f>
        <v>0.14</v>
      </c>
      <c r="Q55" s="10" t="n">
        <f aca="false">C55/B55</f>
        <v>10.0321319727227</v>
      </c>
    </row>
    <row r="56" customFormat="false" ht="12.8" hidden="false" customHeight="false" outlineLevel="0" collapsed="false">
      <c r="A56" s="0" t="n">
        <v>1948</v>
      </c>
      <c r="B56" s="26" t="n">
        <f aca="true">B$48+(B$68-B$48)/(A$68-A$48)*(A56-A$48)*(1+RAND()*RANDBETWEEN(-1,1)/2)</f>
        <v>1064.6</v>
      </c>
      <c r="C56" s="12" t="n">
        <f aca="true">B56*(11+RAND()*RANDBETWEEN(-1,1))</f>
        <v>11136.4577157743</v>
      </c>
      <c r="D56" s="13" t="n">
        <f aca="false">C56*0.005</f>
        <v>55.6822885788716</v>
      </c>
      <c r="E56" s="14" t="n">
        <f aca="false">C56*0.1</f>
        <v>1113.64577157743</v>
      </c>
      <c r="F56" s="23" t="n">
        <v>167.9</v>
      </c>
      <c r="G56" s="14" t="n">
        <f aca="false">F56*B56/100</f>
        <v>1787.4634</v>
      </c>
      <c r="H56" s="14" t="n">
        <f aca="false">C56+G56*0.6</f>
        <v>12208.9357557743</v>
      </c>
      <c r="I56" s="19" t="n">
        <v>0.6</v>
      </c>
      <c r="J56" s="14" t="n">
        <f aca="false">H56*(1-I56)</f>
        <v>4883.57430230973</v>
      </c>
      <c r="K56" s="14" t="n">
        <f aca="false">D42*0.35+E42*0.2</f>
        <v>201.199077741156</v>
      </c>
      <c r="L56" s="14" t="n">
        <f aca="false">P48*(J56+K56)</f>
        <v>427.120963924275</v>
      </c>
      <c r="M56" s="14" t="n">
        <f aca="false">J56+K56-L56</f>
        <v>4657.65241612661</v>
      </c>
      <c r="N56" s="10" t="n">
        <f aca="false">H56/B56</f>
        <v>11.468096708411</v>
      </c>
      <c r="O56" s="10" t="n">
        <f aca="false">M56/B56</f>
        <v>4.3750257525142</v>
      </c>
      <c r="P56" s="16" t="n">
        <f aca="false">0.14</f>
        <v>0.14</v>
      </c>
      <c r="Q56" s="10" t="n">
        <f aca="false">C56/B56</f>
        <v>10.460696708411</v>
      </c>
    </row>
    <row r="57" customFormat="false" ht="12.8" hidden="false" customHeight="false" outlineLevel="0" collapsed="false">
      <c r="A57" s="0" t="n">
        <v>1949</v>
      </c>
      <c r="B57" s="26" t="n">
        <f aca="true">B$48+(B$68-B$48)/(A$68-A$48)*(A57-A$48)*(1+RAND()*RANDBETWEEN(-1,1)/2)</f>
        <v>1053.78322076104</v>
      </c>
      <c r="C57" s="12" t="n">
        <f aca="true">B57*(11+RAND()*RANDBETWEEN(-1,1))</f>
        <v>11850.0431203826</v>
      </c>
      <c r="D57" s="13" t="n">
        <f aca="false">C57*0.005</f>
        <v>59.250215601913</v>
      </c>
      <c r="E57" s="14" t="n">
        <f aca="false">C57*0.1</f>
        <v>1185.00431203826</v>
      </c>
      <c r="F57" s="23" t="n">
        <v>252.2</v>
      </c>
      <c r="G57" s="14" t="n">
        <f aca="false">F57*B57/100</f>
        <v>2657.64128275933</v>
      </c>
      <c r="H57" s="14" t="n">
        <f aca="false">C57+G57*0.6</f>
        <v>13444.6278900382</v>
      </c>
      <c r="I57" s="19" t="n">
        <v>0.6</v>
      </c>
      <c r="J57" s="14" t="n">
        <f aca="false">H57*(1-I57)</f>
        <v>5377.85115601528</v>
      </c>
      <c r="K57" s="14" t="n">
        <f aca="false">D43*0.35+E43*0.2</f>
        <v>228.243610890415</v>
      </c>
      <c r="L57" s="14" t="n">
        <f aca="false">P49*(J57+K57)</f>
        <v>549.397287156758</v>
      </c>
      <c r="M57" s="14" t="n">
        <f aca="false">J57+K57-L57</f>
        <v>5056.69747974893</v>
      </c>
      <c r="N57" s="10" t="n">
        <f aca="false">H57/B57</f>
        <v>12.7584380023897</v>
      </c>
      <c r="O57" s="10" t="n">
        <f aca="false">M57/B57</f>
        <v>4.7986126369492</v>
      </c>
      <c r="P57" s="16" t="n">
        <f aca="false">0.14</f>
        <v>0.14</v>
      </c>
      <c r="Q57" s="10" t="n">
        <f aca="false">C57/B57</f>
        <v>11.2452380023897</v>
      </c>
    </row>
    <row r="58" customFormat="false" ht="12.8" hidden="false" customHeight="false" outlineLevel="0" collapsed="false">
      <c r="A58" s="0" t="n">
        <v>1950</v>
      </c>
      <c r="B58" s="26" t="n">
        <f aca="true">B$48+(B$68-B$48)/(A$68-A$48)*(A58-A$48)*(1+RAND()*RANDBETWEEN(-1,1)/2)</f>
        <v>1073</v>
      </c>
      <c r="C58" s="12" t="n">
        <f aca="true">B58*(11+RAND()*RANDBETWEEN(-1,1))</f>
        <v>12281.3380098373</v>
      </c>
      <c r="D58" s="13" t="n">
        <f aca="false">C58*0.005</f>
        <v>61.4066900491866</v>
      </c>
      <c r="E58" s="14" t="n">
        <f aca="false">C58*0.1</f>
        <v>1228.13380098373</v>
      </c>
      <c r="F58" s="23" t="n">
        <v>347.7</v>
      </c>
      <c r="G58" s="14" t="n">
        <f aca="false">F58*B58/100</f>
        <v>3730.821</v>
      </c>
      <c r="H58" s="14" t="n">
        <f aca="false">C58+G58*0.6</f>
        <v>14519.8306098373</v>
      </c>
      <c r="I58" s="19" t="n">
        <v>0.6</v>
      </c>
      <c r="J58" s="14" t="n">
        <f aca="false">H58*(1-I58)</f>
        <v>5807.93224393493</v>
      </c>
      <c r="K58" s="14" t="n">
        <f aca="false">D44*0.35+E44*0.2</f>
        <v>290.686996240456</v>
      </c>
      <c r="L58" s="14" t="n">
        <f aca="false">P50*(J58+K58)</f>
        <v>683.045354899643</v>
      </c>
      <c r="M58" s="14" t="n">
        <f aca="false">J58+K58-L58</f>
        <v>5415.57388527574</v>
      </c>
      <c r="N58" s="10" t="n">
        <f aca="false">H58/B58</f>
        <v>13.5319949765492</v>
      </c>
      <c r="O58" s="10" t="n">
        <f aca="false">M58/B58</f>
        <v>5.04713316428308</v>
      </c>
      <c r="P58" s="16" t="n">
        <f aca="false">0.14</f>
        <v>0.14</v>
      </c>
      <c r="Q58" s="10" t="n">
        <f aca="false">C58/B58</f>
        <v>11.4457949765492</v>
      </c>
    </row>
    <row r="59" customFormat="false" ht="12.8" hidden="false" customHeight="false" outlineLevel="0" collapsed="false">
      <c r="A59" s="0" t="n">
        <v>1951</v>
      </c>
      <c r="B59" s="26" t="n">
        <f aca="true">B$48+(B$68-B$48)/(A$68-A$48)*(A59-A$48)*(1+RAND()*RANDBETWEEN(-1,1)/2)</f>
        <v>1073.76329328583</v>
      </c>
      <c r="C59" s="12" t="n">
        <f aca="true">B59*(11+RAND()*RANDBETWEEN(-1,1))</f>
        <v>11880.218882964</v>
      </c>
      <c r="D59" s="13" t="n">
        <f aca="false">C59*0.005</f>
        <v>59.4010944148199</v>
      </c>
      <c r="E59" s="14" t="n">
        <f aca="false">C59*0.1</f>
        <v>1188.0218882964</v>
      </c>
      <c r="F59" s="23" t="n">
        <v>269.3</v>
      </c>
      <c r="G59" s="14" t="n">
        <f aca="false">F59*B59/100</f>
        <v>2891.64454881874</v>
      </c>
      <c r="H59" s="14" t="n">
        <f aca="false">C59+G59*0.6</f>
        <v>13615.2056122552</v>
      </c>
      <c r="I59" s="19" t="n">
        <v>0.6</v>
      </c>
      <c r="J59" s="14" t="n">
        <f aca="false">H59*(1-I59)</f>
        <v>5446.08224490209</v>
      </c>
      <c r="K59" s="14" t="n">
        <f aca="false">D45*0.35+E45*0.2</f>
        <v>188.146132428877</v>
      </c>
      <c r="L59" s="14" t="n">
        <f aca="false">P51*(J59+K59)</f>
        <v>709.912775543702</v>
      </c>
      <c r="M59" s="14" t="n">
        <f aca="false">J59+K59-L59</f>
        <v>4924.31560178727</v>
      </c>
      <c r="N59" s="10" t="n">
        <f aca="false">H59/B59</f>
        <v>12.6798948123764</v>
      </c>
      <c r="O59" s="10" t="n">
        <f aca="false">M59/B59</f>
        <v>4.58603458749119</v>
      </c>
      <c r="P59" s="16" t="n">
        <f aca="false">0.14</f>
        <v>0.14</v>
      </c>
      <c r="Q59" s="10" t="n">
        <f aca="false">C59/B59</f>
        <v>11.0640948123764</v>
      </c>
    </row>
    <row r="60" customFormat="false" ht="12.8" hidden="false" customHeight="false" outlineLevel="0" collapsed="false">
      <c r="A60" s="0" t="n">
        <v>1952</v>
      </c>
      <c r="B60" s="26" t="n">
        <f aca="true">B$48+(B$68-B$48)/(A$68-A$48)*(A60-A$48)*(1+RAND()*RANDBETWEEN(-1,1)/2)</f>
        <v>1103.58891297448</v>
      </c>
      <c r="C60" s="12" t="n">
        <f aca="true">B60*(11+RAND()*RANDBETWEEN(-1,1))</f>
        <v>11622.8219410626</v>
      </c>
      <c r="D60" s="13" t="n">
        <f aca="false">C60*0.005</f>
        <v>58.1141097053128</v>
      </c>
      <c r="E60" s="14" t="n">
        <f aca="false">C60*0.1</f>
        <v>1162.28219410626</v>
      </c>
      <c r="F60" s="23" t="n">
        <v>276.7</v>
      </c>
      <c r="G60" s="14" t="n">
        <f aca="false">F60*B60/100</f>
        <v>3053.6305222004</v>
      </c>
      <c r="H60" s="14" t="n">
        <f aca="false">C60+G60*0.6</f>
        <v>13455.0002543828</v>
      </c>
      <c r="I60" s="19" t="n">
        <v>0.6</v>
      </c>
      <c r="J60" s="14" t="n">
        <f aca="false">H60*(1-I60)</f>
        <v>5382.00010175312</v>
      </c>
      <c r="K60" s="14" t="n">
        <f aca="false">D46*0.35+E46*0.2</f>
        <v>235.889440595831</v>
      </c>
      <c r="L60" s="14" t="n">
        <f aca="false">P52*(J60+K60)</f>
        <v>786.504535928853</v>
      </c>
      <c r="M60" s="14" t="n">
        <f aca="false">J60+K60-L60</f>
        <v>4831.3850064201</v>
      </c>
      <c r="N60" s="10" t="n">
        <f aca="false">H60/B60</f>
        <v>12.1920400759716</v>
      </c>
      <c r="O60" s="10" t="n">
        <f aca="false">M60/B60</f>
        <v>4.37788469023139</v>
      </c>
      <c r="P60" s="16" t="n">
        <f aca="false">0.14</f>
        <v>0.14</v>
      </c>
      <c r="Q60" s="10" t="n">
        <f aca="false">C60/B60</f>
        <v>10.5318400759716</v>
      </c>
    </row>
    <row r="61" customFormat="false" ht="12.8" hidden="false" customHeight="false" outlineLevel="0" collapsed="false">
      <c r="A61" s="0" t="n">
        <v>1953</v>
      </c>
      <c r="B61" s="26" t="n">
        <f aca="true">B$48+(B$68-B$48)/(A$68-A$48)*(A61-A$48)*(1+RAND()*RANDBETWEEN(-1,1)/2)</f>
        <v>1086.99754226222</v>
      </c>
      <c r="C61" s="12" t="n">
        <f aca="true">B61*(11+RAND()*RANDBETWEEN(-1,1))</f>
        <v>11664.740323347</v>
      </c>
      <c r="D61" s="13" t="n">
        <f aca="false">C61*0.005</f>
        <v>58.3237016167348</v>
      </c>
      <c r="E61" s="14" t="n">
        <f aca="false">C61*0.1</f>
        <v>1166.4740323347</v>
      </c>
      <c r="F61" s="23" t="n">
        <v>247.7</v>
      </c>
      <c r="G61" s="14" t="n">
        <f aca="false">F61*B61/100</f>
        <v>2692.49291218351</v>
      </c>
      <c r="H61" s="14" t="n">
        <f aca="false">C61+G61*0.6</f>
        <v>13280.2360706571</v>
      </c>
      <c r="I61" s="19" t="n">
        <v>0.6</v>
      </c>
      <c r="J61" s="14" t="n">
        <f aca="false">H61*(1-I61)</f>
        <v>5312.09442826283</v>
      </c>
      <c r="K61" s="14" t="n">
        <f aca="false">D47*0.35+E47*0.2</f>
        <v>313.437357918584</v>
      </c>
      <c r="L61" s="14" t="n">
        <f aca="false">P53*(J61+K61)</f>
        <v>787.574450065398</v>
      </c>
      <c r="M61" s="14" t="n">
        <f aca="false">J61+K61-L61</f>
        <v>4837.95733611601</v>
      </c>
      <c r="N61" s="10" t="n">
        <f aca="false">H61/B61</f>
        <v>12.217356115653</v>
      </c>
      <c r="O61" s="10" t="n">
        <f aca="false">M61/B61</f>
        <v>4.45075278279604</v>
      </c>
      <c r="P61" s="16" t="n">
        <f aca="false">0.14</f>
        <v>0.14</v>
      </c>
      <c r="Q61" s="10" t="n">
        <f aca="false">C61/B61</f>
        <v>10.731156115653</v>
      </c>
    </row>
    <row r="62" customFormat="false" ht="12.8" hidden="false" customHeight="false" outlineLevel="0" collapsed="false">
      <c r="A62" s="0" t="n">
        <v>1954</v>
      </c>
      <c r="B62" s="26" t="n">
        <f aca="true">B$48+(B$68-B$48)/(A$68-A$48)*(A62-A$48)*(1+RAND()*RANDBETWEEN(-1,1)/2)</f>
        <v>1106.9118668532</v>
      </c>
      <c r="C62" s="12" t="n">
        <f aca="true">B62*(11+RAND()*RANDBETWEEN(-1,1))</f>
        <v>11981.7128720345</v>
      </c>
      <c r="D62" s="13" t="n">
        <f aca="false">C62*0.005</f>
        <v>59.9085643601724</v>
      </c>
      <c r="E62" s="14" t="n">
        <f aca="false">C62*0.1</f>
        <v>1198.17128720345</v>
      </c>
      <c r="F62" s="23" t="n">
        <v>302.4</v>
      </c>
      <c r="G62" s="14" t="n">
        <f aca="false">F62*B62/100</f>
        <v>3347.30148536408</v>
      </c>
      <c r="H62" s="14" t="n">
        <f aca="false">C62+G62*0.6</f>
        <v>13990.0937632529</v>
      </c>
      <c r="I62" s="19" t="n">
        <v>0.6</v>
      </c>
      <c r="J62" s="14" t="n">
        <f aca="false">H62*(1-I62)</f>
        <v>5596.03750530117</v>
      </c>
      <c r="K62" s="14" t="n">
        <f aca="false">D48*0.35+E48*0.2</f>
        <v>245.272997657253</v>
      </c>
      <c r="L62" s="14" t="n">
        <f aca="false">P54*(J62+K62)</f>
        <v>817.783470414179</v>
      </c>
      <c r="M62" s="14" t="n">
        <f aca="false">J62+K62-L62</f>
        <v>5023.52703254424</v>
      </c>
      <c r="N62" s="10" t="n">
        <f aca="false">H62/B62</f>
        <v>12.6388506458286</v>
      </c>
      <c r="O62" s="10" t="n">
        <f aca="false">M62/B62</f>
        <v>4.53832611518155</v>
      </c>
      <c r="P62" s="16" t="n">
        <f aca="false">0.14</f>
        <v>0.14</v>
      </c>
      <c r="Q62" s="10" t="n">
        <f aca="false">C62/B62</f>
        <v>10.8244506458286</v>
      </c>
    </row>
    <row r="63" customFormat="false" ht="12.8" hidden="false" customHeight="false" outlineLevel="0" collapsed="false">
      <c r="A63" s="0" t="n">
        <v>1955</v>
      </c>
      <c r="B63" s="26" t="n">
        <f aca="true">B$48+(B$68-B$48)/(A$68-A$48)*(A63-A$48)*(1+RAND()*RANDBETWEEN(-1,1)/2)</f>
        <v>1094</v>
      </c>
      <c r="C63" s="12" t="n">
        <f aca="true">B63*(11+RAND()*RANDBETWEEN(-1,1))</f>
        <v>11724.1713471413</v>
      </c>
      <c r="D63" s="13" t="n">
        <f aca="false">C63*0.005</f>
        <v>58.6208567357063</v>
      </c>
      <c r="E63" s="14" t="n">
        <f aca="false">C63*0.1</f>
        <v>1172.41713471413</v>
      </c>
      <c r="F63" s="23" t="n">
        <v>300.4</v>
      </c>
      <c r="G63" s="14" t="n">
        <f aca="false">F63*B63/100</f>
        <v>3286.376</v>
      </c>
      <c r="H63" s="14" t="n">
        <f aca="false">C63+G63*0.6</f>
        <v>13695.9969471413</v>
      </c>
      <c r="I63" s="19" t="n">
        <v>0.6</v>
      </c>
      <c r="J63" s="14" t="n">
        <f aca="false">H63*(1-I63)</f>
        <v>5478.39877885651</v>
      </c>
      <c r="K63" s="14" t="n">
        <f aca="false">D49*0.35+E49*0.2</f>
        <v>248.136692079565</v>
      </c>
      <c r="L63" s="14" t="n">
        <f aca="false">P55*(J63+K63)</f>
        <v>801.71496593105</v>
      </c>
      <c r="M63" s="14" t="n">
        <f aca="false">J63+K63-L63</f>
        <v>4924.82050500502</v>
      </c>
      <c r="N63" s="10" t="n">
        <f aca="false">H63/B63</f>
        <v>12.5191928218842</v>
      </c>
      <c r="O63" s="10" t="n">
        <f aca="false">M63/B63</f>
        <v>4.50166408135742</v>
      </c>
      <c r="P63" s="16" t="n">
        <f aca="false">0.14</f>
        <v>0.14</v>
      </c>
      <c r="Q63" s="10" t="n">
        <f aca="false">C63/B63</f>
        <v>10.7167928218842</v>
      </c>
    </row>
    <row r="64" customFormat="false" ht="12.8" hidden="false" customHeight="false" outlineLevel="0" collapsed="false">
      <c r="A64" s="0" t="n">
        <v>1956</v>
      </c>
      <c r="B64" s="26" t="n">
        <f aca="true">B$48+(B$68-B$48)/(A$68-A$48)*(A64-A$48)*(1+RAND()*RANDBETWEEN(-1,1)/2)</f>
        <v>1082.28338228464</v>
      </c>
      <c r="C64" s="12" t="n">
        <f aca="true">B64*(11+RAND()*RANDBETWEEN(-1,1))</f>
        <v>12006.0129811739</v>
      </c>
      <c r="D64" s="13" t="n">
        <f aca="false">C64*0.005</f>
        <v>60.0300649058696</v>
      </c>
      <c r="E64" s="14" t="n">
        <f aca="false">C64*0.1</f>
        <v>1200.60129811739</v>
      </c>
      <c r="F64" s="23" t="n">
        <v>378.2</v>
      </c>
      <c r="G64" s="14" t="n">
        <f aca="false">F64*B64/100</f>
        <v>4093.19575180051</v>
      </c>
      <c r="H64" s="14" t="n">
        <f aca="false">C64+G64*0.6</f>
        <v>14461.9304322542</v>
      </c>
      <c r="I64" s="19" t="n">
        <v>0.6</v>
      </c>
      <c r="J64" s="14" t="n">
        <f aca="false">H64*(1-I64)</f>
        <v>5784.77217290169</v>
      </c>
      <c r="K64" s="14" t="n">
        <f aca="false">D50*0.35+E50*0.2</f>
        <v>248.67645</v>
      </c>
      <c r="L64" s="14" t="n">
        <f aca="false">P56*(J64+K64)</f>
        <v>844.682807206237</v>
      </c>
      <c r="M64" s="14" t="n">
        <f aca="false">J64+K64-L64</f>
        <v>5188.76581569545</v>
      </c>
      <c r="N64" s="10" t="n">
        <f aca="false">H64/B64</f>
        <v>13.3624249147445</v>
      </c>
      <c r="O64" s="10" t="n">
        <f aca="false">M64/B64</f>
        <v>4.79427652741212</v>
      </c>
      <c r="P64" s="16" t="n">
        <f aca="false">0.14</f>
        <v>0.14</v>
      </c>
      <c r="Q64" s="10" t="n">
        <f aca="false">C64/B64</f>
        <v>11.0932249147445</v>
      </c>
    </row>
    <row r="65" customFormat="false" ht="12.8" hidden="false" customHeight="false" outlineLevel="0" collapsed="false">
      <c r="A65" s="0" t="n">
        <v>1957</v>
      </c>
      <c r="B65" s="26" t="n">
        <f aca="true">B$48+(B$68-B$48)/(A$68-A$48)*(A65-A$48)*(1+RAND()*RANDBETWEEN(-1,1)/2)</f>
        <v>1076.6601750816</v>
      </c>
      <c r="C65" s="12" t="n">
        <f aca="true">B65*(11+RAND()*RANDBETWEEN(-1,1))</f>
        <v>11843.2619258976</v>
      </c>
      <c r="D65" s="13" t="n">
        <f aca="false">C65*0.005</f>
        <v>59.2163096294879</v>
      </c>
      <c r="E65" s="14" t="n">
        <f aca="false">C65*0.1</f>
        <v>1184.32619258976</v>
      </c>
      <c r="F65" s="23" t="n">
        <v>197</v>
      </c>
      <c r="G65" s="14" t="n">
        <f aca="false">F65*B65/100</f>
        <v>2121.02054491075</v>
      </c>
      <c r="H65" s="14" t="n">
        <f aca="false">C65+G65*0.6</f>
        <v>13115.874252844</v>
      </c>
      <c r="I65" s="19" t="n">
        <v>0.6</v>
      </c>
      <c r="J65" s="14" t="n">
        <f aca="false">H65*(1-I65)</f>
        <v>5246.34970113761</v>
      </c>
      <c r="K65" s="14" t="n">
        <f aca="false">D51*0.35+E51*0.2</f>
        <v>250.359854145924</v>
      </c>
      <c r="L65" s="14" t="n">
        <f aca="false">P57*(J65+K65)</f>
        <v>769.539337739695</v>
      </c>
      <c r="M65" s="14" t="n">
        <f aca="false">J65+K65-L65</f>
        <v>4727.17021754384</v>
      </c>
      <c r="N65" s="10" t="n">
        <f aca="false">H65/B65</f>
        <v>12.182</v>
      </c>
      <c r="O65" s="10" t="n">
        <f aca="false">M65/B65</f>
        <v>4.39058704589456</v>
      </c>
      <c r="P65" s="16" t="n">
        <f aca="false">0.14</f>
        <v>0.14</v>
      </c>
      <c r="Q65" s="10" t="n">
        <f aca="false">C65/B65</f>
        <v>11</v>
      </c>
    </row>
    <row r="66" customFormat="false" ht="12.8" hidden="false" customHeight="false" outlineLevel="0" collapsed="false">
      <c r="A66" s="0" t="n">
        <v>1958</v>
      </c>
      <c r="B66" s="26" t="n">
        <f aca="true">B$48+(B$68-B$48)/(A$68-A$48)*(A66-A$48)*(1+RAND()*RANDBETWEEN(-1,1)/2)</f>
        <v>1106.6</v>
      </c>
      <c r="C66" s="12" t="n">
        <f aca="true">B66*(11+RAND()*RANDBETWEEN(-1,1))</f>
        <v>12604.0768187971</v>
      </c>
      <c r="D66" s="13" t="n">
        <f aca="false">C66*0.005</f>
        <v>63.0203840939857</v>
      </c>
      <c r="E66" s="14" t="n">
        <f aca="false">C66*0.1</f>
        <v>1260.40768187971</v>
      </c>
      <c r="F66" s="23" t="n">
        <v>251.5</v>
      </c>
      <c r="G66" s="14" t="n">
        <f aca="false">F66*B66/100</f>
        <v>2783.099</v>
      </c>
      <c r="H66" s="14" t="n">
        <f aca="false">C66+G66*0.6</f>
        <v>14273.9362187971</v>
      </c>
      <c r="I66" s="19" t="n">
        <v>0.6</v>
      </c>
      <c r="J66" s="14" t="n">
        <f aca="false">H66*(1-I66)</f>
        <v>5709.57448751885</v>
      </c>
      <c r="K66" s="14" t="n">
        <f aca="false">D52*0.35+E52*0.2</f>
        <v>265.057973838958</v>
      </c>
      <c r="L66" s="14" t="n">
        <f aca="false">P58*(J66+K66)</f>
        <v>836.448544590093</v>
      </c>
      <c r="M66" s="14" t="n">
        <f aca="false">J66+K66-L66</f>
        <v>5138.18391676772</v>
      </c>
      <c r="N66" s="10" t="n">
        <f aca="false">H66/B66</f>
        <v>12.8989121803697</v>
      </c>
      <c r="O66" s="10" t="n">
        <f aca="false">M66/B66</f>
        <v>4.64321698605433</v>
      </c>
      <c r="P66" s="16" t="n">
        <f aca="false">0.14</f>
        <v>0.14</v>
      </c>
      <c r="Q66" s="10" t="n">
        <f aca="false">C66/B66</f>
        <v>11.3899121803697</v>
      </c>
    </row>
    <row r="67" customFormat="false" ht="12.8" hidden="false" customHeight="false" outlineLevel="0" collapsed="false">
      <c r="A67" s="0" t="n">
        <v>1959</v>
      </c>
      <c r="B67" s="26" t="n">
        <f aca="true">B$48+(B$68-B$48)/(A$68-A$48)*(A67-A$48)*(1+RAND()*RANDBETWEEN(-1,1)/2)</f>
        <v>1112.70171666816</v>
      </c>
      <c r="C67" s="12" t="n">
        <f aca="true">B67*(11+RAND()*RANDBETWEEN(-1,1))</f>
        <v>12239.7188833497</v>
      </c>
      <c r="D67" s="13" t="n">
        <f aca="false">C67*0.005</f>
        <v>61.1985944167487</v>
      </c>
      <c r="E67" s="14" t="n">
        <f aca="false">C67*0.1</f>
        <v>1223.97188833497</v>
      </c>
      <c r="F67" s="23" t="n">
        <v>189.3</v>
      </c>
      <c r="G67" s="14" t="n">
        <f aca="false">F67*B67/100</f>
        <v>2106.34434965282</v>
      </c>
      <c r="H67" s="14" t="n">
        <f aca="false">C67+G67*0.6</f>
        <v>13503.5254931414</v>
      </c>
      <c r="I67" s="19" t="n">
        <v>0.6</v>
      </c>
      <c r="J67" s="14" t="n">
        <f aca="false">H67*(1-I67)</f>
        <v>5401.41019725658</v>
      </c>
      <c r="K67" s="14" t="n">
        <f aca="false">D53*0.35+E53*0.2</f>
        <v>251.042469266707</v>
      </c>
      <c r="L67" s="14" t="n">
        <f aca="false">P59*(J67+K67)</f>
        <v>791.34337331326</v>
      </c>
      <c r="M67" s="14" t="n">
        <f aca="false">J67+K67-L67</f>
        <v>4861.10929321002</v>
      </c>
      <c r="N67" s="10" t="n">
        <f aca="false">H67/B67</f>
        <v>12.1358</v>
      </c>
      <c r="O67" s="10" t="n">
        <f aca="false">M67/B67</f>
        <v>4.36874430981017</v>
      </c>
      <c r="P67" s="16" t="n">
        <f aca="false">0.14</f>
        <v>0.14</v>
      </c>
      <c r="Q67" s="10" t="n">
        <f aca="false">C67/B67</f>
        <v>11</v>
      </c>
    </row>
    <row r="68" customFormat="false" ht="12.8" hidden="false" customHeight="false" outlineLevel="0" collapsed="false">
      <c r="A68" s="0" t="n">
        <v>1960</v>
      </c>
      <c r="B68" s="0" t="n">
        <v>1115</v>
      </c>
      <c r="C68" s="12" t="n">
        <f aca="true">B68*(11+RAND()*RANDBETWEEN(-1,1))</f>
        <v>12265</v>
      </c>
      <c r="D68" s="13" t="n">
        <f aca="false">C68*0.005</f>
        <v>61.325</v>
      </c>
      <c r="E68" s="14" t="n">
        <f aca="false">C68*0.1</f>
        <v>1226.5</v>
      </c>
      <c r="F68" s="23" t="n">
        <v>331.5</v>
      </c>
      <c r="G68" s="14" t="n">
        <f aca="false">F68*B68/100</f>
        <v>3696.225</v>
      </c>
      <c r="H68" s="14" t="n">
        <f aca="false">C68+G68*0.6</f>
        <v>14482.735</v>
      </c>
      <c r="I68" s="19" t="n">
        <v>0.65</v>
      </c>
      <c r="J68" s="14" t="n">
        <f aca="false">H68*(1-I68)</f>
        <v>5068.95725</v>
      </c>
      <c r="K68" s="14" t="n">
        <f aca="false">D54*0.35+E54*0.2</f>
        <v>255.654440755281</v>
      </c>
      <c r="L68" s="14" t="n">
        <f aca="false">P60*(J68+K68)</f>
        <v>745.445636705739</v>
      </c>
      <c r="M68" s="14" t="n">
        <f aca="false">J68+K68-L68</f>
        <v>4579.16605404954</v>
      </c>
      <c r="N68" s="10" t="n">
        <f aca="false">H68/B68</f>
        <v>12.989</v>
      </c>
      <c r="O68" s="10" t="n">
        <f aca="false">M68/B68</f>
        <v>4.1068753847978</v>
      </c>
      <c r="P68" s="16" t="n">
        <f aca="false">0.14</f>
        <v>0.14</v>
      </c>
      <c r="Q68" s="10" t="n">
        <f aca="false">C68/B68</f>
        <v>11</v>
      </c>
    </row>
    <row r="69" customFormat="false" ht="12.8" hidden="false" customHeight="false" outlineLevel="0" collapsed="false">
      <c r="A69" s="0" t="n">
        <v>1961</v>
      </c>
      <c r="B69" s="27" t="n">
        <f aca="true">B$68+(B$78-B$68)/(A$78-A$68)*(A69-A$68)*(1+RAND()*RANDBETWEEN(-1,1)/2)</f>
        <v>1096.85789667931</v>
      </c>
      <c r="C69" s="12" t="n">
        <f aca="true">B69*(11+RAND()*RANDBETWEEN(-1,1))</f>
        <v>12784.3729632742</v>
      </c>
      <c r="D69" s="13" t="n">
        <f aca="false">C69*0.005</f>
        <v>63.9218648163712</v>
      </c>
      <c r="E69" s="14" t="n">
        <f aca="false">C69*0.1</f>
        <v>1278.43729632742</v>
      </c>
      <c r="F69" s="23" t="n">
        <v>313.5</v>
      </c>
      <c r="G69" s="14" t="n">
        <f aca="false">F69*B69/100</f>
        <v>3438.64950608965</v>
      </c>
      <c r="H69" s="14" t="n">
        <f aca="false">C69+G69*0.6</f>
        <v>14847.562666928</v>
      </c>
      <c r="I69" s="19" t="n">
        <v>0.65</v>
      </c>
      <c r="J69" s="14" t="n">
        <f aca="false">H69*(1-I69)</f>
        <v>5196.64693342481</v>
      </c>
      <c r="K69" s="14" t="n">
        <f aca="false">D55*0.35+E55*0.2</f>
        <v>231.253537379694</v>
      </c>
      <c r="L69" s="14" t="n">
        <f aca="false">P61*(J69+K69)</f>
        <v>759.906065912631</v>
      </c>
      <c r="M69" s="14" t="n">
        <f aca="false">J69+K69-L69</f>
        <v>4667.99440489187</v>
      </c>
      <c r="N69" s="10" t="n">
        <f aca="false">H69/B69</f>
        <v>13.5364505391978</v>
      </c>
      <c r="O69" s="10" t="n">
        <f aca="false">M69/B69</f>
        <v>4.25578775429708</v>
      </c>
      <c r="P69" s="16" t="n">
        <f aca="false">0.14</f>
        <v>0.14</v>
      </c>
      <c r="Q69" s="10" t="n">
        <f aca="false">C69/B69</f>
        <v>11.6554505391978</v>
      </c>
    </row>
    <row r="70" customFormat="false" ht="12.8" hidden="false" customHeight="false" outlineLevel="0" collapsed="false">
      <c r="A70" s="0" t="n">
        <v>1962</v>
      </c>
      <c r="B70" s="27" t="n">
        <f aca="true">B$68+(B$78-B$68)/(A$78-A$68)*(A70-A$68)*(1+RAND()*RANDBETWEEN(-1,1)/2)</f>
        <v>1086.6</v>
      </c>
      <c r="C70" s="12" t="n">
        <f aca="true">B70*(11+RAND()*RANDBETWEEN(-1,1))</f>
        <v>10870.7052716267</v>
      </c>
      <c r="D70" s="13" t="n">
        <f aca="false">C70*0.005</f>
        <v>54.3535263581334</v>
      </c>
      <c r="E70" s="14" t="n">
        <f aca="false">C70*0.1</f>
        <v>1087.07052716267</v>
      </c>
      <c r="F70" s="23" t="n">
        <v>163.3</v>
      </c>
      <c r="G70" s="14" t="n">
        <f aca="false">F70*B70/100</f>
        <v>1774.4178</v>
      </c>
      <c r="H70" s="14" t="n">
        <f aca="false">C70+G70*0.6</f>
        <v>11935.3559516267</v>
      </c>
      <c r="I70" s="19" t="n">
        <v>0.65</v>
      </c>
      <c r="J70" s="14" t="n">
        <f aca="false">H70*(1-I70)</f>
        <v>4177.37458306934</v>
      </c>
      <c r="K70" s="14" t="n">
        <f aca="false">D56*0.35+E56*0.2</f>
        <v>242.217955318092</v>
      </c>
      <c r="L70" s="14" t="n">
        <f aca="false">P62*(J70+K70)</f>
        <v>618.74295537424</v>
      </c>
      <c r="M70" s="14" t="n">
        <f aca="false">J70+K70-L70</f>
        <v>3800.84958301319</v>
      </c>
      <c r="N70" s="10" t="n">
        <f aca="false">H70/B70</f>
        <v>10.9841302702252</v>
      </c>
      <c r="O70" s="10" t="n">
        <f aca="false">M70/B70</f>
        <v>3.49792893706349</v>
      </c>
      <c r="P70" s="16" t="n">
        <f aca="false">0.14</f>
        <v>0.14</v>
      </c>
      <c r="Q70" s="10" t="n">
        <f aca="false">C70/B70</f>
        <v>10.0043302702252</v>
      </c>
    </row>
    <row r="71" customFormat="false" ht="12.8" hidden="false" customHeight="false" outlineLevel="0" collapsed="false">
      <c r="A71" s="0" t="n">
        <v>1963</v>
      </c>
      <c r="B71" s="27" t="n">
        <f aca="true">B$68+(B$78-B$68)/(A$78-A$68)*(A71-A$68)*(1+RAND()*RANDBETWEEN(-1,1)/2)</f>
        <v>1093.3899186909</v>
      </c>
      <c r="C71" s="12" t="n">
        <f aca="true">B71*(11+RAND()*RANDBETWEEN(-1,1))</f>
        <v>12027.2891055999</v>
      </c>
      <c r="D71" s="13" t="n">
        <f aca="false">C71*0.005</f>
        <v>60.1364455279993</v>
      </c>
      <c r="E71" s="14" t="n">
        <f aca="false">C71*0.1</f>
        <v>1202.72891055999</v>
      </c>
      <c r="F71" s="23" t="n">
        <v>410.1</v>
      </c>
      <c r="G71" s="14" t="n">
        <f aca="false">F71*B71/100</f>
        <v>4483.99205655137</v>
      </c>
      <c r="H71" s="14" t="n">
        <f aca="false">C71+G71*0.6</f>
        <v>14717.6843395307</v>
      </c>
      <c r="I71" s="19" t="n">
        <v>0.65</v>
      </c>
      <c r="J71" s="14" t="n">
        <f aca="false">H71*(1-I71)</f>
        <v>5151.18951883574</v>
      </c>
      <c r="K71" s="14" t="n">
        <f aca="false">D57*0.35+E57*0.2</f>
        <v>257.738437868321</v>
      </c>
      <c r="L71" s="14" t="n">
        <f aca="false">P63*(J71+K71)</f>
        <v>757.249913938568</v>
      </c>
      <c r="M71" s="14" t="n">
        <f aca="false">J71+K71-L71</f>
        <v>4651.67804276549</v>
      </c>
      <c r="N71" s="10" t="n">
        <f aca="false">H71/B71</f>
        <v>13.4606</v>
      </c>
      <c r="O71" s="10" t="n">
        <f aca="false">M71/B71</f>
        <v>4.25436339154736</v>
      </c>
      <c r="P71" s="16" t="n">
        <f aca="false">0.14</f>
        <v>0.14</v>
      </c>
      <c r="Q71" s="10" t="n">
        <f aca="false">C71/B71</f>
        <v>11</v>
      </c>
    </row>
    <row r="72" customFormat="false" ht="12.8" hidden="false" customHeight="false" outlineLevel="0" collapsed="false">
      <c r="A72" s="0" t="n">
        <v>1964</v>
      </c>
      <c r="B72" s="27" t="n">
        <f aca="true">B$68+(B$78-B$68)/(A$78-A$68)*(A72-A$68)*(1+RAND()*RANDBETWEEN(-1,1)/2)</f>
        <v>1063.43631323297</v>
      </c>
      <c r="C72" s="12" t="n">
        <f aca="true">B72*(11+RAND()*RANDBETWEEN(-1,1))</f>
        <v>11547.7597244012</v>
      </c>
      <c r="D72" s="13" t="n">
        <f aca="false">C72*0.005</f>
        <v>57.738798622006</v>
      </c>
      <c r="E72" s="14" t="n">
        <f aca="false">C72*0.1</f>
        <v>1154.77597244012</v>
      </c>
      <c r="F72" s="23" t="n">
        <v>335.2</v>
      </c>
      <c r="G72" s="14" t="n">
        <f aca="false">F72*B72/100</f>
        <v>3564.6385219569</v>
      </c>
      <c r="H72" s="14" t="n">
        <f aca="false">C72+G72*0.6</f>
        <v>13686.5428375753</v>
      </c>
      <c r="I72" s="19" t="n">
        <v>0.65</v>
      </c>
      <c r="J72" s="14" t="n">
        <f aca="false">H72*(1-I72)</f>
        <v>4790.28999315137</v>
      </c>
      <c r="K72" s="14" t="n">
        <f aca="false">D58*0.35+E58*0.2</f>
        <v>267.119101713962</v>
      </c>
      <c r="L72" s="14" t="n">
        <f aca="false">P64*(J72+K72)</f>
        <v>708.037273281146</v>
      </c>
      <c r="M72" s="14" t="n">
        <f aca="false">J72+K72-L72</f>
        <v>4349.37182158418</v>
      </c>
      <c r="N72" s="10" t="n">
        <f aca="false">H72/B72</f>
        <v>12.870110477953</v>
      </c>
      <c r="O72" s="10" t="n">
        <f aca="false">M72/B72</f>
        <v>4.08992223367058</v>
      </c>
      <c r="P72" s="16" t="n">
        <f aca="false">0.14</f>
        <v>0.14</v>
      </c>
      <c r="Q72" s="10" t="n">
        <f aca="false">C72/B72</f>
        <v>10.858910477953</v>
      </c>
    </row>
    <row r="73" customFormat="false" ht="12.8" hidden="false" customHeight="false" outlineLevel="0" collapsed="false">
      <c r="A73" s="0" t="n">
        <v>1965</v>
      </c>
      <c r="B73" s="27" t="n">
        <f aca="true">B$68+(B$78-B$68)/(A$78-A$68)*(A73-A$68)*(1+RAND()*RANDBETWEEN(-1,1)/2)</f>
        <v>1051.73191103386</v>
      </c>
      <c r="C73" s="12" t="n">
        <f aca="true">B73*(11+RAND()*RANDBETWEEN(-1,1))</f>
        <v>10973.437586528</v>
      </c>
      <c r="D73" s="13" t="n">
        <f aca="false">C73*0.005</f>
        <v>54.8671879326398</v>
      </c>
      <c r="E73" s="14" t="n">
        <f aca="false">C73*0.1</f>
        <v>1097.3437586528</v>
      </c>
      <c r="F73" s="23" t="n">
        <v>187.9</v>
      </c>
      <c r="G73" s="14" t="n">
        <f aca="false">F73*B73/100</f>
        <v>1976.20426083262</v>
      </c>
      <c r="H73" s="14" t="n">
        <f aca="false">C73+G73*0.6</f>
        <v>12159.1601430275</v>
      </c>
      <c r="I73" s="19" t="n">
        <v>0.65</v>
      </c>
      <c r="J73" s="14" t="n">
        <f aca="false">H73*(1-I73)</f>
        <v>4255.70605005963</v>
      </c>
      <c r="K73" s="14" t="n">
        <f aca="false">D59*0.35+E59*0.2</f>
        <v>258.394760704467</v>
      </c>
      <c r="L73" s="14" t="n">
        <f aca="false">P65*(J73+K73)</f>
        <v>631.974113506974</v>
      </c>
      <c r="M73" s="14" t="n">
        <f aca="false">J73+K73-L73</f>
        <v>3882.12669725713</v>
      </c>
      <c r="N73" s="10" t="n">
        <f aca="false">H73/B73</f>
        <v>11.5610832147092</v>
      </c>
      <c r="O73" s="10" t="n">
        <f aca="false">M73/B73</f>
        <v>3.69117515264986</v>
      </c>
      <c r="P73" s="16" t="n">
        <f aca="false">0.14</f>
        <v>0.14</v>
      </c>
      <c r="Q73" s="10" t="n">
        <f aca="false">C73/B73</f>
        <v>10.4336832147092</v>
      </c>
    </row>
    <row r="74" customFormat="false" ht="12.8" hidden="false" customHeight="false" outlineLevel="0" collapsed="false">
      <c r="A74" s="0" t="n">
        <v>1966</v>
      </c>
      <c r="B74" s="27" t="n">
        <f aca="true">B$68+(B$78-B$68)/(A$78-A$68)*(A74-A$68)*(1+RAND()*RANDBETWEEN(-1,1)/2)</f>
        <v>1029.8</v>
      </c>
      <c r="C74" s="12" t="n">
        <f aca="true">B74*(11+RAND()*RANDBETWEEN(-1,1))</f>
        <v>11013.6134987239</v>
      </c>
      <c r="D74" s="13" t="n">
        <f aca="false">C74*0.005</f>
        <v>55.0680674936194</v>
      </c>
      <c r="E74" s="14" t="n">
        <f aca="false">C74*0.1</f>
        <v>1101.36134987239</v>
      </c>
      <c r="F74" s="23" t="n">
        <v>225</v>
      </c>
      <c r="G74" s="14" t="n">
        <f aca="false">F74*B74/100</f>
        <v>2317.05</v>
      </c>
      <c r="H74" s="14" t="n">
        <f aca="false">C74+G74*0.6</f>
        <v>12403.8434987239</v>
      </c>
      <c r="I74" s="19" t="n">
        <v>0.65</v>
      </c>
      <c r="J74" s="14" t="n">
        <f aca="false">H74*(1-I74)</f>
        <v>4341.34522455336</v>
      </c>
      <c r="K74" s="14" t="n">
        <f aca="false">D60*0.35+E60*0.2</f>
        <v>252.796377218111</v>
      </c>
      <c r="L74" s="14" t="n">
        <f aca="false">P66*(J74+K74)</f>
        <v>643.179824248006</v>
      </c>
      <c r="M74" s="14" t="n">
        <f aca="false">J74+K74-L74</f>
        <v>3950.96177752346</v>
      </c>
      <c r="N74" s="10" t="n">
        <f aca="false">H74/B74</f>
        <v>12.0449053201824</v>
      </c>
      <c r="O74" s="10" t="n">
        <f aca="false">M74/B74</f>
        <v>3.83663019763397</v>
      </c>
      <c r="P74" s="16" t="n">
        <f aca="false">0.14</f>
        <v>0.14</v>
      </c>
      <c r="Q74" s="10" t="n">
        <f aca="false">C74/B74</f>
        <v>10.6949053201824</v>
      </c>
    </row>
    <row r="75" customFormat="false" ht="12.8" hidden="false" customHeight="false" outlineLevel="0" collapsed="false">
      <c r="A75" s="0" t="n">
        <v>1967</v>
      </c>
      <c r="B75" s="27" t="n">
        <f aca="true">B$68+(B$78-B$68)/(A$78-A$68)*(A75-A$68)*(1+RAND()*RANDBETWEEN(-1,1)/2)</f>
        <v>1041.98733358709</v>
      </c>
      <c r="C75" s="12" t="n">
        <f aca="true">B75*(11+RAND()*RANDBETWEEN(-1,1))</f>
        <v>11428.7593369779</v>
      </c>
      <c r="D75" s="13" t="n">
        <f aca="false">C75*0.005</f>
        <v>57.1437966848897</v>
      </c>
      <c r="E75" s="14" t="n">
        <f aca="false">C75*0.1</f>
        <v>1142.87593369779</v>
      </c>
      <c r="F75" s="23" t="n">
        <v>137.3</v>
      </c>
      <c r="G75" s="14" t="n">
        <f aca="false">F75*B75/100</f>
        <v>1430.64860901508</v>
      </c>
      <c r="H75" s="14" t="n">
        <f aca="false">C75+G75*0.6</f>
        <v>12287.148502387</v>
      </c>
      <c r="I75" s="19" t="n">
        <v>0.65</v>
      </c>
      <c r="J75" s="14" t="n">
        <f aca="false">H75*(1-I75)</f>
        <v>4300.50197583545</v>
      </c>
      <c r="K75" s="14" t="n">
        <f aca="false">D61*0.35+E61*0.2</f>
        <v>253.708102032796</v>
      </c>
      <c r="L75" s="14" t="n">
        <f aca="false">P67*(J75+K75)</f>
        <v>637.589410901554</v>
      </c>
      <c r="M75" s="14" t="n">
        <f aca="false">J75+K75-L75</f>
        <v>3916.62066696669</v>
      </c>
      <c r="N75" s="10" t="n">
        <f aca="false">H75/B75</f>
        <v>11.792032500134</v>
      </c>
      <c r="O75" s="10" t="n">
        <f aca="false">M75/B75</f>
        <v>3.75879873077107</v>
      </c>
      <c r="P75" s="16" t="n">
        <f aca="false">0.14</f>
        <v>0.14</v>
      </c>
      <c r="Q75" s="10" t="n">
        <f aca="false">C75/B75</f>
        <v>10.968232500134</v>
      </c>
    </row>
    <row r="76" customFormat="false" ht="12.8" hidden="false" customHeight="false" outlineLevel="0" collapsed="false">
      <c r="A76" s="0" t="n">
        <v>1968</v>
      </c>
      <c r="B76" s="27" t="n">
        <f aca="true">B$68+(B$78-B$68)/(A$78-A$68)*(A76-A$68)*(1+RAND()*RANDBETWEEN(-1,1)/2)</f>
        <v>1017.33760952502</v>
      </c>
      <c r="C76" s="12" t="n">
        <f aca="true">B76*(11+RAND()*RANDBETWEEN(-1,1))</f>
        <v>10226.4898750157</v>
      </c>
      <c r="D76" s="13" t="n">
        <f aca="false">C76*0.005</f>
        <v>51.1324493750783</v>
      </c>
      <c r="E76" s="14" t="n">
        <f aca="false">C76*0.1</f>
        <v>1022.64898750157</v>
      </c>
      <c r="F76" s="23" t="n">
        <v>269</v>
      </c>
      <c r="G76" s="14" t="n">
        <f aca="false">F76*B76/100</f>
        <v>2736.63816962232</v>
      </c>
      <c r="H76" s="14" t="n">
        <f aca="false">C76+G76*0.6</f>
        <v>11868.472776789</v>
      </c>
      <c r="I76" s="19" t="n">
        <v>0.65</v>
      </c>
      <c r="J76" s="14" t="n">
        <f aca="false">H76*(1-I76)</f>
        <v>4153.96547187616</v>
      </c>
      <c r="K76" s="14" t="n">
        <f aca="false">D62*0.35+E62*0.2</f>
        <v>260.60225496675</v>
      </c>
      <c r="L76" s="14" t="n">
        <f aca="false">P68*(J76+K76)</f>
        <v>618.039481758008</v>
      </c>
      <c r="M76" s="14" t="n">
        <f aca="false">J76+K76-L76</f>
        <v>3796.52824508491</v>
      </c>
      <c r="N76" s="10" t="n">
        <f aca="false">H76/B76</f>
        <v>11.6662086073179</v>
      </c>
      <c r="O76" s="10" t="n">
        <f aca="false">M76/B76</f>
        <v>3.73182728087427</v>
      </c>
      <c r="P76" s="16" t="n">
        <f aca="false">0.14</f>
        <v>0.14</v>
      </c>
      <c r="Q76" s="10" t="n">
        <f aca="false">C76/B76</f>
        <v>10.0522086073179</v>
      </c>
    </row>
    <row r="77" customFormat="false" ht="12.8" hidden="false" customHeight="false" outlineLevel="0" collapsed="false">
      <c r="A77" s="0" t="n">
        <v>1969</v>
      </c>
      <c r="B77" s="27" t="n">
        <f aca="true">B$68+(B$78-B$68)/(A$78-A$68)*(A77-A$68)*(1+RAND()*RANDBETWEEN(-1,1)/2)</f>
        <v>932.176799590117</v>
      </c>
      <c r="C77" s="12" t="n">
        <f aca="true">B77*(11+RAND()*RANDBETWEEN(-1,1))</f>
        <v>9867.12332233023</v>
      </c>
      <c r="D77" s="13" t="n">
        <f aca="false">C77*0.005</f>
        <v>49.3356166116511</v>
      </c>
      <c r="E77" s="14" t="n">
        <f aca="false">C77*0.1</f>
        <v>986.712332233023</v>
      </c>
      <c r="F77" s="23" t="n">
        <v>293.5</v>
      </c>
      <c r="G77" s="14" t="n">
        <f aca="false">F77*B77/100</f>
        <v>2735.93890679699</v>
      </c>
      <c r="H77" s="14" t="n">
        <f aca="false">C77+G77*0.6</f>
        <v>11508.6866664084</v>
      </c>
      <c r="I77" s="19" t="n">
        <v>0.65</v>
      </c>
      <c r="J77" s="14" t="n">
        <f aca="false">H77*(1-I77)</f>
        <v>4028.04033324295</v>
      </c>
      <c r="K77" s="14" t="n">
        <f aca="false">D63*0.35+E63*0.2</f>
        <v>255.000726800323</v>
      </c>
      <c r="L77" s="14" t="n">
        <f aca="false">P69*(J77+K77)</f>
        <v>599.625748406058</v>
      </c>
      <c r="M77" s="14" t="n">
        <f aca="false">J77+K77-L77</f>
        <v>3683.41531163721</v>
      </c>
      <c r="N77" s="10" t="n">
        <f aca="false">H77/B77</f>
        <v>12.3460342195481</v>
      </c>
      <c r="O77" s="10" t="n">
        <f aca="false">M77/B77</f>
        <v>3.9514127719729</v>
      </c>
      <c r="P77" s="16" t="n">
        <f aca="false">0.14</f>
        <v>0.14</v>
      </c>
      <c r="Q77" s="10" t="n">
        <f aca="false">C77/B77</f>
        <v>10.5850342195481</v>
      </c>
    </row>
    <row r="78" customFormat="false" ht="12.8" hidden="false" customHeight="false" outlineLevel="0" collapsed="false">
      <c r="A78" s="0" t="n">
        <v>1970</v>
      </c>
      <c r="B78" s="0" t="n">
        <v>973</v>
      </c>
      <c r="C78" s="12" t="n">
        <f aca="true">B78*(11+RAND()*RANDBETWEEN(-1,1))</f>
        <v>10757.3485460463</v>
      </c>
      <c r="D78" s="13" t="n">
        <f aca="false">C78*0.005</f>
        <v>53.7867427302315</v>
      </c>
      <c r="E78" s="14" t="n">
        <f aca="false">C78*0.1</f>
        <v>1075.73485460463</v>
      </c>
      <c r="F78" s="23" t="n">
        <v>237.8</v>
      </c>
      <c r="G78" s="14" t="n">
        <f aca="false">F78*B78/100</f>
        <v>2313.794</v>
      </c>
      <c r="H78" s="14" t="n">
        <f aca="false">C78+G78*0.6</f>
        <v>12145.6249460463</v>
      </c>
      <c r="I78" s="19" t="n">
        <v>0.65</v>
      </c>
      <c r="J78" s="14" t="n">
        <f aca="false">H78*(1-I78)</f>
        <v>4250.9687311162</v>
      </c>
      <c r="K78" s="14" t="n">
        <f aca="false">D64*0.35+E64*0.2</f>
        <v>261.130782340533</v>
      </c>
      <c r="L78" s="14" t="n">
        <f aca="false">P70*(J78+K78)</f>
        <v>631.693931883943</v>
      </c>
      <c r="M78" s="14" t="n">
        <f aca="false">J78+K78-L78</f>
        <v>3880.40558157279</v>
      </c>
      <c r="N78" s="10" t="n">
        <f aca="false">H78/B78</f>
        <v>12.4826566763066</v>
      </c>
      <c r="O78" s="10" t="n">
        <f aca="false">M78/B78</f>
        <v>3.98808384539856</v>
      </c>
      <c r="P78" s="16" t="n">
        <f aca="false">0.14</f>
        <v>0.14</v>
      </c>
      <c r="Q78" s="10" t="n">
        <f aca="false">C78/B78</f>
        <v>11.0558566763066</v>
      </c>
    </row>
    <row r="79" customFormat="false" ht="12.8" hidden="false" customHeight="false" outlineLevel="0" collapsed="false">
      <c r="A79" s="0" t="n">
        <v>1971</v>
      </c>
      <c r="B79" s="28" t="n">
        <f aca="true">B$78+(B$103-B$78)/(A$103-A$78)*(A79-A$78)*(1+RAND()*RANDBETWEEN(-1,1)/2)</f>
        <v>980.672404617351</v>
      </c>
      <c r="C79" s="12" t="n">
        <f aca="true">B79*(11+RAND()*RANDBETWEEN(-1,1))</f>
        <v>10787.3964507909</v>
      </c>
      <c r="D79" s="13" t="n">
        <f aca="false">C79*0.005</f>
        <v>53.9369822539543</v>
      </c>
      <c r="E79" s="14" t="n">
        <f aca="false">C79*0.1</f>
        <v>1078.73964507909</v>
      </c>
      <c r="F79" s="23" t="n">
        <v>204.6</v>
      </c>
      <c r="G79" s="14" t="n">
        <f aca="false">F79*B79/100</f>
        <v>2006.4557398471</v>
      </c>
      <c r="H79" s="14" t="n">
        <f aca="false">C79+G79*0.6</f>
        <v>11991.2698946991</v>
      </c>
      <c r="I79" s="19" t="n">
        <v>0.65</v>
      </c>
      <c r="J79" s="14" t="n">
        <f aca="false">H79*(1-I79)</f>
        <v>4196.94446314469</v>
      </c>
      <c r="K79" s="14" t="n">
        <f aca="false">D65*0.35+E65*0.2</f>
        <v>257.590946888272</v>
      </c>
      <c r="L79" s="14" t="n">
        <f aca="false">P71*(J79+K79)</f>
        <v>623.634957404615</v>
      </c>
      <c r="M79" s="14" t="n">
        <f aca="false">J79+K79-L79</f>
        <v>3830.90045262835</v>
      </c>
      <c r="N79" s="10" t="n">
        <f aca="false">H79/B79</f>
        <v>12.2276</v>
      </c>
      <c r="O79" s="10" t="n">
        <f aca="false">M79/B79</f>
        <v>3.90640180613946</v>
      </c>
      <c r="P79" s="16" t="n">
        <f aca="false">0.14</f>
        <v>0.14</v>
      </c>
      <c r="Q79" s="10" t="n">
        <f aca="false">C79/B79</f>
        <v>11</v>
      </c>
    </row>
    <row r="80" customFormat="false" ht="12.8" hidden="false" customHeight="false" outlineLevel="0" collapsed="false">
      <c r="A80" s="0" t="n">
        <v>1972</v>
      </c>
      <c r="B80" s="28" t="n">
        <f aca="true">B$78+(B$103-B$78)/(A$103-A$78)*(A80-A$78)*(1+RAND()*RANDBETWEEN(-1,1)/2)</f>
        <v>998.970077362154</v>
      </c>
      <c r="C80" s="12" t="n">
        <f aca="true">B80*(11+RAND()*RANDBETWEEN(-1,1))</f>
        <v>10157.7707822523</v>
      </c>
      <c r="D80" s="13" t="n">
        <f aca="false">C80*0.005</f>
        <v>50.7888539112614</v>
      </c>
      <c r="E80" s="14" t="n">
        <f aca="false">C80*0.1</f>
        <v>1015.77707822523</v>
      </c>
      <c r="F80" s="23" t="n">
        <v>161</v>
      </c>
      <c r="G80" s="14" t="n">
        <f aca="false">F80*B80/100</f>
        <v>1608.34182455307</v>
      </c>
      <c r="H80" s="14" t="n">
        <f aca="false">C80+G80*0.6</f>
        <v>11122.7758769841</v>
      </c>
      <c r="I80" s="19" t="n">
        <v>0.65</v>
      </c>
      <c r="J80" s="14" t="n">
        <f aca="false">H80*(1-I80)</f>
        <v>3892.97155694444</v>
      </c>
      <c r="K80" s="14" t="n">
        <f aca="false">D66*0.35+E66*0.2</f>
        <v>274.138670808838</v>
      </c>
      <c r="L80" s="14" t="n">
        <f aca="false">P72*(J80+K80)</f>
        <v>583.395431885459</v>
      </c>
      <c r="M80" s="14" t="n">
        <f aca="false">J80+K80-L80</f>
        <v>3583.71479586782</v>
      </c>
      <c r="N80" s="10" t="n">
        <f aca="false">H80/B80</f>
        <v>11.1342432861999</v>
      </c>
      <c r="O80" s="10" t="n">
        <f aca="false">M80/B80</f>
        <v>3.58740955017477</v>
      </c>
      <c r="P80" s="16" t="n">
        <f aca="false">0.14</f>
        <v>0.14</v>
      </c>
      <c r="Q80" s="10" t="n">
        <f aca="false">C80/B80</f>
        <v>10.1682432861999</v>
      </c>
    </row>
    <row r="81" customFormat="false" ht="12.8" hidden="false" customHeight="false" outlineLevel="0" collapsed="false">
      <c r="A81" s="0" t="n">
        <v>1973</v>
      </c>
      <c r="B81" s="28" t="n">
        <f aca="true">B$78+(B$103-B$78)/(A$103-A$78)*(A81-A$78)*(1+RAND()*RANDBETWEEN(-1,1)/2)</f>
        <v>1007.0524992419</v>
      </c>
      <c r="C81" s="12" t="n">
        <f aca="true">B81*(11+RAND()*RANDBETWEEN(-1,1))</f>
        <v>11077.5774916609</v>
      </c>
      <c r="D81" s="13" t="n">
        <f aca="false">C81*0.005</f>
        <v>55.3878874583047</v>
      </c>
      <c r="E81" s="14" t="n">
        <f aca="false">C81*0.1</f>
        <v>1107.75774916609</v>
      </c>
      <c r="F81" s="23" t="n">
        <v>511.5</v>
      </c>
      <c r="G81" s="14" t="n">
        <f aca="false">F81*B81/100</f>
        <v>5151.07353362234</v>
      </c>
      <c r="H81" s="14" t="n">
        <f aca="false">C81+G81*0.6</f>
        <v>14168.2216118343</v>
      </c>
      <c r="I81" s="19" t="n">
        <v>0.65</v>
      </c>
      <c r="J81" s="14" t="n">
        <f aca="false">H81*(1-I81)</f>
        <v>4958.87756414202</v>
      </c>
      <c r="K81" s="14" t="n">
        <f aca="false">D67*0.35+E67*0.2</f>
        <v>266.213885712857</v>
      </c>
      <c r="L81" s="14" t="n">
        <f aca="false">P73*(J81+K81)</f>
        <v>731.512802979683</v>
      </c>
      <c r="M81" s="14" t="n">
        <f aca="false">J81+K81-L81</f>
        <v>4493.57864687519</v>
      </c>
      <c r="N81" s="10" t="n">
        <f aca="false">H81/B81</f>
        <v>14.069</v>
      </c>
      <c r="O81" s="10" t="n">
        <f aca="false">M81/B81</f>
        <v>4.46210962214771</v>
      </c>
      <c r="P81" s="16" t="n">
        <f aca="false">0.14</f>
        <v>0.14</v>
      </c>
      <c r="Q81" s="10" t="n">
        <f aca="false">C81/B81</f>
        <v>11</v>
      </c>
    </row>
    <row r="82" customFormat="false" ht="12.8" hidden="false" customHeight="false" outlineLevel="0" collapsed="false">
      <c r="A82" s="0" t="n">
        <v>1974</v>
      </c>
      <c r="B82" s="28" t="n">
        <f aca="true">B$78+(B$103-B$78)/(A$103-A$78)*(A82-A$78)*(1+RAND()*RANDBETWEEN(-1,1)/2)</f>
        <v>1009.64</v>
      </c>
      <c r="C82" s="12" t="n">
        <f aca="true">B82*(11+RAND()*RANDBETWEEN(-1,1))</f>
        <v>11106.04</v>
      </c>
      <c r="D82" s="13" t="n">
        <f aca="false">C82*0.005</f>
        <v>55.5302</v>
      </c>
      <c r="E82" s="14" t="n">
        <f aca="false">C82*0.1</f>
        <v>1110.604</v>
      </c>
      <c r="F82" s="23" t="n">
        <v>542.5</v>
      </c>
      <c r="G82" s="14" t="n">
        <f aca="false">F82*B82/100</f>
        <v>5477.297</v>
      </c>
      <c r="H82" s="14" t="n">
        <f aca="false">C82+G82*0.6</f>
        <v>14392.4182</v>
      </c>
      <c r="I82" s="19" t="n">
        <v>0.65</v>
      </c>
      <c r="J82" s="14" t="n">
        <f aca="false">H82*(1-I82)</f>
        <v>5037.34637</v>
      </c>
      <c r="K82" s="14" t="n">
        <f aca="false">D68*0.35+E68*0.2</f>
        <v>266.76375</v>
      </c>
      <c r="L82" s="14" t="n">
        <f aca="false">P74*(J82+K82)</f>
        <v>742.5754168</v>
      </c>
      <c r="M82" s="14" t="n">
        <f aca="false">J82+K82-L82</f>
        <v>4561.5347032</v>
      </c>
      <c r="N82" s="10" t="n">
        <f aca="false">H82/B82</f>
        <v>14.255</v>
      </c>
      <c r="O82" s="10" t="n">
        <f aca="false">M82/B82</f>
        <v>4.51798136286201</v>
      </c>
      <c r="P82" s="16" t="n">
        <f aca="false">0.14</f>
        <v>0.14</v>
      </c>
      <c r="Q82" s="10" t="n">
        <f aca="false">C82/B82</f>
        <v>11</v>
      </c>
    </row>
    <row r="83" customFormat="false" ht="12.8" hidden="false" customHeight="false" outlineLevel="0" collapsed="false">
      <c r="A83" s="0" t="n">
        <v>1975</v>
      </c>
      <c r="B83" s="28" t="n">
        <f aca="true">B$78+(B$103-B$78)/(A$103-A$78)*(A83-A$78)*(1+RAND()*RANDBETWEEN(-1,1)/2)</f>
        <v>996.630774715659</v>
      </c>
      <c r="C83" s="12" t="n">
        <f aca="true">B83*(11+RAND()*RANDBETWEEN(-1,1))</f>
        <v>10318.4729842817</v>
      </c>
      <c r="D83" s="13" t="n">
        <f aca="false">C83*0.005</f>
        <v>51.5923649214087</v>
      </c>
      <c r="E83" s="14" t="n">
        <f aca="false">C83*0.1</f>
        <v>1031.84729842817</v>
      </c>
      <c r="F83" s="23" t="n">
        <v>273.1</v>
      </c>
      <c r="G83" s="14" t="n">
        <f aca="false">F83*B83/100</f>
        <v>2721.79864574847</v>
      </c>
      <c r="H83" s="14" t="n">
        <f aca="false">C83+G83*0.6</f>
        <v>11951.5521717308</v>
      </c>
      <c r="I83" s="19" t="n">
        <v>0.65</v>
      </c>
      <c r="J83" s="14" t="n">
        <f aca="false">H83*(1-I83)</f>
        <v>4183.04326010578</v>
      </c>
      <c r="K83" s="14" t="n">
        <f aca="false">D69*0.35+E69*0.2</f>
        <v>278.060111951215</v>
      </c>
      <c r="L83" s="14" t="n">
        <f aca="false">P75*(J83+K83)</f>
        <v>624.55447208798</v>
      </c>
      <c r="M83" s="14" t="n">
        <f aca="false">J83+K83-L83</f>
        <v>3836.54889996902</v>
      </c>
      <c r="N83" s="10" t="n">
        <f aca="false">H83/B83</f>
        <v>11.9919557723276</v>
      </c>
      <c r="O83" s="10" t="n">
        <f aca="false">M83/B83</f>
        <v>3.84951879602914</v>
      </c>
      <c r="P83" s="16" t="n">
        <f aca="false">0.14</f>
        <v>0.14</v>
      </c>
      <c r="Q83" s="10" t="n">
        <f aca="false">C83/B83</f>
        <v>10.3533557723276</v>
      </c>
    </row>
    <row r="84" customFormat="false" ht="12.8" hidden="false" customHeight="false" outlineLevel="0" collapsed="false">
      <c r="A84" s="0" t="n">
        <v>1976</v>
      </c>
      <c r="B84" s="28" t="n">
        <f aca="true">B$78+(B$103-B$78)/(A$103-A$78)*(A84-A$78)*(1+RAND()*RANDBETWEEN(-1,1)/2)</f>
        <v>1027.96</v>
      </c>
      <c r="C84" s="12" t="n">
        <f aca="true">B84*(11+RAND()*RANDBETWEEN(-1,1))</f>
        <v>10664.5727783511</v>
      </c>
      <c r="D84" s="13" t="n">
        <f aca="false">C84*0.005</f>
        <v>53.3228638917553</v>
      </c>
      <c r="E84" s="14" t="n">
        <f aca="false">C84*0.1</f>
        <v>1066.45727783511</v>
      </c>
      <c r="F84" s="23" t="n">
        <v>241.9</v>
      </c>
      <c r="G84" s="14" t="n">
        <f aca="false">F84*B84/100</f>
        <v>2486.63524</v>
      </c>
      <c r="H84" s="14" t="n">
        <f aca="false">C84+G84*0.6</f>
        <v>12156.5539223511</v>
      </c>
      <c r="I84" s="19" t="n">
        <v>0.65</v>
      </c>
      <c r="J84" s="14" t="n">
        <f aca="false">H84*(1-I84)</f>
        <v>4254.79387282287</v>
      </c>
      <c r="K84" s="14" t="n">
        <f aca="false">D70*0.35+E70*0.2</f>
        <v>236.43783965788</v>
      </c>
      <c r="L84" s="14" t="n">
        <f aca="false">P76*(J84+K84)</f>
        <v>628.772439747305</v>
      </c>
      <c r="M84" s="14" t="n">
        <f aca="false">J84+K84-L84</f>
        <v>3862.45927273344</v>
      </c>
      <c r="N84" s="10" t="n">
        <f aca="false">H84/B84</f>
        <v>11.8259017105248</v>
      </c>
      <c r="O84" s="10" t="n">
        <f aca="false">M84/B84</f>
        <v>3.75740230430508</v>
      </c>
      <c r="P84" s="16" t="n">
        <f aca="false">0.14</f>
        <v>0.14</v>
      </c>
      <c r="Q84" s="10" t="n">
        <f aca="false">C84/B84</f>
        <v>10.3745017105248</v>
      </c>
    </row>
    <row r="85" customFormat="false" ht="12.8" hidden="false" customHeight="false" outlineLevel="0" collapsed="false">
      <c r="A85" s="0" t="n">
        <v>1977</v>
      </c>
      <c r="B85" s="28" t="n">
        <f aca="true">B$78+(B$103-B$78)/(A$103-A$78)*(A85-A$78)*(1+RAND()*RANDBETWEEN(-1,1)/2)</f>
        <v>1037.12</v>
      </c>
      <c r="C85" s="12" t="n">
        <f aca="true">B85*(11+RAND()*RANDBETWEEN(-1,1))</f>
        <v>11408.32</v>
      </c>
      <c r="D85" s="13" t="n">
        <f aca="false">C85*0.005</f>
        <v>57.0416</v>
      </c>
      <c r="E85" s="14" t="n">
        <f aca="false">C85*0.1</f>
        <v>1140.832</v>
      </c>
      <c r="F85" s="23" t="n">
        <v>147.4</v>
      </c>
      <c r="G85" s="14" t="n">
        <f aca="false">F85*B85/100</f>
        <v>1528.71488</v>
      </c>
      <c r="H85" s="14" t="n">
        <f aca="false">C85+G85*0.6</f>
        <v>12325.548928</v>
      </c>
      <c r="I85" s="19" t="n">
        <v>0.65</v>
      </c>
      <c r="J85" s="14" t="n">
        <f aca="false">H85*(1-I85)</f>
        <v>4313.9421248</v>
      </c>
      <c r="K85" s="14" t="n">
        <f aca="false">D71*0.35+E71*0.2</f>
        <v>261.593538046797</v>
      </c>
      <c r="L85" s="14" t="n">
        <f aca="false">P77*(J85+K85)</f>
        <v>640.574992798552</v>
      </c>
      <c r="M85" s="14" t="n">
        <f aca="false">J85+K85-L85</f>
        <v>3934.96067004825</v>
      </c>
      <c r="N85" s="10" t="n">
        <f aca="false">H85/B85</f>
        <v>11.8844</v>
      </c>
      <c r="O85" s="10" t="n">
        <f aca="false">M85/B85</f>
        <v>3.79412283057722</v>
      </c>
      <c r="P85" s="16" t="n">
        <f aca="false">0.14</f>
        <v>0.14</v>
      </c>
      <c r="Q85" s="10" t="n">
        <f aca="false">C85/B85</f>
        <v>11</v>
      </c>
    </row>
    <row r="86" customFormat="false" ht="12.8" hidden="false" customHeight="false" outlineLevel="0" collapsed="false">
      <c r="A86" s="0" t="n">
        <v>1978</v>
      </c>
      <c r="B86" s="28" t="n">
        <f aca="true">B$78+(B$103-B$78)/(A$103-A$78)*(A86-A$78)*(1+RAND()*RANDBETWEEN(-1,1)/2)</f>
        <v>1047.0567696663</v>
      </c>
      <c r="C86" s="12" t="n">
        <f aca="true">B86*(11+RAND()*RANDBETWEEN(-1,1))</f>
        <v>12327.748038406</v>
      </c>
      <c r="D86" s="13" t="n">
        <f aca="false">C86*0.005</f>
        <v>61.6387401920299</v>
      </c>
      <c r="E86" s="14" t="n">
        <f aca="false">C86*0.1</f>
        <v>1232.7748038406</v>
      </c>
      <c r="F86" s="23" t="n">
        <v>239</v>
      </c>
      <c r="G86" s="14" t="n">
        <f aca="false">F86*B86/100</f>
        <v>2502.46567950246</v>
      </c>
      <c r="H86" s="14" t="n">
        <f aca="false">C86+G86*0.6</f>
        <v>13829.2274461075</v>
      </c>
      <c r="I86" s="19" t="n">
        <v>0.65</v>
      </c>
      <c r="J86" s="14" t="n">
        <f aca="false">H86*(1-I86)</f>
        <v>4840.22960613761</v>
      </c>
      <c r="K86" s="14" t="n">
        <f aca="false">D72*0.35+E72*0.2</f>
        <v>251.163774005726</v>
      </c>
      <c r="L86" s="14" t="n">
        <f aca="false">P78*(J86+K86)</f>
        <v>712.795073220067</v>
      </c>
      <c r="M86" s="14" t="n">
        <f aca="false">J86+K86-L86</f>
        <v>4378.59830692327</v>
      </c>
      <c r="N86" s="10" t="n">
        <f aca="false">H86/B86</f>
        <v>13.2077150415778</v>
      </c>
      <c r="O86" s="10" t="n">
        <f aca="false">M86/B86</f>
        <v>4.18181557464047</v>
      </c>
      <c r="P86" s="16" t="n">
        <f aca="false">0.14</f>
        <v>0.14</v>
      </c>
      <c r="Q86" s="10" t="n">
        <f aca="false">C86/B86</f>
        <v>11.7737150415778</v>
      </c>
    </row>
    <row r="87" customFormat="false" ht="12.8" hidden="false" customHeight="false" outlineLevel="0" collapsed="false">
      <c r="A87" s="0" t="n">
        <v>1979</v>
      </c>
      <c r="B87" s="28" t="n">
        <f aca="true">B$78+(B$103-B$78)/(A$103-A$78)*(A87-A$78)*(1+RAND()*RANDBETWEEN(-1,1)/2)</f>
        <v>1052.40746973495</v>
      </c>
      <c r="C87" s="12" t="n">
        <f aca="true">B87*(11+RAND()*RANDBETWEEN(-1,1))</f>
        <v>11882.4562767098</v>
      </c>
      <c r="D87" s="13" t="n">
        <f aca="false">C87*0.005</f>
        <v>59.4122813835491</v>
      </c>
      <c r="E87" s="14" t="n">
        <f aca="false">C87*0.1</f>
        <v>1188.24562767098</v>
      </c>
      <c r="F87" s="23" t="n">
        <v>387.9</v>
      </c>
      <c r="G87" s="14" t="n">
        <f aca="false">F87*B87/100</f>
        <v>4082.28857510189</v>
      </c>
      <c r="H87" s="14" t="n">
        <f aca="false">C87+G87*0.6</f>
        <v>14331.829421771</v>
      </c>
      <c r="I87" s="19" t="n">
        <v>0.65</v>
      </c>
      <c r="J87" s="14" t="n">
        <f aca="false">H87*(1-I87)</f>
        <v>5016.14029761984</v>
      </c>
      <c r="K87" s="14" t="n">
        <f aca="false">D73*0.35+E73*0.2</f>
        <v>238.672267506983</v>
      </c>
      <c r="L87" s="14" t="n">
        <f aca="false">P79*(J87+K87)</f>
        <v>735.673759117755</v>
      </c>
      <c r="M87" s="14" t="n">
        <f aca="false">J87+K87-L87</f>
        <v>4519.13880600907</v>
      </c>
      <c r="N87" s="10" t="n">
        <f aca="false">H87/B87</f>
        <v>13.6181373032067</v>
      </c>
      <c r="O87" s="10" t="n">
        <f aca="false">M87/B87</f>
        <v>4.29409609487777</v>
      </c>
      <c r="P87" s="16" t="n">
        <f aca="false">0.14</f>
        <v>0.14</v>
      </c>
      <c r="Q87" s="10" t="n">
        <f aca="false">C87/B87</f>
        <v>11.2907373032067</v>
      </c>
    </row>
    <row r="88" customFormat="false" ht="12.8" hidden="false" customHeight="false" outlineLevel="0" collapsed="false">
      <c r="A88" s="0" t="n">
        <v>1980</v>
      </c>
      <c r="B88" s="28" t="n">
        <f aca="true">B$78+(B$103-B$78)/(A$103-A$78)*(A88-A$78)*(1+RAND()*RANDBETWEEN(-1,1)/2)</f>
        <v>1038.13344021188</v>
      </c>
      <c r="C88" s="12" t="n">
        <f aca="true">B88*(11+RAND()*RANDBETWEEN(-1,1))</f>
        <v>11045.1045489853</v>
      </c>
      <c r="D88" s="13" t="n">
        <f aca="false">C88*0.005</f>
        <v>55.2255227449267</v>
      </c>
      <c r="E88" s="14" t="n">
        <f aca="false">C88*0.1</f>
        <v>1104.51045489853</v>
      </c>
      <c r="F88" s="23" t="n">
        <v>246.2</v>
      </c>
      <c r="G88" s="14" t="n">
        <f aca="false">F88*B88/100</f>
        <v>2555.88452980165</v>
      </c>
      <c r="H88" s="14" t="n">
        <f aca="false">C88+G88*0.6</f>
        <v>12578.6352668663</v>
      </c>
      <c r="I88" s="19" t="n">
        <v>0.65</v>
      </c>
      <c r="J88" s="14" t="n">
        <f aca="false">H88*(1-I88)</f>
        <v>4402.52234340322</v>
      </c>
      <c r="K88" s="14" t="n">
        <f aca="false">D74*0.35+E74*0.2</f>
        <v>239.546093597244</v>
      </c>
      <c r="L88" s="14" t="n">
        <f aca="false">P80*(J88+K88)</f>
        <v>649.889581180065</v>
      </c>
      <c r="M88" s="14" t="n">
        <f aca="false">J88+K88-L88</f>
        <v>3992.1788558204</v>
      </c>
      <c r="N88" s="10" t="n">
        <f aca="false">H88/B88</f>
        <v>12.116588079755</v>
      </c>
      <c r="O88" s="10" t="n">
        <f aca="false">M88/B88</f>
        <v>3.84553536297376</v>
      </c>
      <c r="P88" s="16" t="n">
        <f aca="false">0.14</f>
        <v>0.14</v>
      </c>
      <c r="Q88" s="10" t="n">
        <f aca="false">C88/B88</f>
        <v>10.639388079755</v>
      </c>
    </row>
    <row r="89" customFormat="false" ht="12.8" hidden="false" customHeight="false" outlineLevel="0" collapsed="false">
      <c r="A89" s="0" t="n">
        <v>1981</v>
      </c>
      <c r="B89" s="28" t="n">
        <f aca="true">B$78+(B$103-B$78)/(A$103-A$78)*(A89-A$78)*(1+RAND()*RANDBETWEEN(-1,1)/2)</f>
        <v>1110.07733731515</v>
      </c>
      <c r="C89" s="12" t="n">
        <f aca="true">B89*(11+RAND()*RANDBETWEEN(-1,1))</f>
        <v>13059.7327935348</v>
      </c>
      <c r="D89" s="13" t="n">
        <f aca="false">C89*0.005</f>
        <v>65.2986639676739</v>
      </c>
      <c r="E89" s="14" t="n">
        <f aca="false">C89*0.1</f>
        <v>1305.97327935348</v>
      </c>
      <c r="F89" s="23" t="n">
        <v>262.8</v>
      </c>
      <c r="G89" s="14" t="n">
        <f aca="false">F89*B89/100</f>
        <v>2917.28324246421</v>
      </c>
      <c r="H89" s="14" t="n">
        <f aca="false">C89+G89*0.6</f>
        <v>14810.1027390133</v>
      </c>
      <c r="I89" s="19" t="n">
        <v>0.65</v>
      </c>
      <c r="J89" s="14" t="n">
        <f aca="false">H89*(1-I89)</f>
        <v>5183.53595865466</v>
      </c>
      <c r="K89" s="14" t="n">
        <f aca="false">D75*0.35+E75*0.2</f>
        <v>248.57551557927</v>
      </c>
      <c r="L89" s="14" t="n">
        <f aca="false">P81*(J89+K89)</f>
        <v>760.49560639275</v>
      </c>
      <c r="M89" s="14" t="n">
        <f aca="false">J89+K89-L89</f>
        <v>4671.61586784118</v>
      </c>
      <c r="N89" s="10" t="n">
        <f aca="false">H89/B89</f>
        <v>13.3415053538822</v>
      </c>
      <c r="O89" s="10" t="n">
        <f aca="false">M89/B89</f>
        <v>4.20836973317555</v>
      </c>
      <c r="P89" s="16" t="n">
        <f aca="false">0.14</f>
        <v>0.14</v>
      </c>
      <c r="Q89" s="10" t="n">
        <f aca="false">C89/B89</f>
        <v>11.7647053538822</v>
      </c>
    </row>
    <row r="90" customFormat="false" ht="12.8" hidden="false" customHeight="false" outlineLevel="0" collapsed="false">
      <c r="A90" s="0" t="n">
        <v>1982</v>
      </c>
      <c r="B90" s="28" t="n">
        <f aca="true">B$78+(B$103-B$78)/(A$103-A$78)*(A90-A$78)*(1+RAND()*RANDBETWEEN(-1,1)/2)</f>
        <v>1082.92</v>
      </c>
      <c r="C90" s="12" t="n">
        <f aca="true">B90*(11+RAND()*RANDBETWEEN(-1,1))</f>
        <v>11912.12</v>
      </c>
      <c r="D90" s="13" t="n">
        <f aca="false">C90*0.005</f>
        <v>59.5606</v>
      </c>
      <c r="E90" s="14" t="n">
        <f aca="false">C90*0.1</f>
        <v>1191.212</v>
      </c>
      <c r="F90" s="23" t="n">
        <v>98.3</v>
      </c>
      <c r="G90" s="14" t="n">
        <f aca="false">F90*B90/100</f>
        <v>1064.51036</v>
      </c>
      <c r="H90" s="14" t="n">
        <f aca="false">C90+G90*0.6</f>
        <v>12550.826216</v>
      </c>
      <c r="I90" s="19" t="n">
        <v>0.65</v>
      </c>
      <c r="J90" s="14" t="n">
        <f aca="false">H90*(1-I90)</f>
        <v>4392.7891756</v>
      </c>
      <c r="K90" s="14" t="n">
        <f aca="false">D76*0.35+E76*0.2</f>
        <v>222.42615478159</v>
      </c>
      <c r="L90" s="14" t="n">
        <f aca="false">P82*(J90+K90)</f>
        <v>646.130146253423</v>
      </c>
      <c r="M90" s="14" t="n">
        <f aca="false">J90+K90-L90</f>
        <v>3969.08518412817</v>
      </c>
      <c r="N90" s="10" t="n">
        <f aca="false">H90/B90</f>
        <v>11.5898</v>
      </c>
      <c r="O90" s="10" t="n">
        <f aca="false">M90/B90</f>
        <v>3.66516934226736</v>
      </c>
      <c r="P90" s="16" t="n">
        <f aca="false">0.14</f>
        <v>0.14</v>
      </c>
      <c r="Q90" s="10" t="n">
        <f aca="false">C90/B90</f>
        <v>11</v>
      </c>
    </row>
    <row r="91" customFormat="false" ht="12.8" hidden="false" customHeight="false" outlineLevel="0" collapsed="false">
      <c r="A91" s="0" t="n">
        <v>1983</v>
      </c>
      <c r="B91" s="28" t="n">
        <f aca="true">B$78+(B$103-B$78)/(A$103-A$78)*(A91-A$78)*(1+RAND()*RANDBETWEEN(-1,1)/2)</f>
        <v>1092.08</v>
      </c>
      <c r="C91" s="12" t="n">
        <f aca="true">B91*(11+RAND()*RANDBETWEEN(-1,1))</f>
        <v>12331.8598156547</v>
      </c>
      <c r="D91" s="13" t="n">
        <f aca="false">C91*0.005</f>
        <v>61.6592990782735</v>
      </c>
      <c r="E91" s="14" t="n">
        <f aca="false">C91*0.1</f>
        <v>1233.18598156547</v>
      </c>
      <c r="F91" s="23" t="n">
        <v>268.5</v>
      </c>
      <c r="G91" s="14" t="n">
        <f aca="false">F91*B91/100</f>
        <v>2932.2348</v>
      </c>
      <c r="H91" s="14" t="n">
        <f aca="false">C91+G91*0.6</f>
        <v>14091.2006956547</v>
      </c>
      <c r="I91" s="19" t="n">
        <v>0.65</v>
      </c>
      <c r="J91" s="14" t="n">
        <f aca="false">H91*(1-I91)</f>
        <v>4931.92024347914</v>
      </c>
      <c r="K91" s="14" t="n">
        <f aca="false">D77*0.35+E77*0.2</f>
        <v>214.609932260682</v>
      </c>
      <c r="L91" s="14" t="n">
        <f aca="false">P83*(J91+K91)</f>
        <v>720.514224603576</v>
      </c>
      <c r="M91" s="14" t="n">
        <f aca="false">J91+K91-L91</f>
        <v>4426.01595113625</v>
      </c>
      <c r="N91" s="10" t="n">
        <f aca="false">H91/B91</f>
        <v>12.9030846601482</v>
      </c>
      <c r="O91" s="10" t="n">
        <f aca="false">M91/B91</f>
        <v>4.05283124966692</v>
      </c>
      <c r="P91" s="16" t="n">
        <f aca="false">0.14</f>
        <v>0.14</v>
      </c>
      <c r="Q91" s="10" t="n">
        <f aca="false">C91/B91</f>
        <v>11.2920846601482</v>
      </c>
    </row>
    <row r="92" customFormat="false" ht="12.8" hidden="false" customHeight="false" outlineLevel="0" collapsed="false">
      <c r="A92" s="0" t="n">
        <v>1984</v>
      </c>
      <c r="B92" s="28" t="n">
        <f aca="true">B$78+(B$103-B$78)/(A$103-A$78)*(A92-A$78)*(1+RAND()*RANDBETWEEN(-1,1)/2)</f>
        <v>1060.31228263212</v>
      </c>
      <c r="C92" s="12" t="n">
        <f aca="true">B92*(11+RAND()*RANDBETWEEN(-1,1))</f>
        <v>12525.6515607545</v>
      </c>
      <c r="D92" s="13" t="n">
        <f aca="false">C92*0.005</f>
        <v>62.6282578037723</v>
      </c>
      <c r="E92" s="14" t="n">
        <f aca="false">C92*0.1</f>
        <v>1252.56515607545</v>
      </c>
      <c r="F92" s="23" t="n">
        <v>229.1</v>
      </c>
      <c r="G92" s="14" t="n">
        <f aca="false">F92*B92/100</f>
        <v>2429.1754395102</v>
      </c>
      <c r="H92" s="14" t="n">
        <f aca="false">C92+G92*0.6</f>
        <v>13983.1568244606</v>
      </c>
      <c r="I92" s="19" t="n">
        <v>0.65</v>
      </c>
      <c r="J92" s="14" t="n">
        <f aca="false">H92*(1-I92)</f>
        <v>4894.1048885612</v>
      </c>
      <c r="K92" s="14" t="n">
        <f aca="false">D78*0.35+E78*0.2</f>
        <v>233.972330876507</v>
      </c>
      <c r="L92" s="14" t="n">
        <f aca="false">P84*(J92+K92)</f>
        <v>717.930810721279</v>
      </c>
      <c r="M92" s="14" t="n">
        <f aca="false">J92+K92-L92</f>
        <v>4410.14640871643</v>
      </c>
      <c r="N92" s="10" t="n">
        <f aca="false">H92/B92</f>
        <v>13.1877721813697</v>
      </c>
      <c r="O92" s="10" t="n">
        <f aca="false">M92/B92</f>
        <v>4.15929012702622</v>
      </c>
      <c r="P92" s="16" t="n">
        <f aca="false">0.14</f>
        <v>0.14</v>
      </c>
      <c r="Q92" s="10" t="n">
        <f aca="false">C92/B92</f>
        <v>11.8131721813697</v>
      </c>
    </row>
    <row r="93" customFormat="false" ht="12.8" hidden="false" customHeight="false" outlineLevel="0" collapsed="false">
      <c r="A93" s="0" t="n">
        <v>1985</v>
      </c>
      <c r="B93" s="28" t="n">
        <f aca="true">B$78+(B$103-B$78)/(A$103-A$78)*(A93-A$78)*(1+RAND()*RANDBETWEEN(-1,1)/2)</f>
        <v>1050.71691008445</v>
      </c>
      <c r="C93" s="12" t="n">
        <f aca="true">B93*(11+RAND()*RANDBETWEEN(-1,1))</f>
        <v>11927.9267539271</v>
      </c>
      <c r="D93" s="13" t="n">
        <f aca="false">C93*0.005</f>
        <v>59.6396337696353</v>
      </c>
      <c r="E93" s="14" t="n">
        <f aca="false">C93*0.1</f>
        <v>1192.79267539271</v>
      </c>
      <c r="F93" s="23" t="n">
        <v>237</v>
      </c>
      <c r="G93" s="14" t="n">
        <f aca="false">F93*B93/100</f>
        <v>2490.19907690016</v>
      </c>
      <c r="H93" s="14" t="n">
        <f aca="false">C93+G93*0.6</f>
        <v>13422.0462000672</v>
      </c>
      <c r="I93" s="19" t="n">
        <v>0.65</v>
      </c>
      <c r="J93" s="14" t="n">
        <f aca="false">H93*(1-I93)</f>
        <v>4697.7161700235</v>
      </c>
      <c r="K93" s="14" t="n">
        <f aca="false">D79*0.35+E79*0.2</f>
        <v>234.625872804701</v>
      </c>
      <c r="L93" s="14" t="n">
        <f aca="false">P85*(J93+K93)</f>
        <v>690.527885995949</v>
      </c>
      <c r="M93" s="14" t="n">
        <f aca="false">J93+K93-L93</f>
        <v>4241.81415683226</v>
      </c>
      <c r="N93" s="10" t="n">
        <f aca="false">H93/B93</f>
        <v>12.774179297246</v>
      </c>
      <c r="O93" s="10" t="n">
        <f aca="false">M93/B93</f>
        <v>4.03706661244399</v>
      </c>
      <c r="P93" s="16" t="n">
        <f aca="false">0.14</f>
        <v>0.14</v>
      </c>
      <c r="Q93" s="10" t="n">
        <f aca="false">C93/B93</f>
        <v>11.352179297246</v>
      </c>
    </row>
    <row r="94" customFormat="false" ht="12.8" hidden="false" customHeight="false" outlineLevel="0" collapsed="false">
      <c r="A94" s="0" t="n">
        <v>1986</v>
      </c>
      <c r="B94" s="28" t="n">
        <f aca="true">B$78+(B$103-B$78)/(A$103-A$78)*(A94-A$78)*(1+RAND()*RANDBETWEEN(-1,1)/2)</f>
        <v>1183.14592607245</v>
      </c>
      <c r="C94" s="12" t="n">
        <f aca="true">B94*(11+RAND()*RANDBETWEEN(-1,1))</f>
        <v>13014.6051867969</v>
      </c>
      <c r="D94" s="13" t="n">
        <v>0</v>
      </c>
      <c r="E94" s="13" t="n">
        <v>0</v>
      </c>
      <c r="F94" s="23" t="n">
        <v>280.9</v>
      </c>
      <c r="G94" s="14" t="n">
        <f aca="false">F94*B94/100</f>
        <v>3323.45690633751</v>
      </c>
      <c r="H94" s="14" t="n">
        <f aca="false">C94+G94*0.6</f>
        <v>15008.6793305994</v>
      </c>
      <c r="I94" s="19" t="n">
        <v>0.65</v>
      </c>
      <c r="J94" s="14" t="n">
        <f aca="false">H94*(1-I94)</f>
        <v>5253.0377657098</v>
      </c>
      <c r="K94" s="14" t="n">
        <f aca="false">D80*0.35+E80*0.2</f>
        <v>220.931514513987</v>
      </c>
      <c r="L94" s="14" t="n">
        <f aca="false">P86*(J94+K94)</f>
        <v>766.355699231331</v>
      </c>
      <c r="M94" s="14" t="n">
        <f aca="false">J94+K94-L94</f>
        <v>4707.61358099246</v>
      </c>
      <c r="N94" s="10" t="n">
        <f aca="false">H94/B94</f>
        <v>12.6854</v>
      </c>
      <c r="O94" s="10" t="n">
        <f aca="false">M94/B94</f>
        <v>3.97889514492923</v>
      </c>
      <c r="P94" s="16" t="n">
        <f aca="false">0.14</f>
        <v>0.14</v>
      </c>
      <c r="Q94" s="10" t="n">
        <f aca="false">C94/B94</f>
        <v>11</v>
      </c>
    </row>
    <row r="95" customFormat="false" ht="12.8" hidden="false" customHeight="false" outlineLevel="0" collapsed="false">
      <c r="A95" s="0" t="n">
        <v>1987</v>
      </c>
      <c r="B95" s="28" t="n">
        <f aca="true">B$78+(B$103-B$78)/(A$103-A$78)*(A95-A$78)*(1+RAND()*RANDBETWEEN(-1,1)/2)</f>
        <v>1067.74743022163</v>
      </c>
      <c r="C95" s="12" t="n">
        <f aca="true">B95*(11+RAND()*RANDBETWEEN(-1,1))</f>
        <v>11839.1993824061</v>
      </c>
      <c r="D95" s="13" t="n">
        <v>0</v>
      </c>
      <c r="E95" s="13" t="n">
        <v>0</v>
      </c>
      <c r="F95" s="23" t="n">
        <v>260.2</v>
      </c>
      <c r="G95" s="14" t="n">
        <f aca="false">F95*B95/100</f>
        <v>2778.27881343668</v>
      </c>
      <c r="H95" s="14" t="n">
        <f aca="false">C95+G95*0.6</f>
        <v>13506.1666704681</v>
      </c>
      <c r="I95" s="19" t="n">
        <v>0.65</v>
      </c>
      <c r="J95" s="14" t="n">
        <f aca="false">H95*(1-I95)</f>
        <v>4727.15833466383</v>
      </c>
      <c r="K95" s="14" t="n">
        <f aca="false">D81*0.35+E81*0.2</f>
        <v>240.937310443625</v>
      </c>
      <c r="L95" s="14" t="n">
        <f aca="false">P87*(J95+K95)</f>
        <v>695.533390315043</v>
      </c>
      <c r="M95" s="14" t="n">
        <f aca="false">J95+K95-L95</f>
        <v>4272.56225479241</v>
      </c>
      <c r="N95" s="10" t="n">
        <f aca="false">H95/B95</f>
        <v>12.6492148687866</v>
      </c>
      <c r="O95" s="10" t="n">
        <f aca="false">M95/B95</f>
        <v>4.00147275831473</v>
      </c>
      <c r="P95" s="16" t="n">
        <f aca="false">0.14</f>
        <v>0.14</v>
      </c>
      <c r="Q95" s="10" t="n">
        <f aca="false">C95/B95</f>
        <v>11.0880148687866</v>
      </c>
    </row>
    <row r="96" customFormat="false" ht="12.8" hidden="false" customHeight="false" outlineLevel="0" collapsed="false">
      <c r="A96" s="0" t="n">
        <v>1988</v>
      </c>
      <c r="B96" s="28" t="n">
        <f aca="true">B$78+(B$103-B$78)/(A$103-A$78)*(A96-A$78)*(1+RAND()*RANDBETWEEN(-1,1)/2)</f>
        <v>1190.05126864575</v>
      </c>
      <c r="C96" s="12" t="n">
        <f aca="true">B96*(11+RAND()*RANDBETWEEN(-1,1))</f>
        <v>12560.8344908559</v>
      </c>
      <c r="D96" s="13" t="n">
        <v>0</v>
      </c>
      <c r="E96" s="13" t="n">
        <v>0</v>
      </c>
      <c r="F96" s="23" t="n">
        <v>277.8</v>
      </c>
      <c r="G96" s="14" t="n">
        <f aca="false">F96*B96/100</f>
        <v>3305.96242429789</v>
      </c>
      <c r="H96" s="14" t="n">
        <f aca="false">C96+G96*0.6</f>
        <v>14544.4119454346</v>
      </c>
      <c r="I96" s="19" t="n">
        <v>0.65</v>
      </c>
      <c r="J96" s="14" t="n">
        <f aca="false">H96*(1-I96)</f>
        <v>5090.54418090212</v>
      </c>
      <c r="K96" s="14" t="n">
        <f aca="false">D82*0.35+E82*0.2</f>
        <v>241.55637</v>
      </c>
      <c r="L96" s="14" t="n">
        <f aca="false">P88*(J96+K96)</f>
        <v>746.494077126297</v>
      </c>
      <c r="M96" s="14" t="n">
        <f aca="false">J96+K96-L96</f>
        <v>4585.60647377582</v>
      </c>
      <c r="N96" s="10" t="n">
        <f aca="false">H96/B96</f>
        <v>12.2216683672678</v>
      </c>
      <c r="O96" s="10" t="n">
        <f aca="false">M96/B96</f>
        <v>3.85328480763198</v>
      </c>
      <c r="P96" s="16" t="n">
        <f aca="false">0.14</f>
        <v>0.14</v>
      </c>
      <c r="Q96" s="10" t="n">
        <f aca="false">C96/B96</f>
        <v>10.5548683672678</v>
      </c>
    </row>
    <row r="97" customFormat="false" ht="12.8" hidden="false" customHeight="false" outlineLevel="0" collapsed="false">
      <c r="A97" s="0" t="n">
        <v>1989</v>
      </c>
      <c r="B97" s="28" t="n">
        <f aca="true">B$78+(B$103-B$78)/(A$103-A$78)*(A97-A$78)*(1+RAND()*RANDBETWEEN(-1,1)/2)</f>
        <v>1219.43062840402</v>
      </c>
      <c r="C97" s="12" t="n">
        <f aca="true">B97*(11+RAND()*RANDBETWEEN(-1,1))</f>
        <v>13413.7369124442</v>
      </c>
      <c r="D97" s="13" t="n">
        <v>0</v>
      </c>
      <c r="E97" s="13" t="n">
        <v>0</v>
      </c>
      <c r="F97" s="23" t="n">
        <v>218.8</v>
      </c>
      <c r="G97" s="14" t="n">
        <f aca="false">F97*B97/100</f>
        <v>2668.11421494799</v>
      </c>
      <c r="H97" s="14" t="n">
        <f aca="false">C97+G97*0.6</f>
        <v>15014.605441413</v>
      </c>
      <c r="I97" s="19" t="n">
        <v>0.65</v>
      </c>
      <c r="J97" s="14" t="n">
        <f aca="false">H97*(1-I97)</f>
        <v>5255.11190449454</v>
      </c>
      <c r="K97" s="14" t="n">
        <f aca="false">D83*0.35+E83*0.2</f>
        <v>224.426787408128</v>
      </c>
      <c r="L97" s="14" t="n">
        <f aca="false">P89*(J97+K97)</f>
        <v>767.135416866374</v>
      </c>
      <c r="M97" s="14" t="n">
        <f aca="false">J97+K97-L97</f>
        <v>4712.4032750363</v>
      </c>
      <c r="N97" s="10" t="n">
        <f aca="false">H97/B97</f>
        <v>12.3128</v>
      </c>
      <c r="O97" s="10" t="n">
        <f aca="false">M97/B97</f>
        <v>3.86442915674823</v>
      </c>
      <c r="P97" s="16" t="n">
        <f aca="false">0.14</f>
        <v>0.14</v>
      </c>
      <c r="Q97" s="10" t="n">
        <f aca="false">C97/B97</f>
        <v>11</v>
      </c>
    </row>
    <row r="98" customFormat="false" ht="12.8" hidden="false" customHeight="false" outlineLevel="0" collapsed="false">
      <c r="A98" s="0" t="n">
        <v>1990</v>
      </c>
      <c r="B98" s="28" t="n">
        <f aca="true">B$78+(B$103-B$78)/(A$103-A$78)*(A98-A$78)*(1+RAND()*RANDBETWEEN(-1,1)/2)</f>
        <v>1149.12636574609</v>
      </c>
      <c r="C98" s="12" t="n">
        <f aca="true">B98*(11+RAND()*RANDBETWEEN(-1,1))</f>
        <v>12820.0193578337</v>
      </c>
      <c r="D98" s="13" t="n">
        <v>0</v>
      </c>
      <c r="E98" s="13" t="n">
        <v>0</v>
      </c>
      <c r="F98" s="23" t="n">
        <v>195.3</v>
      </c>
      <c r="G98" s="14" t="n">
        <f aca="false">F98*B98/100</f>
        <v>2244.24379230212</v>
      </c>
      <c r="H98" s="14" t="n">
        <f aca="false">C98+G98*0.6</f>
        <v>14166.565633215</v>
      </c>
      <c r="I98" s="19" t="n">
        <v>0.7</v>
      </c>
      <c r="J98" s="14" t="n">
        <f aca="false">H98*(1-I98)</f>
        <v>4249.9696899645</v>
      </c>
      <c r="K98" s="14" t="n">
        <f aca="false">D84*0.35+E84*0.2</f>
        <v>231.954457929135</v>
      </c>
      <c r="L98" s="14" t="n">
        <f aca="false">P90*(J98+K98)</f>
        <v>627.469380705109</v>
      </c>
      <c r="M98" s="14" t="n">
        <f aca="false">J98+K98-L98</f>
        <v>3854.45476718852</v>
      </c>
      <c r="N98" s="10" t="n">
        <f aca="false">H98/B98</f>
        <v>12.328118173511</v>
      </c>
      <c r="O98" s="10" t="n">
        <f aca="false">M98/B98</f>
        <v>3.35424795921895</v>
      </c>
      <c r="P98" s="16" t="n">
        <f aca="false">0.14</f>
        <v>0.14</v>
      </c>
      <c r="Q98" s="10" t="n">
        <f aca="false">C98/B98</f>
        <v>11.156318173511</v>
      </c>
    </row>
    <row r="99" customFormat="false" ht="12.8" hidden="false" customHeight="false" outlineLevel="0" collapsed="false">
      <c r="A99" s="0" t="n">
        <v>1991</v>
      </c>
      <c r="B99" s="28" t="n">
        <f aca="true">B$78+(B$103-B$78)/(A$103-A$78)*(A99-A$78)*(1+RAND()*RANDBETWEEN(-1,1)/2)</f>
        <v>1169.57268168081</v>
      </c>
      <c r="C99" s="12" t="n">
        <f aca="true">B99*(9.5+RAND()*RANDBETWEEN(-1,1))</f>
        <v>11217.3593882458</v>
      </c>
      <c r="D99" s="13" t="n">
        <v>0</v>
      </c>
      <c r="E99" s="13" t="n">
        <v>0</v>
      </c>
      <c r="F99" s="23" t="n">
        <v>191.3</v>
      </c>
      <c r="G99" s="14" t="n">
        <f aca="false">F99*B99/100</f>
        <v>2237.39254005538</v>
      </c>
      <c r="H99" s="14" t="n">
        <f aca="false">C99+G99*0.6</f>
        <v>12559.794912279</v>
      </c>
      <c r="I99" s="19" t="n">
        <v>0.7</v>
      </c>
      <c r="J99" s="14" t="n">
        <f aca="false">H99*(1-I99)</f>
        <v>3767.93847368371</v>
      </c>
      <c r="K99" s="14" t="n">
        <f aca="false">D85*0.35+E85*0.2</f>
        <v>248.13096</v>
      </c>
      <c r="L99" s="14" t="n">
        <f aca="false">P91*(J99+K99)</f>
        <v>562.249720715719</v>
      </c>
      <c r="M99" s="14" t="n">
        <f aca="false">J99+K99-L99</f>
        <v>3453.81971296799</v>
      </c>
      <c r="N99" s="10" t="n">
        <f aca="false">H99/B99</f>
        <v>10.7387895673394</v>
      </c>
      <c r="O99" s="10" t="n">
        <f aca="false">M99/B99</f>
        <v>2.95306120522964</v>
      </c>
      <c r="P99" s="16" t="n">
        <f aca="false">0.14</f>
        <v>0.14</v>
      </c>
      <c r="Q99" s="10" t="n">
        <f aca="false">C99/B99</f>
        <v>9.59098956733942</v>
      </c>
    </row>
    <row r="100" customFormat="false" ht="12.8" hidden="false" customHeight="false" outlineLevel="0" collapsed="false">
      <c r="A100" s="0" t="n">
        <v>1992</v>
      </c>
      <c r="B100" s="28" t="n">
        <f aca="true">B$78+(B$103-B$78)/(A$103-A$78)*(A100-A$78)*(1+RAND()*RANDBETWEEN(-1,1)/2)</f>
        <v>1174.52</v>
      </c>
      <c r="C100" s="12" t="n">
        <f aca="true">B100*(9.5+RAND()*RANDBETWEEN(-1,1))</f>
        <v>11970.6011066766</v>
      </c>
      <c r="D100" s="13" t="n">
        <v>0</v>
      </c>
      <c r="E100" s="13" t="n">
        <v>0</v>
      </c>
      <c r="F100" s="23" t="n">
        <v>397.6</v>
      </c>
      <c r="G100" s="14" t="n">
        <f aca="false">F100*B100/100</f>
        <v>4669.89152</v>
      </c>
      <c r="H100" s="14" t="n">
        <f aca="false">C100+G100*0.6</f>
        <v>14772.5360186766</v>
      </c>
      <c r="I100" s="19" t="n">
        <v>0.7</v>
      </c>
      <c r="J100" s="14" t="n">
        <f aca="false">H100*(1-I100)</f>
        <v>4431.76080560299</v>
      </c>
      <c r="K100" s="14" t="n">
        <f aca="false">D86*0.35+E86*0.2</f>
        <v>268.12851983533</v>
      </c>
      <c r="L100" s="14" t="n">
        <f aca="false">P92*(J100+K100)</f>
        <v>657.984505561365</v>
      </c>
      <c r="M100" s="14" t="n">
        <f aca="false">J100+K100-L100</f>
        <v>4041.90481987696</v>
      </c>
      <c r="N100" s="10" t="n">
        <f aca="false">H100/B100</f>
        <v>12.5775091260061</v>
      </c>
      <c r="O100" s="10" t="n">
        <f aca="false">M100/B100</f>
        <v>3.44132481343609</v>
      </c>
      <c r="P100" s="16" t="n">
        <f aca="false">0.14</f>
        <v>0.14</v>
      </c>
      <c r="Q100" s="10" t="n">
        <f aca="false">C100/B100</f>
        <v>10.1919091260061</v>
      </c>
    </row>
    <row r="101" customFormat="false" ht="12.8" hidden="false" customHeight="false" outlineLevel="0" collapsed="false">
      <c r="A101" s="0" t="n">
        <v>1993</v>
      </c>
      <c r="B101" s="28" t="n">
        <f aca="true">B$78+(B$103-B$78)/(A$103-A$78)*(A101-A$78)*(1+RAND()*RANDBETWEEN(-1,1)/2)</f>
        <v>1097.93432789074</v>
      </c>
      <c r="C101" s="12" t="n">
        <f aca="true">B101*(9.5+RAND()*RANDBETWEEN(-1,1))</f>
        <v>10761.9034056687</v>
      </c>
      <c r="D101" s="13" t="n">
        <v>0</v>
      </c>
      <c r="E101" s="13" t="n">
        <v>0</v>
      </c>
      <c r="F101" s="23" t="n">
        <v>353.9</v>
      </c>
      <c r="G101" s="14" t="n">
        <f aca="false">F101*B101/100</f>
        <v>3885.58958640532</v>
      </c>
      <c r="H101" s="14" t="n">
        <f aca="false">C101+G101*0.6</f>
        <v>13093.2571575119</v>
      </c>
      <c r="I101" s="19" t="n">
        <v>0.7</v>
      </c>
      <c r="J101" s="14" t="n">
        <f aca="false">H101*(1-I101)</f>
        <v>3927.97714725357</v>
      </c>
      <c r="K101" s="14" t="n">
        <f aca="false">D87*0.35+E87*0.2</f>
        <v>258.443424018439</v>
      </c>
      <c r="L101" s="14" t="n">
        <f aca="false">P93*(J101+K101)</f>
        <v>586.098879978081</v>
      </c>
      <c r="M101" s="14" t="n">
        <f aca="false">J101+K101-L101</f>
        <v>3600.32169129393</v>
      </c>
      <c r="N101" s="10" t="n">
        <f aca="false">H101/B101</f>
        <v>11.9253554833882</v>
      </c>
      <c r="O101" s="10" t="n">
        <f aca="false">M101/B101</f>
        <v>3.27917763370289</v>
      </c>
      <c r="P101" s="16" t="n">
        <f aca="false">0.14</f>
        <v>0.14</v>
      </c>
      <c r="Q101" s="10" t="n">
        <f aca="false">C101/B101</f>
        <v>9.80195548338816</v>
      </c>
    </row>
    <row r="102" customFormat="false" ht="12.8" hidden="false" customHeight="false" outlineLevel="0" collapsed="false">
      <c r="A102" s="0" t="n">
        <v>1994</v>
      </c>
      <c r="B102" s="28" t="n">
        <f aca="true">B$78+(B$103-B$78)/(A$103-A$78)*(A102-A$78)*(1+RAND()*RANDBETWEEN(-1,1)/2)</f>
        <v>1100.46179536559</v>
      </c>
      <c r="C102" s="12" t="n">
        <f aca="true">B102*(9.5+RAND()*RANDBETWEEN(-1,1))</f>
        <v>10454.3870559731</v>
      </c>
      <c r="D102" s="13" t="n">
        <v>0</v>
      </c>
      <c r="E102" s="13" t="n">
        <v>0</v>
      </c>
      <c r="F102" s="23" t="n">
        <v>138.9</v>
      </c>
      <c r="G102" s="14" t="n">
        <f aca="false">F102*B102/100</f>
        <v>1528.5414337628</v>
      </c>
      <c r="H102" s="14" t="n">
        <f aca="false">C102+G102*0.6</f>
        <v>11371.5119162308</v>
      </c>
      <c r="I102" s="19" t="n">
        <v>0.7</v>
      </c>
      <c r="J102" s="14" t="n">
        <f aca="false">H102*(1-I102)</f>
        <v>3411.45357486923</v>
      </c>
      <c r="K102" s="14" t="n">
        <f aca="false">D88*0.35+E88*0.2</f>
        <v>240.231023940431</v>
      </c>
      <c r="L102" s="14" t="n">
        <f aca="false">P94*(J102+K102)</f>
        <v>511.235843833352</v>
      </c>
      <c r="M102" s="14" t="n">
        <f aca="false">J102+K102-L102</f>
        <v>3140.4487549763</v>
      </c>
      <c r="N102" s="10" t="n">
        <f aca="false">H102/B102</f>
        <v>10.3334</v>
      </c>
      <c r="O102" s="10" t="n">
        <f aca="false">M102/B102</f>
        <v>2.85375536724836</v>
      </c>
      <c r="P102" s="16" t="n">
        <f aca="false">0.14</f>
        <v>0.14</v>
      </c>
      <c r="Q102" s="10" t="n">
        <f aca="false">C102/B102</f>
        <v>9.5</v>
      </c>
    </row>
    <row r="103" customFormat="false" ht="12.8" hidden="false" customHeight="false" outlineLevel="0" collapsed="false">
      <c r="A103" s="0" t="n">
        <v>1995</v>
      </c>
      <c r="B103" s="0" t="n">
        <v>1202</v>
      </c>
      <c r="C103" s="12" t="n">
        <f aca="true">B103*(9.5+RAND()*RANDBETWEEN(-1,1))</f>
        <v>10565.7594996118</v>
      </c>
      <c r="D103" s="13" t="n">
        <v>0</v>
      </c>
      <c r="E103" s="13" t="n">
        <v>0</v>
      </c>
      <c r="F103" s="23" t="n">
        <v>303.6</v>
      </c>
      <c r="G103" s="14" t="n">
        <f aca="false">F103*B103/100</f>
        <v>3649.272</v>
      </c>
      <c r="H103" s="14" t="n">
        <f aca="false">C103+G103*0.6</f>
        <v>12755.3226996118</v>
      </c>
      <c r="I103" s="19" t="n">
        <v>0.75</v>
      </c>
      <c r="J103" s="14" t="n">
        <f aca="false">H103*(1-I103)</f>
        <v>3188.83067490295</v>
      </c>
      <c r="K103" s="14" t="n">
        <f aca="false">D89*0.35+E89*0.2</f>
        <v>284.049188259381</v>
      </c>
      <c r="L103" s="14" t="n">
        <f aca="false">P95*(J103+K103)</f>
        <v>486.203180842726</v>
      </c>
      <c r="M103" s="14" t="n">
        <f aca="false">J103+K103-L103</f>
        <v>2986.6766823196</v>
      </c>
      <c r="N103" s="10" t="n">
        <f aca="false">H103/B103</f>
        <v>10.6117493341196</v>
      </c>
      <c r="O103" s="10" t="n">
        <f aca="false">M103/B103</f>
        <v>2.48475597530749</v>
      </c>
      <c r="P103" s="16" t="n">
        <f aca="false">0.14</f>
        <v>0.14</v>
      </c>
      <c r="Q103" s="10" t="n">
        <f aca="false">C103/B103</f>
        <v>8.79014933411963</v>
      </c>
    </row>
    <row r="104" customFormat="false" ht="12.8" hidden="false" customHeight="false" outlineLevel="0" collapsed="false">
      <c r="A104" s="0" t="n">
        <v>1996</v>
      </c>
      <c r="B104" s="29" t="n">
        <f aca="false">(B103+B105)/2</f>
        <v>1221</v>
      </c>
      <c r="C104" s="12" t="n">
        <f aca="true">B104*(9.5+RAND()*RANDBETWEEN(-1,1))</f>
        <v>11599.5</v>
      </c>
      <c r="D104" s="13" t="n">
        <v>0</v>
      </c>
      <c r="E104" s="13" t="n">
        <v>0</v>
      </c>
      <c r="F104" s="23" t="n">
        <v>235.7</v>
      </c>
      <c r="G104" s="14" t="n">
        <f aca="false">F104*B104/100</f>
        <v>2877.897</v>
      </c>
      <c r="H104" s="14" t="n">
        <f aca="false">C104+G104*0.6</f>
        <v>13326.2382</v>
      </c>
      <c r="I104" s="19" t="n">
        <v>0.75</v>
      </c>
      <c r="J104" s="14" t="n">
        <f aca="false">H104*(1-I104)</f>
        <v>3331.55955</v>
      </c>
      <c r="K104" s="14" t="n">
        <f aca="false">D90*0.35+E90*0.2</f>
        <v>259.08861</v>
      </c>
      <c r="L104" s="14" t="n">
        <f aca="false">P96*(J104+K104)</f>
        <v>502.6907424</v>
      </c>
      <c r="M104" s="14" t="n">
        <f aca="false">J104+K104-L104</f>
        <v>3087.9574176</v>
      </c>
      <c r="N104" s="10" t="n">
        <f aca="false">H104/B104</f>
        <v>10.9142</v>
      </c>
      <c r="O104" s="10" t="n">
        <f aca="false">M104/B104</f>
        <v>2.52903965405405</v>
      </c>
      <c r="P104" s="16" t="n">
        <f aca="false">0.14</f>
        <v>0.14</v>
      </c>
      <c r="Q104" s="10" t="n">
        <f aca="false">C104/B104</f>
        <v>9.5</v>
      </c>
    </row>
    <row r="105" customFormat="false" ht="12.8" hidden="false" customHeight="false" outlineLevel="0" collapsed="false">
      <c r="A105" s="0" t="n">
        <v>1997</v>
      </c>
      <c r="B105" s="0" t="n">
        <v>1240</v>
      </c>
      <c r="C105" s="11" t="n">
        <v>10158.385</v>
      </c>
      <c r="D105" s="13" t="n">
        <v>0</v>
      </c>
      <c r="E105" s="13" t="n">
        <v>0</v>
      </c>
      <c r="F105" s="23" t="n">
        <v>243.2</v>
      </c>
      <c r="G105" s="14" t="n">
        <f aca="false">F105*B105/100</f>
        <v>3015.68</v>
      </c>
      <c r="H105" s="14" t="n">
        <f aca="false">C105+G105*0.6</f>
        <v>11967.793</v>
      </c>
      <c r="I105" s="19" t="n">
        <v>0.75</v>
      </c>
      <c r="J105" s="14" t="n">
        <f aca="false">H105*(1-I105)</f>
        <v>2991.94825</v>
      </c>
      <c r="K105" s="14" t="n">
        <f aca="false">D91*0.35+E91*0.2</f>
        <v>268.21795099049</v>
      </c>
      <c r="L105" s="14" t="n">
        <f aca="false">P97*(J105+K105)</f>
        <v>456.423268138669</v>
      </c>
      <c r="M105" s="14" t="n">
        <f aca="false">J105+K105-L105</f>
        <v>2803.74293285182</v>
      </c>
      <c r="N105" s="10" t="n">
        <f aca="false">H105/B105</f>
        <v>9.65144596774194</v>
      </c>
      <c r="O105" s="10" t="n">
        <f aca="false">M105/B105</f>
        <v>2.26108301036437</v>
      </c>
      <c r="P105" s="16" t="n">
        <f aca="false">0.14</f>
        <v>0.14</v>
      </c>
      <c r="Q105" s="10" t="n">
        <f aca="false">C105/B105</f>
        <v>8.19224596774194</v>
      </c>
    </row>
    <row r="106" customFormat="false" ht="12.8" hidden="false" customHeight="false" outlineLevel="0" collapsed="false">
      <c r="A106" s="0" t="n">
        <v>1998</v>
      </c>
      <c r="B106" s="29" t="n">
        <f aca="false">(B105+B107)/2</f>
        <v>1272</v>
      </c>
      <c r="C106" s="11" t="n">
        <v>9648.562</v>
      </c>
      <c r="D106" s="13" t="n">
        <v>0</v>
      </c>
      <c r="E106" s="13" t="n">
        <v>0</v>
      </c>
      <c r="F106" s="23" t="n">
        <v>229.8</v>
      </c>
      <c r="G106" s="14" t="n">
        <f aca="false">F106*B106/100</f>
        <v>2923.056</v>
      </c>
      <c r="H106" s="14" t="n">
        <f aca="false">C106+G106*0.6</f>
        <v>11402.3956</v>
      </c>
      <c r="I106" s="19" t="n">
        <v>0.75</v>
      </c>
      <c r="J106" s="14" t="n">
        <f aca="false">H106*(1-I106)</f>
        <v>2850.5989</v>
      </c>
      <c r="K106" s="14" t="n">
        <f aca="false">D92*0.35+E92*0.2</f>
        <v>272.432921446409</v>
      </c>
      <c r="L106" s="14" t="n">
        <f aca="false">P98*(J106+K106)</f>
        <v>437.224455002497</v>
      </c>
      <c r="M106" s="14" t="n">
        <f aca="false">J106+K106-L106</f>
        <v>2685.80736644391</v>
      </c>
      <c r="N106" s="10" t="n">
        <f aca="false">H106/B106</f>
        <v>8.96414748427673</v>
      </c>
      <c r="O106" s="10" t="n">
        <f aca="false">M106/B106</f>
        <v>2.11148377865087</v>
      </c>
      <c r="P106" s="16" t="n">
        <f aca="false">0.14</f>
        <v>0.14</v>
      </c>
      <c r="Q106" s="10" t="n">
        <f aca="false">C106/B106</f>
        <v>7.58534748427673</v>
      </c>
    </row>
    <row r="107" customFormat="false" ht="12.8" hidden="false" customHeight="false" outlineLevel="0" collapsed="false">
      <c r="A107" s="0" t="n">
        <v>1999</v>
      </c>
      <c r="B107" s="0" t="n">
        <v>1304</v>
      </c>
      <c r="C107" s="11" t="n">
        <v>10424.129</v>
      </c>
      <c r="D107" s="13" t="n">
        <v>0</v>
      </c>
      <c r="E107" s="13" t="n">
        <v>0</v>
      </c>
      <c r="F107" s="23" t="n">
        <v>278.5</v>
      </c>
      <c r="G107" s="14" t="n">
        <f aca="false">F107*B107/100</f>
        <v>3631.64</v>
      </c>
      <c r="H107" s="14" t="n">
        <f aca="false">C107+G107*0.6</f>
        <v>12603.113</v>
      </c>
      <c r="I107" s="19" t="n">
        <v>0.75</v>
      </c>
      <c r="J107" s="14" t="n">
        <f aca="false">H107*(1-I107)</f>
        <v>3150.77825</v>
      </c>
      <c r="K107" s="14" t="n">
        <f aca="false">D93*0.35+E93*0.2</f>
        <v>259.432406897914</v>
      </c>
      <c r="L107" s="14" t="n">
        <f aca="false">P99*(J107+K107)</f>
        <v>477.429491965708</v>
      </c>
      <c r="M107" s="14" t="n">
        <f aca="false">J107+K107-L107</f>
        <v>2932.78116493221</v>
      </c>
      <c r="N107" s="10" t="n">
        <f aca="false">H107/B107</f>
        <v>9.66496395705522</v>
      </c>
      <c r="O107" s="10" t="n">
        <f aca="false">M107/B107</f>
        <v>2.24906531053083</v>
      </c>
      <c r="P107" s="16" t="n">
        <f aca="false">0.14</f>
        <v>0.14</v>
      </c>
      <c r="Q107" s="10" t="n">
        <f aca="false">C107/B107</f>
        <v>7.99396395705522</v>
      </c>
    </row>
    <row r="108" customFormat="false" ht="12.8" hidden="false" customHeight="false" outlineLevel="0" collapsed="false">
      <c r="A108" s="0" t="n">
        <v>2000</v>
      </c>
      <c r="B108" s="29" t="n">
        <f aca="false">(B107+B109)/2</f>
        <v>1331</v>
      </c>
      <c r="C108" s="11" t="n">
        <v>9117.071</v>
      </c>
      <c r="D108" s="13" t="n">
        <v>0</v>
      </c>
      <c r="E108" s="13" t="n">
        <v>0</v>
      </c>
      <c r="F108" s="23" t="n">
        <v>337.4</v>
      </c>
      <c r="G108" s="14" t="n">
        <f aca="false">F108*B108/100</f>
        <v>4490.794</v>
      </c>
      <c r="H108" s="14" t="n">
        <f aca="false">C108+G108*0.6</f>
        <v>11811.5474</v>
      </c>
      <c r="I108" s="19" t="n">
        <v>0.75</v>
      </c>
      <c r="J108" s="14" t="n">
        <f aca="false">H108*(1-I108)</f>
        <v>2952.88685</v>
      </c>
      <c r="K108" s="14" t="n">
        <f aca="false">D94*0.35+E94*0.2</f>
        <v>0</v>
      </c>
      <c r="L108" s="14" t="n">
        <f aca="false">P100*(J108+K108)</f>
        <v>413.404159</v>
      </c>
      <c r="M108" s="14" t="n">
        <f aca="false">J108+K108-L108</f>
        <v>2539.482691</v>
      </c>
      <c r="N108" s="10" t="n">
        <f aca="false">H108/B108</f>
        <v>8.87419038317055</v>
      </c>
      <c r="O108" s="10" t="n">
        <f aca="false">M108/B108</f>
        <v>1.90795093238167</v>
      </c>
      <c r="P108" s="16" t="n">
        <f aca="false">0.14</f>
        <v>0.14</v>
      </c>
      <c r="Q108" s="10" t="n">
        <f aca="false">C108/B108</f>
        <v>6.84979038317055</v>
      </c>
    </row>
    <row r="109" customFormat="false" ht="12.8" hidden="false" customHeight="false" outlineLevel="0" collapsed="false">
      <c r="A109" s="0" t="n">
        <v>2001</v>
      </c>
      <c r="B109" s="0" t="n">
        <v>1358</v>
      </c>
      <c r="C109" s="11" t="n">
        <v>9521.192</v>
      </c>
      <c r="D109" s="13" t="n">
        <v>0</v>
      </c>
      <c r="E109" s="13" t="n">
        <v>0</v>
      </c>
      <c r="F109" s="23" t="n">
        <v>260</v>
      </c>
      <c r="G109" s="14" t="n">
        <f aca="false">F109*B109/100</f>
        <v>3530.8</v>
      </c>
      <c r="H109" s="14" t="n">
        <f aca="false">C109+G109*0.6</f>
        <v>11639.672</v>
      </c>
      <c r="I109" s="19" t="n">
        <v>0.8</v>
      </c>
      <c r="J109" s="14" t="n">
        <f aca="false">H109*(1-I109)</f>
        <v>2327.9344</v>
      </c>
      <c r="K109" s="14" t="n">
        <f aca="false">D95*0.35+E95*0.2</f>
        <v>0</v>
      </c>
      <c r="L109" s="14" t="n">
        <f aca="false">P101*(J109+K109)</f>
        <v>325.910816</v>
      </c>
      <c r="M109" s="14" t="n">
        <f aca="false">J109+K109-L109</f>
        <v>2002.023584</v>
      </c>
      <c r="N109" s="10" t="n">
        <f aca="false">H109/B109</f>
        <v>8.57118703976436</v>
      </c>
      <c r="O109" s="10" t="n">
        <f aca="false">M109/B109</f>
        <v>1.47424417083947</v>
      </c>
      <c r="P109" s="16" t="n">
        <f aca="false">0.1+0.005*(A$113-A109)</f>
        <v>0.12</v>
      </c>
      <c r="Q109" s="10" t="n">
        <f aca="false">C109/B109</f>
        <v>7.01118703976436</v>
      </c>
    </row>
    <row r="110" customFormat="false" ht="12.8" hidden="false" customHeight="false" outlineLevel="0" collapsed="false">
      <c r="A110" s="0" t="n">
        <v>2002</v>
      </c>
      <c r="B110" s="29" t="n">
        <f aca="false">(B109+B111)/2</f>
        <v>1391</v>
      </c>
      <c r="C110" s="11" t="n">
        <v>8302.442</v>
      </c>
      <c r="D110" s="13" t="n">
        <v>0</v>
      </c>
      <c r="E110" s="13" t="n">
        <v>0</v>
      </c>
      <c r="F110" s="23" t="n">
        <v>101.5</v>
      </c>
      <c r="G110" s="14" t="n">
        <f aca="false">F110*B110/100</f>
        <v>1411.865</v>
      </c>
      <c r="H110" s="14" t="n">
        <f aca="false">C110+G110*0.6</f>
        <v>9149.561</v>
      </c>
      <c r="I110" s="19" t="n">
        <v>0.8</v>
      </c>
      <c r="J110" s="14" t="n">
        <f aca="false">H110*(1-I110)</f>
        <v>1829.9122</v>
      </c>
      <c r="K110" s="14" t="n">
        <f aca="false">D96*0.35+E96*0.2</f>
        <v>0</v>
      </c>
      <c r="L110" s="14" t="n">
        <f aca="false">P102*(J110+K110)</f>
        <v>256.187708</v>
      </c>
      <c r="M110" s="14" t="n">
        <f aca="false">J110+K110-L110</f>
        <v>1573.724492</v>
      </c>
      <c r="N110" s="10" t="n">
        <f aca="false">H110/B110</f>
        <v>6.57768583752696</v>
      </c>
      <c r="O110" s="10" t="n">
        <f aca="false">M110/B110</f>
        <v>1.13136196405464</v>
      </c>
      <c r="P110" s="16" t="n">
        <f aca="false">0.1+0.005*(A$113-A110)</f>
        <v>0.115</v>
      </c>
      <c r="Q110" s="10" t="n">
        <f aca="false">C110/B110</f>
        <v>5.96868583752696</v>
      </c>
    </row>
    <row r="111" customFormat="false" ht="12.8" hidden="false" customHeight="false" outlineLevel="0" collapsed="false">
      <c r="A111" s="0" t="n">
        <v>2003</v>
      </c>
      <c r="B111" s="11" t="n">
        <v>1424</v>
      </c>
      <c r="C111" s="11" t="n">
        <v>9879.12</v>
      </c>
      <c r="D111" s="13" t="n">
        <v>0</v>
      </c>
      <c r="E111" s="13" t="n">
        <v>0</v>
      </c>
      <c r="F111" s="23" t="n">
        <v>213.7</v>
      </c>
      <c r="G111" s="14" t="n">
        <f aca="false">F111*B111/100</f>
        <v>3043.088</v>
      </c>
      <c r="H111" s="14" t="n">
        <f aca="false">C111+G111*0.6</f>
        <v>11704.9728</v>
      </c>
      <c r="I111" s="19" t="n">
        <v>0.8</v>
      </c>
      <c r="J111" s="14" t="n">
        <f aca="false">H111*(1-I111)</f>
        <v>2340.99456</v>
      </c>
      <c r="K111" s="14" t="n">
        <f aca="false">D97*0.35+E97*0.2</f>
        <v>0</v>
      </c>
      <c r="L111" s="14" t="n">
        <f aca="false">P103*(J111+K111)</f>
        <v>327.7392384</v>
      </c>
      <c r="M111" s="14" t="n">
        <f aca="false">J111+K111-L111</f>
        <v>2013.2553216</v>
      </c>
      <c r="N111" s="10" t="n">
        <f aca="false">H111/B111</f>
        <v>8.21978426966292</v>
      </c>
      <c r="O111" s="10" t="n">
        <f aca="false">M111/B111</f>
        <v>1.41380289438202</v>
      </c>
      <c r="P111" s="16" t="n">
        <f aca="false">0.1+0.005*(A$113-A111)</f>
        <v>0.11</v>
      </c>
      <c r="Q111" s="10" t="n">
        <f aca="false">C111/B111</f>
        <v>6.93758426966292</v>
      </c>
    </row>
    <row r="112" customFormat="false" ht="12.8" hidden="false" customHeight="false" outlineLevel="0" collapsed="false">
      <c r="A112" s="0" t="n">
        <v>2004</v>
      </c>
      <c r="B112" s="11" t="n">
        <v>1644.75637913</v>
      </c>
      <c r="C112" s="11" t="n">
        <v>8555.33</v>
      </c>
      <c r="D112" s="13" t="n">
        <v>0</v>
      </c>
      <c r="E112" s="13" t="n">
        <v>0</v>
      </c>
      <c r="F112" s="23" t="n">
        <v>213.6</v>
      </c>
      <c r="G112" s="14" t="n">
        <f aca="false">F112*B112/100</f>
        <v>3513.19962582168</v>
      </c>
      <c r="H112" s="14" t="n">
        <f aca="false">C112+G112*0.6</f>
        <v>10663.249775493</v>
      </c>
      <c r="I112" s="19" t="n">
        <v>0.8</v>
      </c>
      <c r="J112" s="14" t="n">
        <f aca="false">H112*(1-I112)</f>
        <v>2132.6499550986</v>
      </c>
      <c r="K112" s="14" t="n">
        <f aca="false">D98*0.35+E98*0.2</f>
        <v>0</v>
      </c>
      <c r="L112" s="14" t="n">
        <f aca="false">P104*(J112+K112)</f>
        <v>298.570993713804</v>
      </c>
      <c r="M112" s="14" t="n">
        <f aca="false">J112+K112-L112</f>
        <v>1834.0789613848</v>
      </c>
      <c r="N112" s="10" t="n">
        <f aca="false">H112/B112</f>
        <v>6.48317885298817</v>
      </c>
      <c r="O112" s="10" t="n">
        <f aca="false">M112/B112</f>
        <v>1.11510676271397</v>
      </c>
      <c r="P112" s="16" t="n">
        <f aca="false">0.1+0.005*(A$113-A112)</f>
        <v>0.105</v>
      </c>
      <c r="Q112" s="10" t="n">
        <f aca="false">C112/B112</f>
        <v>5.20157885298817</v>
      </c>
    </row>
    <row r="113" customFormat="false" ht="12.8" hidden="false" customHeight="false" outlineLevel="0" collapsed="false">
      <c r="A113" s="0" t="n">
        <v>2005</v>
      </c>
      <c r="B113" s="11" t="n">
        <v>1676.30979451</v>
      </c>
      <c r="C113" s="11" t="n">
        <v>9027.866</v>
      </c>
      <c r="D113" s="13" t="n">
        <v>0</v>
      </c>
      <c r="E113" s="13" t="n">
        <v>0</v>
      </c>
      <c r="F113" s="23" t="n">
        <v>291.4</v>
      </c>
      <c r="G113" s="14" t="n">
        <f aca="false">F113*B113/100</f>
        <v>4884.76674120214</v>
      </c>
      <c r="H113" s="14" t="n">
        <f aca="false">C113+G113*0.6</f>
        <v>11958.7260447213</v>
      </c>
      <c r="I113" s="19" t="n">
        <v>0.8</v>
      </c>
      <c r="J113" s="14" t="n">
        <f aca="false">H113*(1-I113)</f>
        <v>2391.74520894426</v>
      </c>
      <c r="K113" s="14" t="n">
        <f aca="false">D99*0.35+E99*0.2</f>
        <v>0</v>
      </c>
      <c r="L113" s="14" t="n">
        <f aca="false">P105*(J113+K113)</f>
        <v>334.844329252196</v>
      </c>
      <c r="M113" s="14" t="n">
        <f aca="false">J113+K113-L113</f>
        <v>2056.90087969206</v>
      </c>
      <c r="N113" s="10" t="n">
        <f aca="false">H113/B113</f>
        <v>7.13395941721913</v>
      </c>
      <c r="O113" s="10" t="n">
        <f aca="false">M113/B113</f>
        <v>1.22704101976169</v>
      </c>
      <c r="P113" s="16" t="n">
        <f aca="false">0.1+0.005*(A$113-A113)</f>
        <v>0.1</v>
      </c>
      <c r="Q113" s="10" t="n">
        <f aca="false">C113/B113</f>
        <v>5.38555941721913</v>
      </c>
    </row>
    <row r="114" customFormat="false" ht="12.8" hidden="false" customHeight="false" outlineLevel="0" collapsed="false">
      <c r="A114" s="0" t="n">
        <v>2006</v>
      </c>
      <c r="B114" s="11" t="n">
        <v>1683.33069451</v>
      </c>
      <c r="C114" s="30" t="n">
        <f aca="false">C$113+(C$113-C$118)/(A$113-A$118)*(A114-A$113)</f>
        <v>8603.1102</v>
      </c>
      <c r="D114" s="13" t="n">
        <v>0</v>
      </c>
      <c r="E114" s="13" t="n">
        <v>0</v>
      </c>
      <c r="F114" s="23" t="n">
        <v>158.4</v>
      </c>
      <c r="G114" s="14" t="n">
        <f aca="false">F114*B114/100</f>
        <v>2666.39582010384</v>
      </c>
      <c r="H114" s="14" t="n">
        <f aca="false">C114+G114*0.6</f>
        <v>10202.9476920623</v>
      </c>
      <c r="I114" s="19" t="n">
        <v>0.8</v>
      </c>
      <c r="J114" s="14" t="n">
        <f aca="false">H114*(1-I114)</f>
        <v>2040.58953841246</v>
      </c>
      <c r="K114" s="14" t="n">
        <f aca="false">D100*0.35+E100*0.2</f>
        <v>0</v>
      </c>
      <c r="L114" s="14" t="n">
        <f aca="false">P106*(J114+K114)</f>
        <v>285.682535377744</v>
      </c>
      <c r="M114" s="14" t="n">
        <f aca="false">J114+K114-L114</f>
        <v>1754.90700303472</v>
      </c>
      <c r="N114" s="10" t="n">
        <f aca="false">H114/B114</f>
        <v>6.06116654638219</v>
      </c>
      <c r="O114" s="10" t="n">
        <f aca="false">M114/B114</f>
        <v>1.04252064597774</v>
      </c>
      <c r="P114" s="16" t="n">
        <f aca="false">0.1</f>
        <v>0.1</v>
      </c>
      <c r="Q114" s="10" t="n">
        <f aca="false">C114/B114</f>
        <v>5.11076654638219</v>
      </c>
    </row>
    <row r="115" customFormat="false" ht="12.8" hidden="false" customHeight="false" outlineLevel="0" collapsed="false">
      <c r="A115" s="0" t="n">
        <v>2007</v>
      </c>
      <c r="B115" s="11" t="n">
        <v>1683.33070251</v>
      </c>
      <c r="C115" s="30" t="n">
        <f aca="false">C$113+(C$113-C$118)/(A$113-A$118)*(A115-A$113)</f>
        <v>8178.3544</v>
      </c>
      <c r="D115" s="13" t="n">
        <v>0</v>
      </c>
      <c r="E115" s="13" t="n">
        <v>0</v>
      </c>
      <c r="F115" s="23" t="n">
        <v>238.6</v>
      </c>
      <c r="G115" s="14" t="n">
        <f aca="false">F115*B115/100</f>
        <v>4016.42705618886</v>
      </c>
      <c r="H115" s="14" t="n">
        <f aca="false">C115+G115*0.6</f>
        <v>10588.2106337133</v>
      </c>
      <c r="I115" s="19" t="n">
        <v>0.8</v>
      </c>
      <c r="J115" s="14" t="n">
        <f aca="false">H115*(1-I115)</f>
        <v>2117.64212674266</v>
      </c>
      <c r="K115" s="14" t="n">
        <f aca="false">D101*0.35+E101*0.2</f>
        <v>0</v>
      </c>
      <c r="L115" s="14" t="n">
        <f aca="false">P107*(J115+K115)</f>
        <v>296.469897743973</v>
      </c>
      <c r="M115" s="14" t="n">
        <f aca="false">J115+K115-L115</f>
        <v>1821.17222899869</v>
      </c>
      <c r="N115" s="10" t="n">
        <f aca="false">H115/B115</f>
        <v>6.29003594951683</v>
      </c>
      <c r="O115" s="10" t="n">
        <f aca="false">M115/B115</f>
        <v>1.08188618331689</v>
      </c>
      <c r="P115" s="16" t="n">
        <f aca="false">0.1</f>
        <v>0.1</v>
      </c>
      <c r="Q115" s="10" t="n">
        <f aca="false">C115/B115</f>
        <v>4.85843594951683</v>
      </c>
    </row>
    <row r="116" customFormat="false" ht="12.8" hidden="false" customHeight="false" outlineLevel="0" collapsed="false">
      <c r="A116" s="0" t="n">
        <v>2008</v>
      </c>
      <c r="B116" s="11" t="n">
        <v>1862.88040805</v>
      </c>
      <c r="C116" s="30" t="n">
        <f aca="false">C$113+(C$113-C$118)/(A$113-A$118)*(A116-A$113)</f>
        <v>7753.5986</v>
      </c>
      <c r="D116" s="13" t="n">
        <v>0</v>
      </c>
      <c r="E116" s="13" t="n">
        <v>0</v>
      </c>
      <c r="F116" s="23" t="n">
        <v>217.2</v>
      </c>
      <c r="G116" s="14" t="n">
        <f aca="false">F116*B116/100</f>
        <v>4046.1762462846</v>
      </c>
      <c r="H116" s="14" t="n">
        <f aca="false">C116+G116*0.6</f>
        <v>10181.3043477708</v>
      </c>
      <c r="I116" s="19" t="n">
        <v>0.8</v>
      </c>
      <c r="J116" s="14" t="n">
        <f aca="false">H116*(1-I116)</f>
        <v>2036.26086955415</v>
      </c>
      <c r="K116" s="14" t="n">
        <f aca="false">D102*0.35+E102*0.2</f>
        <v>0</v>
      </c>
      <c r="L116" s="14" t="n">
        <f aca="false">P108*(J116+K116)</f>
        <v>285.076521737581</v>
      </c>
      <c r="M116" s="14" t="n">
        <f aca="false">J116+K116-L116</f>
        <v>1751.18434781657</v>
      </c>
      <c r="N116" s="10" t="n">
        <f aca="false">H116/B116</f>
        <v>5.46535585632585</v>
      </c>
      <c r="O116" s="10" t="n">
        <f aca="false">M116/B116</f>
        <v>0.940041207288047</v>
      </c>
      <c r="P116" s="16" t="n">
        <f aca="false">0.1</f>
        <v>0.1</v>
      </c>
      <c r="Q116" s="10" t="n">
        <f aca="false">C116/B116</f>
        <v>4.16215585632585</v>
      </c>
    </row>
    <row r="117" customFormat="false" ht="12.8" hidden="false" customHeight="false" outlineLevel="0" collapsed="false">
      <c r="A117" s="0" t="n">
        <v>2009</v>
      </c>
      <c r="B117" s="11" t="n">
        <v>1862.88040805</v>
      </c>
      <c r="C117" s="30" t="n">
        <f aca="false">C$113+(C$113-C$118)/(A$113-A$118)*(A117-A$113)</f>
        <v>7328.8428</v>
      </c>
      <c r="D117" s="13" t="n">
        <v>0</v>
      </c>
      <c r="E117" s="13" t="n">
        <v>0</v>
      </c>
      <c r="F117" s="23" t="n">
        <v>227.5</v>
      </c>
      <c r="G117" s="14" t="n">
        <f aca="false">F117*B117/100</f>
        <v>4238.05292831375</v>
      </c>
      <c r="H117" s="14" t="n">
        <f aca="false">C117+G117*0.6</f>
        <v>9871.67455698825</v>
      </c>
      <c r="I117" s="19" t="n">
        <v>0.8</v>
      </c>
      <c r="J117" s="14" t="n">
        <f aca="false">H117*(1-I117)</f>
        <v>1974.33491139765</v>
      </c>
      <c r="K117" s="14" t="n">
        <f aca="false">D103*0.35+E103*0.2</f>
        <v>0</v>
      </c>
      <c r="L117" s="14" t="n">
        <f aca="false">P109*(J117+K117)</f>
        <v>236.920189367718</v>
      </c>
      <c r="M117" s="14" t="n">
        <f aca="false">J117+K117-L117</f>
        <v>1737.41472202993</v>
      </c>
      <c r="N117" s="10" t="n">
        <f aca="false">H117/B117</f>
        <v>5.29914562111992</v>
      </c>
      <c r="O117" s="10" t="n">
        <f aca="false">M117/B117</f>
        <v>0.932649629317106</v>
      </c>
      <c r="P117" s="16" t="n">
        <f aca="false">0.1</f>
        <v>0.1</v>
      </c>
      <c r="Q117" s="10" t="n">
        <f aca="false">C117/B117</f>
        <v>3.93414562111992</v>
      </c>
    </row>
    <row r="118" customFormat="false" ht="12.8" hidden="false" customHeight="false" outlineLevel="0" collapsed="false">
      <c r="A118" s="0" t="n">
        <v>2010</v>
      </c>
      <c r="B118" s="11" t="n">
        <v>1862.88040805</v>
      </c>
      <c r="C118" s="11" t="n">
        <v>6904.087</v>
      </c>
      <c r="D118" s="13" t="n">
        <v>0</v>
      </c>
      <c r="E118" s="13" t="n">
        <v>0</v>
      </c>
      <c r="F118" s="23" t="n">
        <v>424</v>
      </c>
      <c r="G118" s="14" t="n">
        <f aca="false">F118*B118/100</f>
        <v>7898.612930132</v>
      </c>
      <c r="H118" s="14" t="n">
        <f aca="false">C118+G118*0.6</f>
        <v>11643.2547580792</v>
      </c>
      <c r="I118" s="15" t="n">
        <v>0.8</v>
      </c>
      <c r="J118" s="14" t="n">
        <f aca="false">H118*(1-I118)</f>
        <v>2328.65095161584</v>
      </c>
      <c r="K118" s="14" t="n">
        <f aca="false">D104*0.35+E104*0.2</f>
        <v>0</v>
      </c>
      <c r="L118" s="14" t="n">
        <f aca="false">P110*(J118+K118)</f>
        <v>267.794859435822</v>
      </c>
      <c r="M118" s="14" t="n">
        <f aca="false">J118+K118-L118</f>
        <v>2060.85609218002</v>
      </c>
      <c r="N118" s="10" t="n">
        <f aca="false">H118/B118</f>
        <v>6.25013538591399</v>
      </c>
      <c r="O118" s="10" t="n">
        <f aca="false">M118/B118</f>
        <v>1.10627396330678</v>
      </c>
      <c r="P118" s="16" t="n">
        <f aca="false">0.1</f>
        <v>0.1</v>
      </c>
      <c r="Q118" s="10" t="n">
        <f aca="false">C118/B118</f>
        <v>3.70613538591399</v>
      </c>
    </row>
    <row r="119" customFormat="false" ht="12.8" hidden="false" customHeight="false" outlineLevel="0" collapsed="false">
      <c r="A119" s="0" t="n">
        <v>2011</v>
      </c>
      <c r="B119" s="11" t="n">
        <v>1862.88040805</v>
      </c>
      <c r="C119" s="11" t="n">
        <v>4851.113</v>
      </c>
      <c r="D119" s="13" t="n">
        <v>0</v>
      </c>
      <c r="E119" s="13" t="n">
        <v>0</v>
      </c>
      <c r="F119" s="23" t="n">
        <v>491.2</v>
      </c>
      <c r="G119" s="14" t="n">
        <f aca="false">F119*B119/100</f>
        <v>9150.4685643416</v>
      </c>
      <c r="H119" s="14" t="n">
        <f aca="false">C119+G119*0.6</f>
        <v>10341.394138605</v>
      </c>
      <c r="I119" s="15" t="n">
        <v>0.8</v>
      </c>
      <c r="J119" s="14" t="n">
        <f aca="false">H119*(1-I119)</f>
        <v>2068.27882772099</v>
      </c>
      <c r="K119" s="14" t="n">
        <f aca="false">D105*0.35+E105*0.2</f>
        <v>0</v>
      </c>
      <c r="L119" s="14" t="n">
        <f aca="false">P111*(J119+K119)</f>
        <v>227.510671049309</v>
      </c>
      <c r="M119" s="14" t="n">
        <f aca="false">J119+K119-L119</f>
        <v>1840.76815667168</v>
      </c>
      <c r="N119" s="10" t="n">
        <f aca="false">H119/B119</f>
        <v>5.55129255421715</v>
      </c>
      <c r="O119" s="10" t="n">
        <f aca="false">M119/B119</f>
        <v>0.988130074650651</v>
      </c>
      <c r="P119" s="16" t="n">
        <f aca="false">0.1</f>
        <v>0.1</v>
      </c>
      <c r="Q119" s="10" t="n">
        <f aca="false">C119/B119</f>
        <v>2.60409255421714</v>
      </c>
    </row>
    <row r="120" customFormat="false" ht="12.8" hidden="false" customHeight="false" outlineLevel="0" collapsed="false">
      <c r="A120" s="0" t="n">
        <v>2012</v>
      </c>
      <c r="B120" s="11" t="n">
        <v>1862.88040805</v>
      </c>
      <c r="C120" s="11" t="n">
        <v>6388.835</v>
      </c>
      <c r="D120" s="13" t="n">
        <v>0</v>
      </c>
      <c r="E120" s="13" t="n">
        <v>0</v>
      </c>
      <c r="F120" s="23" t="n">
        <v>219.3</v>
      </c>
      <c r="G120" s="14" t="n">
        <f aca="false">F120*B120/100</f>
        <v>4085.29673485365</v>
      </c>
      <c r="H120" s="14" t="n">
        <f aca="false">C120+G120*0.6</f>
        <v>8840.01304091219</v>
      </c>
      <c r="I120" s="15" t="n">
        <v>0.8</v>
      </c>
      <c r="J120" s="14" t="n">
        <f aca="false">H120*(1-I120)</f>
        <v>1768.00260818244</v>
      </c>
      <c r="K120" s="14" t="n">
        <f aca="false">D106*0.35+E106*0.2</f>
        <v>0</v>
      </c>
      <c r="L120" s="14" t="n">
        <f aca="false">P112*(J120+K120)</f>
        <v>185.640273859156</v>
      </c>
      <c r="M120" s="14" t="n">
        <f aca="false">J120+K120-L120</f>
        <v>1582.36233432328</v>
      </c>
      <c r="N120" s="10" t="n">
        <f aca="false">H120/B120</f>
        <v>4.74534650893968</v>
      </c>
      <c r="O120" s="10" t="n">
        <f aca="false">M120/B120</f>
        <v>0.849417025100202</v>
      </c>
      <c r="P120" s="16" t="n">
        <f aca="false">0.1</f>
        <v>0.1</v>
      </c>
      <c r="Q120" s="10" t="n">
        <f aca="false">C120/B120</f>
        <v>3.42954650893968</v>
      </c>
    </row>
    <row r="121" customFormat="false" ht="12.8" hidden="false" customHeight="false" outlineLevel="0" collapsed="false">
      <c r="A121" s="0" t="n">
        <v>2013</v>
      </c>
      <c r="B121" s="11" t="n">
        <v>1870.50868985</v>
      </c>
      <c r="C121" s="11" t="n">
        <v>8978.919</v>
      </c>
      <c r="D121" s="13" t="n">
        <v>0</v>
      </c>
      <c r="E121" s="13" t="n">
        <v>0</v>
      </c>
      <c r="F121" s="23" t="n">
        <v>243.7</v>
      </c>
      <c r="G121" s="14" t="n">
        <f aca="false">F121*B121/100</f>
        <v>4558.42967716445</v>
      </c>
      <c r="H121" s="14" t="n">
        <f aca="false">C121+G121*0.6</f>
        <v>11713.9768062987</v>
      </c>
      <c r="I121" s="15" t="n">
        <v>0.8</v>
      </c>
      <c r="J121" s="14" t="n">
        <f aca="false">H121*(1-I121)</f>
        <v>2342.79536125973</v>
      </c>
      <c r="K121" s="14" t="n">
        <f aca="false">D107*0.35+E107*0.2</f>
        <v>0</v>
      </c>
      <c r="L121" s="14" t="n">
        <f aca="false">P113*(J121+K121)</f>
        <v>234.279536125973</v>
      </c>
      <c r="M121" s="14" t="n">
        <f aca="false">J121+K121-L121</f>
        <v>2108.51582513376</v>
      </c>
      <c r="N121" s="10" t="n">
        <f aca="false">H121/B121</f>
        <v>6.26245516519789</v>
      </c>
      <c r="O121" s="10" t="n">
        <f aca="false">M121/B121</f>
        <v>1.12724192973562</v>
      </c>
      <c r="P121" s="16" t="n">
        <f aca="false">0.1</f>
        <v>0.1</v>
      </c>
      <c r="Q121" s="10" t="n">
        <f aca="false">C121/B121</f>
        <v>4.80025516519789</v>
      </c>
    </row>
    <row r="122" customFormat="false" ht="12.8" hidden="false" customHeight="false" outlineLevel="0" collapsed="false">
      <c r="A122" s="0" t="n">
        <v>2014</v>
      </c>
      <c r="B122" s="11" t="n">
        <v>1212.58</v>
      </c>
      <c r="C122" s="11" t="n">
        <v>8204.685</v>
      </c>
      <c r="D122" s="13" t="n">
        <v>0</v>
      </c>
      <c r="E122" s="13" t="n">
        <v>0</v>
      </c>
      <c r="F122" s="23" t="n">
        <v>263.6</v>
      </c>
      <c r="G122" s="14" t="n">
        <f aca="false">F122*B122/100</f>
        <v>3196.36088</v>
      </c>
      <c r="H122" s="14" t="n">
        <f aca="false">C122+G122*0.6</f>
        <v>10122.501528</v>
      </c>
      <c r="I122" s="15" t="n">
        <v>0.8</v>
      </c>
      <c r="J122" s="14" t="n">
        <f aca="false">H122*(1-I122)</f>
        <v>2024.5003056</v>
      </c>
      <c r="K122" s="14" t="n">
        <f aca="false">D108*0.35+E108*0.2</f>
        <v>0</v>
      </c>
      <c r="L122" s="14" t="n">
        <f aca="false">P114*(J122+K122)</f>
        <v>202.45003056</v>
      </c>
      <c r="M122" s="14" t="n">
        <f aca="false">J122+K122-L122</f>
        <v>1822.05027504</v>
      </c>
      <c r="N122" s="10" t="n">
        <f aca="false">H122/B122</f>
        <v>8.34790407890613</v>
      </c>
      <c r="O122" s="10" t="n">
        <f aca="false">M122/B122</f>
        <v>1.5026227342031</v>
      </c>
      <c r="P122" s="16" t="n">
        <f aca="false">0.1</f>
        <v>0.1</v>
      </c>
      <c r="Q122" s="10" t="n">
        <f aca="false">C122/B122</f>
        <v>6.76630407890613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5" activeCellId="0" sqref="E45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2015-06-17T14:11:55Z</dcterms:created>
  <dc:creator>Tony Meissner</dc:creator>
  <dc:language>en-AU</dc:language>
  <cp:lastModifiedBy>Tony Meissner</cp:lastModifiedBy>
  <dcterms:modified xsi:type="dcterms:W3CDTF">2015-06-22T14:15:56Z</dcterms:modified>
  <cp:revision>15</cp:revision>
</cp:coreProperties>
</file>