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7"/>
  </bookViews>
  <sheets>
    <sheet name="Cobdogla" sheetId="1" state="visible" r:id="rId2"/>
    <sheet name="Cobby Graph" sheetId="2" state="visible" r:id="rId3"/>
    <sheet name="Berri" sheetId="3" state="visible" r:id="rId4"/>
    <sheet name="Berri Graph" sheetId="4" state="visible" r:id="rId5"/>
    <sheet name="Renmark" sheetId="5" state="visible" r:id="rId6"/>
    <sheet name="Renmark Graph" sheetId="6" state="visible" r:id="rId7"/>
    <sheet name="Chaffey" sheetId="7" state="visible" r:id="rId8"/>
    <sheet name="Chaffey Graph" sheetId="8" state="visible" r:id="rId9"/>
  </sheets>
  <calcPr iterateCount="100" refMode="A1" iterate="false" iterateDelta="0.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00" authorId="0">
      <text>
        <r>
          <rPr>
            <sz val="10"/>
            <rFont val="Arial"/>
            <family val="2"/>
            <charset val="1"/>
          </rPr>
          <t>Values from 
Berri_Renmark_Consumption_data_20150708.xlsx</t>
        </r>
      </text>
    </comment>
    <comment ref="L107" authorId="0">
      <text>
        <r>
          <rPr>
            <sz val="10"/>
            <rFont val="Arial"/>
            <family val="2"/>
            <charset val="1"/>
          </rPr>
          <t>Estimates from RIT supplied data</t>
        </r>
      </text>
    </comment>
  </commentList>
</comments>
</file>

<file path=xl/sharedStrings.xml><?xml version="1.0" encoding="utf-8"?>
<sst xmlns="http://schemas.openxmlformats.org/spreadsheetml/2006/main" count="67" uniqueCount="18">
  <si>
    <t>Year</t>
  </si>
  <si>
    <t>Irrigation Area (ha)</t>
  </si>
  <si>
    <t>Pumped Volume (ML)</t>
  </si>
  <si>
    <t>Spillage (ML)</t>
  </si>
  <si>
    <t>Transmission Losses (ML)</t>
  </si>
  <si>
    <t>Rainfall (mm)</t>
  </si>
  <si>
    <t>Rainfall (ML)</t>
  </si>
  <si>
    <t>Adopted application (ML)</t>
  </si>
  <si>
    <t>Application Efficiency</t>
  </si>
  <si>
    <t>Volume Past root zone (ML)</t>
  </si>
  <si>
    <t>Accession from spill + transmission losses (ML)</t>
  </si>
  <si>
    <t>CDS Volume (ML)</t>
  </si>
  <si>
    <t>Accession volume (ML)</t>
  </si>
  <si>
    <t>Total Application (ML/Ha)</t>
  </si>
  <si>
    <t>Accession (ML/Ha)</t>
  </si>
  <si>
    <t>CDS/Adopted Application (%)</t>
  </si>
  <si>
    <t>pumped/area (ML/ha)</t>
  </si>
  <si>
    <t>=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</si>
</sst>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"/>
    <numFmt numFmtId="168" formatCode="0.00"/>
    <numFmt numFmtId="169" formatCode="0.0%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47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47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66"/>
      <name val="Arial"/>
      <family val="2"/>
      <charset val="1"/>
    </font>
    <font>
      <sz val="10"/>
      <name val="Arial"/>
      <family val="2"/>
    </font>
    <font>
      <b val="true"/>
      <sz val="14"/>
      <name val="Arial"/>
      <family val="2"/>
    </font>
    <font>
      <b val="true"/>
      <sz val="10"/>
      <color rgb="FFFF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CCCC00"/>
        <bgColor rgb="FFAECF00"/>
      </patternFill>
    </fill>
    <fill>
      <patternFill patternType="solid">
        <fgColor rgb="FF00FF00"/>
        <bgColor rgb="FF33CCCC"/>
      </patternFill>
    </fill>
    <fill>
      <patternFill patternType="solid">
        <fgColor rgb="FFCCCCFF"/>
        <bgColor rgb="FFCCCCCC"/>
      </patternFill>
    </fill>
    <fill>
      <patternFill patternType="solid">
        <fgColor rgb="FFE6E6E6"/>
        <bgColor rgb="FFFFFFCC"/>
      </patternFill>
    </fill>
    <fill>
      <patternFill patternType="solid">
        <fgColor rgb="FFAECF00"/>
        <bgColor rgb="FFCCCC00"/>
      </patternFill>
    </fill>
    <fill>
      <patternFill patternType="solid">
        <fgColor rgb="FFFF9966"/>
        <bgColor rgb="FFFF9900"/>
      </patternFill>
    </fill>
    <fill>
      <patternFill patternType="solid">
        <fgColor rgb="FFC9FCC0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AC6C6"/>
        <bgColor rgb="FFFFCC99"/>
      </patternFill>
    </fill>
    <fill>
      <patternFill patternType="solid">
        <fgColor rgb="FFFFCC99"/>
        <bgColor rgb="FFFAC6C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F3366"/>
      <rgbColor rgb="FFFFFFCC"/>
      <rgbColor rgb="FFCCFFFF"/>
      <rgbColor rgb="FF660066"/>
      <rgbColor rgb="FFFF9966"/>
      <rgbColor rgb="FF0047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9FCC0"/>
      <rgbColor rgb="FFFFFF99"/>
      <rgbColor rgb="FF99CCFF"/>
      <rgbColor rgb="FFFAC6C6"/>
      <rgbColor rgb="FFB3B3B3"/>
      <rgbColor rgb="FFFFCC99"/>
      <rgbColor rgb="FF3366FF"/>
      <rgbColor rgb="FF33CCCC"/>
      <rgbColor rgb="FFAECF00"/>
      <rgbColor rgb="FFCC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Cobdogla!$H$1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Cobdogla!$A$8:$A$122</c:f>
              <c:numCache>
                <c:formatCode>General</c:formatCode>
                <c:ptCount val="11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</c:numCache>
            </c:numRef>
          </c:xVal>
          <c:yVal>
            <c:numRef>
              <c:f>Cobdogla!$H$8:$H$124</c:f>
              <c:numCache>
                <c:formatCode>General</c:formatCode>
                <c:ptCount val="1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426.713976087891</c:v>
                </c:pt>
                <c:pt idx="12">
                  <c:v>3901.25274787944</c:v>
                </c:pt>
                <c:pt idx="13">
                  <c:v>9219.16787174337</c:v>
                </c:pt>
                <c:pt idx="14">
                  <c:v>14282.0450939364</c:v>
                </c:pt>
                <c:pt idx="15">
                  <c:v>18157.9141158786</c:v>
                </c:pt>
                <c:pt idx="16">
                  <c:v>20791.8127664614</c:v>
                </c:pt>
                <c:pt idx="17">
                  <c:v>30670.8892403081</c:v>
                </c:pt>
                <c:pt idx="18">
                  <c:v>29783.1787529331</c:v>
                </c:pt>
                <c:pt idx="19">
                  <c:v>34318.5111397672</c:v>
                </c:pt>
                <c:pt idx="20">
                  <c:v>39960.7590760466</c:v>
                </c:pt>
                <c:pt idx="21">
                  <c:v>37034.8750019526</c:v>
                </c:pt>
                <c:pt idx="22">
                  <c:v>37442.1955917995</c:v>
                </c:pt>
                <c:pt idx="23">
                  <c:v>40606.5846180814</c:v>
                </c:pt>
                <c:pt idx="24">
                  <c:v>42689.1531901219</c:v>
                </c:pt>
                <c:pt idx="25">
                  <c:v>38136.1995509716</c:v>
                </c:pt>
                <c:pt idx="26">
                  <c:v>39850.662284552</c:v>
                </c:pt>
                <c:pt idx="27">
                  <c:v>36261.1796220573</c:v>
                </c:pt>
                <c:pt idx="28">
                  <c:v>35766.7749024617</c:v>
                </c:pt>
                <c:pt idx="29">
                  <c:v>39189.9552005667</c:v>
                </c:pt>
                <c:pt idx="30">
                  <c:v>38135.1791020739</c:v>
                </c:pt>
                <c:pt idx="31">
                  <c:v>36429.0648052865</c:v>
                </c:pt>
                <c:pt idx="32">
                  <c:v>38564.8099690496</c:v>
                </c:pt>
                <c:pt idx="33">
                  <c:v>34902.6935390734</c:v>
                </c:pt>
                <c:pt idx="34">
                  <c:v>37044.9889981474</c:v>
                </c:pt>
                <c:pt idx="35">
                  <c:v>38180.6207377499</c:v>
                </c:pt>
                <c:pt idx="36">
                  <c:v>39679.0501599425</c:v>
                </c:pt>
                <c:pt idx="37">
                  <c:v>41649.899211548</c:v>
                </c:pt>
                <c:pt idx="38">
                  <c:v>36654.9050643261</c:v>
                </c:pt>
                <c:pt idx="39">
                  <c:v>40184.2544511378</c:v>
                </c:pt>
                <c:pt idx="40">
                  <c:v>36068.9441033551</c:v>
                </c:pt>
                <c:pt idx="41">
                  <c:v>40326.4538736861</c:v>
                </c:pt>
                <c:pt idx="42">
                  <c:v>38694.5651572768</c:v>
                </c:pt>
                <c:pt idx="43">
                  <c:v>34851.0023856182</c:v>
                </c:pt>
                <c:pt idx="44">
                  <c:v>33651.698364744</c:v>
                </c:pt>
                <c:pt idx="45">
                  <c:v>34885.508368168</c:v>
                </c:pt>
                <c:pt idx="46">
                  <c:v>41018.6113065996</c:v>
                </c:pt>
                <c:pt idx="47">
                  <c:v>36690.3887357444</c:v>
                </c:pt>
                <c:pt idx="48">
                  <c:v>38108.6494239231</c:v>
                </c:pt>
                <c:pt idx="49">
                  <c:v>35020.2113918285</c:v>
                </c:pt>
                <c:pt idx="50">
                  <c:v>38263.6108926271</c:v>
                </c:pt>
                <c:pt idx="51">
                  <c:v>37799.6188678544</c:v>
                </c:pt>
                <c:pt idx="52">
                  <c:v>36618.4751483069</c:v>
                </c:pt>
                <c:pt idx="53">
                  <c:v>36624.0580113066</c:v>
                </c:pt>
                <c:pt idx="54">
                  <c:v>37417.3550786987</c:v>
                </c:pt>
                <c:pt idx="55">
                  <c:v>38019.7682203958</c:v>
                </c:pt>
                <c:pt idx="56">
                  <c:v>39271.4906897356</c:v>
                </c:pt>
                <c:pt idx="57">
                  <c:v>35786.9594131249</c:v>
                </c:pt>
                <c:pt idx="58">
                  <c:v>37004.9696013725</c:v>
                </c:pt>
                <c:pt idx="59">
                  <c:v>37159.9713595641</c:v>
                </c:pt>
                <c:pt idx="60">
                  <c:v>41365.1252005248</c:v>
                </c:pt>
                <c:pt idx="61">
                  <c:v>38844.4276331605</c:v>
                </c:pt>
                <c:pt idx="62">
                  <c:v>37328.235637796</c:v>
                </c:pt>
                <c:pt idx="63">
                  <c:v>41514.8120547647</c:v>
                </c:pt>
                <c:pt idx="64">
                  <c:v>36742.7917360545</c:v>
                </c:pt>
                <c:pt idx="65">
                  <c:v>38084.299537622</c:v>
                </c:pt>
                <c:pt idx="66">
                  <c:v>38497.1079509159</c:v>
                </c:pt>
                <c:pt idx="67">
                  <c:v>35734.1204253277</c:v>
                </c:pt>
                <c:pt idx="68">
                  <c:v>39271.1833931251</c:v>
                </c:pt>
                <c:pt idx="69">
                  <c:v>39920.0677225322</c:v>
                </c:pt>
                <c:pt idx="70">
                  <c:v>39531.1739245211</c:v>
                </c:pt>
                <c:pt idx="71">
                  <c:v>35324.0973317236</c:v>
                </c:pt>
                <c:pt idx="72">
                  <c:v>35240.5954275386</c:v>
                </c:pt>
                <c:pt idx="73">
                  <c:v>42359.7510825373</c:v>
                </c:pt>
                <c:pt idx="74">
                  <c:v>44047.7961115921</c:v>
                </c:pt>
                <c:pt idx="75">
                  <c:v>37007.6855565325</c:v>
                </c:pt>
                <c:pt idx="76">
                  <c:v>39756.5906374037</c:v>
                </c:pt>
                <c:pt idx="77">
                  <c:v>38702.4588400402</c:v>
                </c:pt>
                <c:pt idx="78">
                  <c:v>40026.9136658716</c:v>
                </c:pt>
                <c:pt idx="79">
                  <c:v>40561.5745355859</c:v>
                </c:pt>
                <c:pt idx="80">
                  <c:v>36401.9714652579</c:v>
                </c:pt>
                <c:pt idx="81">
                  <c:v>38530.8560746602</c:v>
                </c:pt>
                <c:pt idx="82">
                  <c:v>35600.6463549621</c:v>
                </c:pt>
                <c:pt idx="83">
                  <c:v>41644.4876004618</c:v>
                </c:pt>
                <c:pt idx="84">
                  <c:v>42755.5426847137</c:v>
                </c:pt>
                <c:pt idx="85">
                  <c:v>37395.6578184885</c:v>
                </c:pt>
                <c:pt idx="86">
                  <c:v>40536.5305182456</c:v>
                </c:pt>
                <c:pt idx="87">
                  <c:v>40395.4718235984</c:v>
                </c:pt>
                <c:pt idx="88">
                  <c:v>39597.9465587681</c:v>
                </c:pt>
                <c:pt idx="89">
                  <c:v>40852.6351410849</c:v>
                </c:pt>
                <c:pt idx="90">
                  <c:v>37705.2877947346</c:v>
                </c:pt>
                <c:pt idx="91">
                  <c:v>48725.9700596103</c:v>
                </c:pt>
                <c:pt idx="92">
                  <c:v>37220.1526835849</c:v>
                </c:pt>
                <c:pt idx="93">
                  <c:v>42661.0815873673</c:v>
                </c:pt>
                <c:pt idx="94">
                  <c:v>35775.8536394935</c:v>
                </c:pt>
                <c:pt idx="95">
                  <c:v>27227.5351026054</c:v>
                </c:pt>
                <c:pt idx="96">
                  <c:v>32551.5422296982</c:v>
                </c:pt>
                <c:pt idx="97">
                  <c:v>32303.965353335</c:v>
                </c:pt>
                <c:pt idx="98">
                  <c:v>30448.1743320596</c:v>
                </c:pt>
                <c:pt idx="99">
                  <c:v>34032.3601991752</c:v>
                </c:pt>
                <c:pt idx="100">
                  <c:v>32159.1858770125</c:v>
                </c:pt>
                <c:pt idx="101">
                  <c:v>33973.9786879483</c:v>
                </c:pt>
                <c:pt idx="102">
                  <c:v>27910.138891331</c:v>
                </c:pt>
                <c:pt idx="103">
                  <c:v>37120.3211272042</c:v>
                </c:pt>
                <c:pt idx="104">
                  <c:v>34249.2506402974</c:v>
                </c:pt>
                <c:pt idx="105">
                  <c:v>36357.2086294973</c:v>
                </c:pt>
                <c:pt idx="106">
                  <c:v>30002.099382465</c:v>
                </c:pt>
                <c:pt idx="107">
                  <c:v>27910.2871309614</c:v>
                </c:pt>
                <c:pt idx="108">
                  <c:v>23040.9944251834</c:v>
                </c:pt>
                <c:pt idx="109">
                  <c:v>23357.7178547909</c:v>
                </c:pt>
                <c:pt idx="110">
                  <c:v>28964.4033706078</c:v>
                </c:pt>
                <c:pt idx="111">
                  <c:v>28541.7308995833</c:v>
                </c:pt>
                <c:pt idx="112">
                  <c:v>25209.8228959668</c:v>
                </c:pt>
                <c:pt idx="113">
                  <c:v>31475.8524930475</c:v>
                </c:pt>
                <c:pt idx="114">
                  <c:v>29364.8136173526</c:v>
                </c:pt>
                <c:pt idx="115">
                  <c:v/>
                </c:pt>
                <c:pt idx="11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Cobdogla!$M$1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Cobdogla!$A$8:$A$122</c:f>
              <c:numCache>
                <c:formatCode>General</c:formatCode>
                <c:ptCount val="11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</c:numCache>
            </c:numRef>
          </c:xVal>
          <c:yVal>
            <c:numRef>
              <c:f>Cobdogla!$M$8:$M$124</c:f>
              <c:numCache>
                <c:formatCode>General</c:formatCode>
                <c:ptCount val="1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200.248223561841</c:v>
                </c:pt>
                <c:pt idx="12">
                  <c:v>1831.21274437223</c:v>
                </c:pt>
                <c:pt idx="13">
                  <c:v>4321.34033902211</c:v>
                </c:pt>
                <c:pt idx="14">
                  <c:v>6703.86834626524</c:v>
                </c:pt>
                <c:pt idx="15">
                  <c:v>8510.95220543404</c:v>
                </c:pt>
                <c:pt idx="16">
                  <c:v>9756.44132238996</c:v>
                </c:pt>
                <c:pt idx="17">
                  <c:v>14394.6519241539</c:v>
                </c:pt>
                <c:pt idx="18">
                  <c:v>13980.7138254669</c:v>
                </c:pt>
                <c:pt idx="19">
                  <c:v>16116.6365412102</c:v>
                </c:pt>
                <c:pt idx="20">
                  <c:v>18718.1343383711</c:v>
                </c:pt>
                <c:pt idx="21">
                  <c:v>17174.0087598853</c:v>
                </c:pt>
                <c:pt idx="22">
                  <c:v>17163.982236364</c:v>
                </c:pt>
                <c:pt idx="23">
                  <c:v>18398.8361174982</c:v>
                </c:pt>
                <c:pt idx="24">
                  <c:v>19054.7886200344</c:v>
                </c:pt>
                <c:pt idx="25">
                  <c:v>16855.4346422692</c:v>
                </c:pt>
                <c:pt idx="26">
                  <c:v>17371.2787400243</c:v>
                </c:pt>
                <c:pt idx="27">
                  <c:v>15500.9127132525</c:v>
                </c:pt>
                <c:pt idx="28">
                  <c:v>15149.7784078201</c:v>
                </c:pt>
                <c:pt idx="29">
                  <c:v>16315.5253192253</c:v>
                </c:pt>
                <c:pt idx="30">
                  <c:v>15742.5349419999</c:v>
                </c:pt>
                <c:pt idx="31">
                  <c:v>14742.2807462963</c:v>
                </c:pt>
                <c:pt idx="32">
                  <c:v>15915.9182688974</c:v>
                </c:pt>
                <c:pt idx="33">
                  <c:v>14432.5768738734</c:v>
                </c:pt>
                <c:pt idx="34">
                  <c:v>15227.0532752437</c:v>
                </c:pt>
                <c:pt idx="35">
                  <c:v>15886.0375353681</c:v>
                </c:pt>
                <c:pt idx="36">
                  <c:v>16362.583574491</c:v>
                </c:pt>
                <c:pt idx="37">
                  <c:v>17220.0921404802</c:v>
                </c:pt>
                <c:pt idx="38">
                  <c:v>15279.460723035</c:v>
                </c:pt>
                <c:pt idx="39">
                  <c:v>16536.4679032394</c:v>
                </c:pt>
                <c:pt idx="40">
                  <c:v>13325.5558553866</c:v>
                </c:pt>
                <c:pt idx="41">
                  <c:v>14718.3743915598</c:v>
                </c:pt>
                <c:pt idx="42">
                  <c:v>14127.4872213775</c:v>
                </c:pt>
                <c:pt idx="43">
                  <c:v>12720.3541670804</c:v>
                </c:pt>
                <c:pt idx="44">
                  <c:v>12559.6632297188</c:v>
                </c:pt>
                <c:pt idx="45">
                  <c:v>12930.9561093561</c:v>
                </c:pt>
                <c:pt idx="46">
                  <c:v>15151.7026907395</c:v>
                </c:pt>
                <c:pt idx="47">
                  <c:v>13510.3573344025</c:v>
                </c:pt>
                <c:pt idx="48">
                  <c:v>14086.5361505604</c:v>
                </c:pt>
                <c:pt idx="49">
                  <c:v>13010.3931232581</c:v>
                </c:pt>
                <c:pt idx="50">
                  <c:v>14044.5440473084</c:v>
                </c:pt>
                <c:pt idx="51">
                  <c:v>13958.6726712481</c:v>
                </c:pt>
                <c:pt idx="52">
                  <c:v>13494.8209724008</c:v>
                </c:pt>
                <c:pt idx="53">
                  <c:v>13619.4767959703</c:v>
                </c:pt>
                <c:pt idx="54">
                  <c:v>13953.0568423047</c:v>
                </c:pt>
                <c:pt idx="55">
                  <c:v>13975.1400995015</c:v>
                </c:pt>
                <c:pt idx="56">
                  <c:v>14299.1265914391</c:v>
                </c:pt>
                <c:pt idx="57">
                  <c:v>13048.6877287777</c:v>
                </c:pt>
                <c:pt idx="58">
                  <c:v>13520.612908214</c:v>
                </c:pt>
                <c:pt idx="59">
                  <c:v>13676.9268047697</c:v>
                </c:pt>
                <c:pt idx="60">
                  <c:v>13395.2958404126</c:v>
                </c:pt>
                <c:pt idx="61">
                  <c:v>12563.3082858794</c:v>
                </c:pt>
                <c:pt idx="62">
                  <c:v>12261.7887738029</c:v>
                </c:pt>
                <c:pt idx="63">
                  <c:v>13272.4193226255</c:v>
                </c:pt>
                <c:pt idx="64">
                  <c:v>11792.5906044335</c:v>
                </c:pt>
                <c:pt idx="65">
                  <c:v>12389.6328067593</c:v>
                </c:pt>
                <c:pt idx="66">
                  <c:v>12508.8301896614</c:v>
                </c:pt>
                <c:pt idx="67">
                  <c:v>11684.1490144079</c:v>
                </c:pt>
                <c:pt idx="68">
                  <c:v>12777.8216469214</c:v>
                </c:pt>
                <c:pt idx="69">
                  <c:v>13000.7004282077</c:v>
                </c:pt>
                <c:pt idx="70">
                  <c:v>12840.475618766</c:v>
                </c:pt>
                <c:pt idx="71">
                  <c:v>11514.4155528522</c:v>
                </c:pt>
                <c:pt idx="72">
                  <c:v>11602.5606094174</c:v>
                </c:pt>
                <c:pt idx="73">
                  <c:v>13659.1932979084</c:v>
                </c:pt>
                <c:pt idx="74">
                  <c:v>14287.6830502476</c:v>
                </c:pt>
                <c:pt idx="75">
                  <c:v>12007.5456439926</c:v>
                </c:pt>
                <c:pt idx="76">
                  <c:v>12577.7876954965</c:v>
                </c:pt>
                <c:pt idx="77">
                  <c:v>12410.205315442</c:v>
                </c:pt>
                <c:pt idx="78">
                  <c:v>12841.7947352632</c:v>
                </c:pt>
                <c:pt idx="79">
                  <c:v>12753.6389158869</c:v>
                </c:pt>
                <c:pt idx="80">
                  <c:v>11571.7802336738</c:v>
                </c:pt>
                <c:pt idx="81">
                  <c:v>12171.8576518213</c:v>
                </c:pt>
                <c:pt idx="82">
                  <c:v>11346.7512462149</c:v>
                </c:pt>
                <c:pt idx="83">
                  <c:v>13084.5189061027</c:v>
                </c:pt>
                <c:pt idx="84">
                  <c:v>13597.9100583615</c:v>
                </c:pt>
                <c:pt idx="85">
                  <c:v>11744.6518993903</c:v>
                </c:pt>
                <c:pt idx="86">
                  <c:v>12875.5571088489</c:v>
                </c:pt>
                <c:pt idx="87">
                  <c:v>12834.2494159831</c:v>
                </c:pt>
                <c:pt idx="88">
                  <c:v>12604.6292842078</c:v>
                </c:pt>
                <c:pt idx="89">
                  <c:v>12988.3497736467</c:v>
                </c:pt>
                <c:pt idx="90">
                  <c:v>10408.2178122457</c:v>
                </c:pt>
                <c:pt idx="91">
                  <c:v>13351.2636166559</c:v>
                </c:pt>
                <c:pt idx="92">
                  <c:v>10154.1633072073</c:v>
                </c:pt>
                <c:pt idx="93">
                  <c:v>11657.9022044679</c:v>
                </c:pt>
                <c:pt idx="94">
                  <c:v>9817.27999835548</c:v>
                </c:pt>
                <c:pt idx="95">
                  <c:v>6291.94700504798</c:v>
                </c:pt>
                <c:pt idx="96">
                  <c:v>7431.08906990154</c:v>
                </c:pt>
                <c:pt idx="97">
                  <c:v>7334.7083739031</c:v>
                </c:pt>
                <c:pt idx="98">
                  <c:v>7068.48148507588</c:v>
                </c:pt>
                <c:pt idx="99">
                  <c:v>7837.17517425971</c:v>
                </c:pt>
                <c:pt idx="100">
                  <c:v>7359.12359094948</c:v>
                </c:pt>
                <c:pt idx="101">
                  <c:v>6047.63916042388</c:v>
                </c:pt>
                <c:pt idx="102">
                  <c:v>4928.96702243071</c:v>
                </c:pt>
                <c:pt idx="103">
                  <c:v>6761.41944370576</c:v>
                </c:pt>
                <c:pt idx="104">
                  <c:v>6253.00775091353</c:v>
                </c:pt>
                <c:pt idx="105">
                  <c:v>6732.77495138002</c:v>
                </c:pt>
                <c:pt idx="106">
                  <c:v>5506.68571171689</c:v>
                </c:pt>
                <c:pt idx="107">
                  <c:v>5346.21956376171</c:v>
                </c:pt>
                <c:pt idx="108">
                  <c:v>4421.93198655916</c:v>
                </c:pt>
                <c:pt idx="109">
                  <c:v>4511.45947585588</c:v>
                </c:pt>
                <c:pt idx="110">
                  <c:v>5588.1747566045</c:v>
                </c:pt>
                <c:pt idx="111">
                  <c:v>5168.01152354583</c:v>
                </c:pt>
                <c:pt idx="112">
                  <c:v>4577.47377013131</c:v>
                </c:pt>
                <c:pt idx="113">
                  <c:v>5931.24972104566</c:v>
                </c:pt>
                <c:pt idx="114">
                  <c:v>5471.24370140576</c:v>
                </c:pt>
                <c:pt idx="115">
                  <c:v/>
                </c:pt>
                <c:pt idx="116">
                  <c:v/>
                </c:pt>
              </c:numCache>
            </c:numRef>
          </c:yVal>
          <c:smooth val="0"/>
        </c:ser>
        <c:axId val="27052060"/>
        <c:axId val="94341965"/>
      </c:scatterChart>
      <c:valAx>
        <c:axId val="27052060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Year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341965"/>
        <c:crossesAt val="0"/>
      </c:valAx>
      <c:valAx>
        <c:axId val="94341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Volume (ML)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0520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Berri!$H$1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Berri!$A$2:$A$122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Berri!$H$2:$H$124</c:f>
              <c:numCache>
                <c:formatCode>General</c:formatCode>
                <c:ptCount val="1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419.956786503386</c:v>
                </c:pt>
                <c:pt idx="17">
                  <c:v>1640.00954427692</c:v>
                </c:pt>
                <c:pt idx="18">
                  <c:v>2815.75409710548</c:v>
                </c:pt>
                <c:pt idx="19">
                  <c:v>3867.89296854028</c:v>
                </c:pt>
                <c:pt idx="20">
                  <c:v>5156.3539748774</c:v>
                </c:pt>
                <c:pt idx="21">
                  <c:v>6735.39943425383</c:v>
                </c:pt>
                <c:pt idx="22">
                  <c:v>7478.27922460322</c:v>
                </c:pt>
                <c:pt idx="23">
                  <c:v>9881.60385333334</c:v>
                </c:pt>
                <c:pt idx="24">
                  <c:v>11240.631735249</c:v>
                </c:pt>
                <c:pt idx="25">
                  <c:v>10761.8875409721</c:v>
                </c:pt>
                <c:pt idx="26">
                  <c:v>15918.9486092753</c:v>
                </c:pt>
                <c:pt idx="27">
                  <c:v>14023.3391898227</c:v>
                </c:pt>
                <c:pt idx="28">
                  <c:v>15804.2249701495</c:v>
                </c:pt>
                <c:pt idx="29">
                  <c:v>18593.5031633805</c:v>
                </c:pt>
                <c:pt idx="30">
                  <c:v>16786.7311051008</c:v>
                </c:pt>
                <c:pt idx="31">
                  <c:v>18349.8018589712</c:v>
                </c:pt>
                <c:pt idx="32">
                  <c:v>24319.5024995496</c:v>
                </c:pt>
                <c:pt idx="33">
                  <c:v>21912.958394878</c:v>
                </c:pt>
                <c:pt idx="34">
                  <c:v>18481.0064124295</c:v>
                </c:pt>
                <c:pt idx="35">
                  <c:v>26511.9157670029</c:v>
                </c:pt>
                <c:pt idx="36">
                  <c:v>23209.0191543271</c:v>
                </c:pt>
                <c:pt idx="37">
                  <c:v>28485.8423219479</c:v>
                </c:pt>
                <c:pt idx="38">
                  <c:v>26418.9298365901</c:v>
                </c:pt>
                <c:pt idx="39">
                  <c:v>26216.1524676337</c:v>
                </c:pt>
                <c:pt idx="40">
                  <c:v>29878.5210462909</c:v>
                </c:pt>
                <c:pt idx="41">
                  <c:v>29098.3483733949</c:v>
                </c:pt>
                <c:pt idx="42">
                  <c:v>32022.84288</c:v>
                </c:pt>
                <c:pt idx="43">
                  <c:v>30071.2869179654</c:v>
                </c:pt>
                <c:pt idx="44">
                  <c:v>36977.4619375181</c:v>
                </c:pt>
                <c:pt idx="45">
                  <c:v>30605.3041253401</c:v>
                </c:pt>
                <c:pt idx="46">
                  <c:v>37335.6220955137</c:v>
                </c:pt>
                <c:pt idx="47">
                  <c:v>35894.4836148023</c:v>
                </c:pt>
                <c:pt idx="48">
                  <c:v>36553.1411034261</c:v>
                </c:pt>
                <c:pt idx="49">
                  <c:v>35273.6782019724</c:v>
                </c:pt>
                <c:pt idx="50">
                  <c:v>34510.2919399752</c:v>
                </c:pt>
                <c:pt idx="51">
                  <c:v>36766.6496908233</c:v>
                </c:pt>
                <c:pt idx="52">
                  <c:v>36936.12816</c:v>
                </c:pt>
                <c:pt idx="53">
                  <c:v>38000.46489</c:v>
                </c:pt>
                <c:pt idx="54">
                  <c:v>35779.8199267804</c:v>
                </c:pt>
                <c:pt idx="55">
                  <c:v>33882.1388517048</c:v>
                </c:pt>
                <c:pt idx="56">
                  <c:v>36283.8299460227</c:v>
                </c:pt>
                <c:pt idx="57">
                  <c:v>33481.2975614534</c:v>
                </c:pt>
                <c:pt idx="58">
                  <c:v>37562.1265430652</c:v>
                </c:pt>
                <c:pt idx="59">
                  <c:v>37714.8451645699</c:v>
                </c:pt>
                <c:pt idx="60">
                  <c:v>35027.9662095284</c:v>
                </c:pt>
                <c:pt idx="61">
                  <c:v>37892.1932021731</c:v>
                </c:pt>
                <c:pt idx="62">
                  <c:v>36462.9776412451</c:v>
                </c:pt>
                <c:pt idx="63">
                  <c:v>34389.788142238</c:v>
                </c:pt>
                <c:pt idx="64">
                  <c:v>38982.2780943809</c:v>
                </c:pt>
                <c:pt idx="65">
                  <c:v>37482.5680550263</c:v>
                </c:pt>
                <c:pt idx="66">
                  <c:v>37987.542</c:v>
                </c:pt>
                <c:pt idx="67">
                  <c:v>37117.2097035465</c:v>
                </c:pt>
                <c:pt idx="68">
                  <c:v>34318.995853966</c:v>
                </c:pt>
                <c:pt idx="69">
                  <c:v>38800.4717768207</c:v>
                </c:pt>
                <c:pt idx="70">
                  <c:v>39236.71284</c:v>
                </c:pt>
                <c:pt idx="71">
                  <c:v>39162.6779446225</c:v>
                </c:pt>
                <c:pt idx="72">
                  <c:v>41081.7349006785</c:v>
                </c:pt>
                <c:pt idx="73">
                  <c:v>35574.959267877</c:v>
                </c:pt>
                <c:pt idx="74">
                  <c:v>41528.8285112555</c:v>
                </c:pt>
                <c:pt idx="75">
                  <c:v>42240.9410621263</c:v>
                </c:pt>
                <c:pt idx="76">
                  <c:v>37763.9372721376</c:v>
                </c:pt>
                <c:pt idx="77">
                  <c:v>37351.1587456673</c:v>
                </c:pt>
                <c:pt idx="78">
                  <c:v>33264.0397916435</c:v>
                </c:pt>
                <c:pt idx="79">
                  <c:v>39220.1634913459</c:v>
                </c:pt>
                <c:pt idx="80">
                  <c:v>40338.9987553543</c:v>
                </c:pt>
                <c:pt idx="81">
                  <c:v>38138.5214840179</c:v>
                </c:pt>
                <c:pt idx="82">
                  <c:v>37820.9933173181</c:v>
                </c:pt>
                <c:pt idx="83">
                  <c:v>35074.7051209132</c:v>
                </c:pt>
                <c:pt idx="84">
                  <c:v>37309.9433023178</c:v>
                </c:pt>
                <c:pt idx="85">
                  <c:v>37906.0473841844</c:v>
                </c:pt>
                <c:pt idx="86">
                  <c:v>33405.7739049079</c:v>
                </c:pt>
                <c:pt idx="87">
                  <c:v>36584.0259169512</c:v>
                </c:pt>
                <c:pt idx="88">
                  <c:v>36066.1944801916</c:v>
                </c:pt>
                <c:pt idx="89">
                  <c:v>38527.660576</c:v>
                </c:pt>
                <c:pt idx="90">
                  <c:v>37198.837811813</c:v>
                </c:pt>
                <c:pt idx="91">
                  <c:v>38034.0893276884</c:v>
                </c:pt>
                <c:pt idx="92">
                  <c:v>35576.0452023803</c:v>
                </c:pt>
                <c:pt idx="93">
                  <c:v>38128.4412756298</c:v>
                </c:pt>
                <c:pt idx="94">
                  <c:v>36209.0279288656</c:v>
                </c:pt>
                <c:pt idx="95">
                  <c:v>36097.110712</c:v>
                </c:pt>
                <c:pt idx="96">
                  <c:v>39290.813716129</c:v>
                </c:pt>
                <c:pt idx="97">
                  <c:v>34892.0496507334</c:v>
                </c:pt>
                <c:pt idx="98">
                  <c:v>42769.2648941497</c:v>
                </c:pt>
                <c:pt idx="99">
                  <c:v>42910.8746937768</c:v>
                </c:pt>
                <c:pt idx="100">
                  <c:v>35881.8360995438</c:v>
                </c:pt>
                <c:pt idx="101">
                  <c:v>38976.555</c:v>
                </c:pt>
                <c:pt idx="102">
                  <c:v>39250.1491</c:v>
                </c:pt>
                <c:pt idx="103">
                  <c:v>39435.017</c:v>
                </c:pt>
                <c:pt idx="104">
                  <c:v>38798.8804</c:v>
                </c:pt>
                <c:pt idx="105">
                  <c:v>41624.722</c:v>
                </c:pt>
                <c:pt idx="106">
                  <c:v>40967.476</c:v>
                </c:pt>
                <c:pt idx="107">
                  <c:v>41331.7936</c:v>
                </c:pt>
                <c:pt idx="108">
                  <c:v>34593.7275333673</c:v>
                </c:pt>
                <c:pt idx="109">
                  <c:v>45346.6084361526</c:v>
                </c:pt>
                <c:pt idx="110">
                  <c:v>39317.5733589402</c:v>
                </c:pt>
                <c:pt idx="111">
                  <c:v>39912.0251427779</c:v>
                </c:pt>
                <c:pt idx="112">
                  <c:v>31087.5610894392</c:v>
                </c:pt>
                <c:pt idx="113">
                  <c:v>28627.717776806</c:v>
                </c:pt>
                <c:pt idx="114">
                  <c:v>24449.8035301998</c:v>
                </c:pt>
                <c:pt idx="115">
                  <c:v>24338.2810903826</c:v>
                </c:pt>
                <c:pt idx="116">
                  <c:v>28695.5867691436</c:v>
                </c:pt>
                <c:pt idx="117">
                  <c:v>25412.5135149774</c:v>
                </c:pt>
                <c:pt idx="118">
                  <c:v>24770.5627850227</c:v>
                </c:pt>
                <c:pt idx="119">
                  <c:v>30053.6517418184</c:v>
                </c:pt>
                <c:pt idx="120">
                  <c:v>29057.1097511991</c:v>
                </c:pt>
                <c:pt idx="121">
                  <c:v/>
                </c:pt>
                <c:pt idx="12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Berri!$M$1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Berri!$A$2:$A$122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Berri!$M$2:$M$124</c:f>
              <c:numCache>
                <c:formatCode>General</c:formatCode>
                <c:ptCount val="1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>196.594811032972</c:v>
                </c:pt>
                <c:pt idx="17">
                  <c:v>767.665651057499</c:v>
                </c:pt>
                <c:pt idx="18">
                  <c:v>1322.07139874951</c:v>
                </c:pt>
                <c:pt idx="19">
                  <c:v>1811.00997977851</c:v>
                </c:pt>
                <c:pt idx="20">
                  <c:v>2423.61635174841</c:v>
                </c:pt>
                <c:pt idx="21">
                  <c:v>3161.58029965924</c:v>
                </c:pt>
                <c:pt idx="22">
                  <c:v>3505.73383240895</c:v>
                </c:pt>
                <c:pt idx="23">
                  <c:v>4624.835384</c:v>
                </c:pt>
                <c:pt idx="24">
                  <c:v>5287.44751858373</c:v>
                </c:pt>
                <c:pt idx="25">
                  <c:v>5053.11518240407</c:v>
                </c:pt>
                <c:pt idx="26">
                  <c:v>7461.71738298733</c:v>
                </c:pt>
                <c:pt idx="27">
                  <c:v>6569.14721285884</c:v>
                </c:pt>
                <c:pt idx="28">
                  <c:v>7422.58083670113</c:v>
                </c:pt>
                <c:pt idx="29">
                  <c:v>8726.77172179237</c:v>
                </c:pt>
                <c:pt idx="30">
                  <c:v>7884.03233531132</c:v>
                </c:pt>
                <c:pt idx="31">
                  <c:v>8520.06425580735</c:v>
                </c:pt>
                <c:pt idx="32">
                  <c:v>11160.3764128883</c:v>
                </c:pt>
                <c:pt idx="33">
                  <c:v>9920.24139017793</c:v>
                </c:pt>
                <c:pt idx="34">
                  <c:v>8248.50266657858</c:v>
                </c:pt>
                <c:pt idx="35">
                  <c:v>11751.2421837873</c:v>
                </c:pt>
                <c:pt idx="36">
                  <c:v>10072.5737382628</c:v>
                </c:pt>
                <c:pt idx="37">
                  <c:v>12335.7748684906</c:v>
                </c:pt>
                <c:pt idx="38">
                  <c:v>11163.9479485262</c:v>
                </c:pt>
                <c:pt idx="39">
                  <c:v>11088.7934268341</c:v>
                </c:pt>
                <c:pt idx="40">
                  <c:v>12334.7026931836</c:v>
                </c:pt>
                <c:pt idx="41">
                  <c:v>12165.3244871907</c:v>
                </c:pt>
                <c:pt idx="42">
                  <c:v>13220.39566848</c:v>
                </c:pt>
                <c:pt idx="43">
                  <c:v>12419.5364395584</c:v>
                </c:pt>
                <c:pt idx="44">
                  <c:v>15091.2258116387</c:v>
                </c:pt>
                <c:pt idx="45">
                  <c:v>12629.3070461214</c:v>
                </c:pt>
                <c:pt idx="46">
                  <c:v>13672.8552338402</c:v>
                </c:pt>
                <c:pt idx="47">
                  <c:v>13228.55355161</c:v>
                </c:pt>
                <c:pt idx="48">
                  <c:v>13533.0487521614</c:v>
                </c:pt>
                <c:pt idx="49">
                  <c:v>13103.1147418902</c:v>
                </c:pt>
                <c:pt idx="50">
                  <c:v>12775.8608590846</c:v>
                </c:pt>
                <c:pt idx="51">
                  <c:v>13748.9947220826</c:v>
                </c:pt>
                <c:pt idx="52">
                  <c:v>13623.33838932</c:v>
                </c:pt>
                <c:pt idx="53">
                  <c:v>13998.05525778</c:v>
                </c:pt>
                <c:pt idx="54">
                  <c:v>13226.0824241917</c:v>
                </c:pt>
                <c:pt idx="55">
                  <c:v>12497.4952102241</c:v>
                </c:pt>
                <c:pt idx="56">
                  <c:v>13189.2610303491</c:v>
                </c:pt>
                <c:pt idx="57">
                  <c:v>12502.2717555916</c:v>
                </c:pt>
                <c:pt idx="58">
                  <c:v>13844.1573098816</c:v>
                </c:pt>
                <c:pt idx="59">
                  <c:v>13925.3385812142</c:v>
                </c:pt>
                <c:pt idx="60">
                  <c:v>12855.1884964682</c:v>
                </c:pt>
                <c:pt idx="61">
                  <c:v>14085.318040055</c:v>
                </c:pt>
                <c:pt idx="62">
                  <c:v>13421.0125055765</c:v>
                </c:pt>
                <c:pt idx="63">
                  <c:v>12685.1272613373</c:v>
                </c:pt>
                <c:pt idx="64">
                  <c:v>14218.0350212735</c:v>
                </c:pt>
                <c:pt idx="65">
                  <c:v>13860.2728425339</c:v>
                </c:pt>
                <c:pt idx="66">
                  <c:v>12322.968966</c:v>
                </c:pt>
                <c:pt idx="67">
                  <c:v>12042.353271474</c:v>
                </c:pt>
                <c:pt idx="68">
                  <c:v>11162.684751133</c:v>
                </c:pt>
                <c:pt idx="69">
                  <c:v>12456.8320227234</c:v>
                </c:pt>
                <c:pt idx="70">
                  <c:v>12551.2584175304</c:v>
                </c:pt>
                <c:pt idx="71">
                  <c:v>12637.1888484211</c:v>
                </c:pt>
                <c:pt idx="72">
                  <c:v>13337.3834974801</c:v>
                </c:pt>
                <c:pt idx="73">
                  <c:v>11598.7240172532</c:v>
                </c:pt>
                <c:pt idx="74">
                  <c:v>13487.9906742498</c:v>
                </c:pt>
                <c:pt idx="75">
                  <c:v>13714.14895833</c:v>
                </c:pt>
                <c:pt idx="76">
                  <c:v>12245.1584095431</c:v>
                </c:pt>
                <c:pt idx="77">
                  <c:v>12140.3986941809</c:v>
                </c:pt>
                <c:pt idx="78">
                  <c:v>10809.7860236008</c:v>
                </c:pt>
                <c:pt idx="79">
                  <c:v>12739.4432201467</c:v>
                </c:pt>
                <c:pt idx="80">
                  <c:v>12955.5090448088</c:v>
                </c:pt>
                <c:pt idx="81">
                  <c:v>12358.577878692</c:v>
                </c:pt>
                <c:pt idx="82">
                  <c:v>12286.1868773143</c:v>
                </c:pt>
                <c:pt idx="83">
                  <c:v>11282.1931500062</c:v>
                </c:pt>
                <c:pt idx="84">
                  <c:v>11971.3608787624</c:v>
                </c:pt>
                <c:pt idx="85">
                  <c:v>12360.7374779231</c:v>
                </c:pt>
                <c:pt idx="86">
                  <c:v>10829.7275537039</c:v>
                </c:pt>
                <c:pt idx="87">
                  <c:v>11845.7139033363</c:v>
                </c:pt>
                <c:pt idx="88">
                  <c:v>11761.204198606</c:v>
                </c:pt>
                <c:pt idx="89">
                  <c:v>12481.0372307007</c:v>
                </c:pt>
                <c:pt idx="90">
                  <c:v>12077.0408803939</c:v>
                </c:pt>
                <c:pt idx="91">
                  <c:v>11714.499512928</c:v>
                </c:pt>
                <c:pt idx="92">
                  <c:v>10957.4219223331</c:v>
                </c:pt>
                <c:pt idx="93">
                  <c:v>11743.559912894</c:v>
                </c:pt>
                <c:pt idx="94">
                  <c:v>11066.177190265</c:v>
                </c:pt>
                <c:pt idx="95">
                  <c:v>11117.910099296</c:v>
                </c:pt>
                <c:pt idx="96">
                  <c:v>10468.4901795063</c:v>
                </c:pt>
                <c:pt idx="97">
                  <c:v>9211.50110779361</c:v>
                </c:pt>
                <c:pt idx="98">
                  <c:v>11291.0859320555</c:v>
                </c:pt>
                <c:pt idx="99">
                  <c:v>11364.605035404</c:v>
                </c:pt>
                <c:pt idx="100">
                  <c:v>9515.88832704447</c:v>
                </c:pt>
                <c:pt idx="101">
                  <c:v>8574.8421</c:v>
                </c:pt>
                <c:pt idx="102">
                  <c:v>8617.72811494426</c:v>
                </c:pt>
                <c:pt idx="103">
                  <c:v>8675.70374</c:v>
                </c:pt>
                <c:pt idx="104">
                  <c:v>8535.753688</c:v>
                </c:pt>
                <c:pt idx="105">
                  <c:v>9204.35058196495</c:v>
                </c:pt>
                <c:pt idx="106">
                  <c:v>9027.93513446894</c:v>
                </c:pt>
                <c:pt idx="107">
                  <c:v>7357.38889583121</c:v>
                </c:pt>
                <c:pt idx="108">
                  <c:v>6109.29751581717</c:v>
                </c:pt>
                <c:pt idx="109">
                  <c:v>8259.82725029855</c:v>
                </c:pt>
                <c:pt idx="110">
                  <c:v>7178.34949274175</c:v>
                </c:pt>
                <c:pt idx="111">
                  <c:v>7391.07025180496</c:v>
                </c:pt>
                <c:pt idx="112">
                  <c:v>5705.91498551577</c:v>
                </c:pt>
                <c:pt idx="113">
                  <c:v>5483.64350843343</c:v>
                </c:pt>
                <c:pt idx="114">
                  <c:v>4692.3047807828</c:v>
                </c:pt>
                <c:pt idx="115">
                  <c:v>4700.85174989513</c:v>
                </c:pt>
                <c:pt idx="116">
                  <c:v>5536.31129761183</c:v>
                </c:pt>
                <c:pt idx="117">
                  <c:v>4601.408483239</c:v>
                </c:pt>
                <c:pt idx="118">
                  <c:v>4497.71511238869</c:v>
                </c:pt>
                <c:pt idx="119">
                  <c:v>5663.25291902539</c:v>
                </c:pt>
                <c:pt idx="120">
                  <c:v>5413.91240478907</c:v>
                </c:pt>
                <c:pt idx="121">
                  <c:v/>
                </c:pt>
                <c:pt idx="122">
                  <c:v/>
                </c:pt>
              </c:numCache>
            </c:numRef>
          </c:yVal>
          <c:smooth val="0"/>
        </c:ser>
        <c:axId val="86521504"/>
        <c:axId val="71142631"/>
      </c:scatterChart>
      <c:valAx>
        <c:axId val="86521504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Year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142631"/>
        <c:crossesAt val="0"/>
      </c:valAx>
      <c:valAx>
        <c:axId val="71142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Volume (ML)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5215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Renmark!$H$1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Renmark!$A$2:$A$122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Renmark!$H$2:$H$124</c:f>
              <c:numCache>
                <c:formatCode>General</c:formatCode>
                <c:ptCount val="123"/>
                <c:pt idx="0">
                  <c:v>0</c:v>
                </c:pt>
                <c:pt idx="1">
                  <c:v>1707.22208841618</c:v>
                </c:pt>
                <c:pt idx="2">
                  <c:v>3142.31235762808</c:v>
                </c:pt>
                <c:pt idx="3">
                  <c:v>4356.97473959589</c:v>
                </c:pt>
                <c:pt idx="4">
                  <c:v>6110.06346528928</c:v>
                </c:pt>
                <c:pt idx="5">
                  <c:v>7505.17376186364</c:v>
                </c:pt>
                <c:pt idx="6">
                  <c:v>9567.5169658353</c:v>
                </c:pt>
                <c:pt idx="7">
                  <c:v>11095.130214061</c:v>
                </c:pt>
                <c:pt idx="8">
                  <c:v>12378.4813660557</c:v>
                </c:pt>
                <c:pt idx="9">
                  <c:v>16679.8030153846</c:v>
                </c:pt>
                <c:pt idx="10">
                  <c:v>15740.6974471341</c:v>
                </c:pt>
                <c:pt idx="11">
                  <c:v>16881.2478590233</c:v>
                </c:pt>
                <c:pt idx="12">
                  <c:v>21008.6359384615</c:v>
                </c:pt>
                <c:pt idx="13">
                  <c:v>21086.5409041949</c:v>
                </c:pt>
                <c:pt idx="14">
                  <c:v>24859.7078493251</c:v>
                </c:pt>
                <c:pt idx="15">
                  <c:v>27652.7124302524</c:v>
                </c:pt>
                <c:pt idx="16">
                  <c:v>26724.4270741031</c:v>
                </c:pt>
                <c:pt idx="17">
                  <c:v>30687.8528615385</c:v>
                </c:pt>
                <c:pt idx="18">
                  <c:v>29779.2890327249</c:v>
                </c:pt>
                <c:pt idx="19">
                  <c:v>34920.8619830161</c:v>
                </c:pt>
                <c:pt idx="20">
                  <c:v>31962.0913235858</c:v>
                </c:pt>
                <c:pt idx="21">
                  <c:v>35386.1417538462</c:v>
                </c:pt>
                <c:pt idx="22">
                  <c:v>36242.5513264409</c:v>
                </c:pt>
                <c:pt idx="23">
                  <c:v>45013.9764024863</c:v>
                </c:pt>
                <c:pt idx="24">
                  <c:v>40825.6985414452</c:v>
                </c:pt>
                <c:pt idx="25">
                  <c:v>38484.4652891212</c:v>
                </c:pt>
                <c:pt idx="26">
                  <c:v>44031.7543368561</c:v>
                </c:pt>
                <c:pt idx="27">
                  <c:v>43687.8154596439</c:v>
                </c:pt>
                <c:pt idx="28">
                  <c:v>41578.9509581308</c:v>
                </c:pt>
                <c:pt idx="29">
                  <c:v>44017.5569876728</c:v>
                </c:pt>
                <c:pt idx="30">
                  <c:v>40806.9633143297</c:v>
                </c:pt>
                <c:pt idx="31">
                  <c:v>43110.95648</c:v>
                </c:pt>
                <c:pt idx="32">
                  <c:v>41741.6273960516</c:v>
                </c:pt>
                <c:pt idx="33">
                  <c:v>41514.4876578282</c:v>
                </c:pt>
                <c:pt idx="34">
                  <c:v>43906.5131416239</c:v>
                </c:pt>
                <c:pt idx="35">
                  <c:v>42348.8205035922</c:v>
                </c:pt>
                <c:pt idx="36">
                  <c:v>42844.4599030341</c:v>
                </c:pt>
                <c:pt idx="37">
                  <c:v>43431.3226312025</c:v>
                </c:pt>
                <c:pt idx="38">
                  <c:v>42384.493647329</c:v>
                </c:pt>
                <c:pt idx="39">
                  <c:v>41250.9749920146</c:v>
                </c:pt>
                <c:pt idx="40">
                  <c:v>43166.8847853595</c:v>
                </c:pt>
                <c:pt idx="41">
                  <c:v>44929.7243127733</c:v>
                </c:pt>
                <c:pt idx="42">
                  <c:v>42868.521607744</c:v>
                </c:pt>
                <c:pt idx="43">
                  <c:v>44208.0641066213</c:v>
                </c:pt>
                <c:pt idx="44">
                  <c:v>41383.7504861564</c:v>
                </c:pt>
                <c:pt idx="45">
                  <c:v>43788.6244000584</c:v>
                </c:pt>
                <c:pt idx="46">
                  <c:v>42065.4267192987</c:v>
                </c:pt>
                <c:pt idx="47">
                  <c:v>44102.1166721961</c:v>
                </c:pt>
                <c:pt idx="48">
                  <c:v>43222.49568</c:v>
                </c:pt>
                <c:pt idx="49">
                  <c:v>42354.6298976844</c:v>
                </c:pt>
                <c:pt idx="50">
                  <c:v>42024.2850894843</c:v>
                </c:pt>
                <c:pt idx="51">
                  <c:v>41919.444</c:v>
                </c:pt>
                <c:pt idx="52">
                  <c:v>44222.6048840669</c:v>
                </c:pt>
                <c:pt idx="53">
                  <c:v>44472.7300480409</c:v>
                </c:pt>
                <c:pt idx="54">
                  <c:v>40117.2883408881</c:v>
                </c:pt>
                <c:pt idx="55">
                  <c:v>44609.6426354427</c:v>
                </c:pt>
                <c:pt idx="56">
                  <c:v>45948.9135518537</c:v>
                </c:pt>
                <c:pt idx="57">
                  <c:v>47424.9485083625</c:v>
                </c:pt>
                <c:pt idx="58">
                  <c:v>44634.1880165436</c:v>
                </c:pt>
                <c:pt idx="59">
                  <c:v>47365.4316678345</c:v>
                </c:pt>
                <c:pt idx="60">
                  <c:v>48582.8412028622</c:v>
                </c:pt>
                <c:pt idx="61">
                  <c:v>45019.0906877667</c:v>
                </c:pt>
                <c:pt idx="62">
                  <c:v>46923.234624</c:v>
                </c:pt>
                <c:pt idx="63">
                  <c:v>42961.8745133181</c:v>
                </c:pt>
                <c:pt idx="64">
                  <c:v>42883.201473846</c:v>
                </c:pt>
                <c:pt idx="65">
                  <c:v>45151.8337885537</c:v>
                </c:pt>
                <c:pt idx="66">
                  <c:v>45050.4266163566</c:v>
                </c:pt>
                <c:pt idx="67">
                  <c:v>46134.3973795442</c:v>
                </c:pt>
                <c:pt idx="68">
                  <c:v>42413.0003319648</c:v>
                </c:pt>
                <c:pt idx="69">
                  <c:v>47857.792807553</c:v>
                </c:pt>
                <c:pt idx="70">
                  <c:v>46350.7901602422</c:v>
                </c:pt>
                <c:pt idx="71">
                  <c:v>39886.6836099696</c:v>
                </c:pt>
                <c:pt idx="72">
                  <c:v>43962.552</c:v>
                </c:pt>
                <c:pt idx="73">
                  <c:v>42162.3045019383</c:v>
                </c:pt>
                <c:pt idx="74">
                  <c:v>47175.5138705767</c:v>
                </c:pt>
                <c:pt idx="75">
                  <c:v>43225.5666692954</c:v>
                </c:pt>
                <c:pt idx="76">
                  <c:v>44415.4032</c:v>
                </c:pt>
                <c:pt idx="77">
                  <c:v>40346.5036</c:v>
                </c:pt>
                <c:pt idx="78">
                  <c:v>42038.5345605329</c:v>
                </c:pt>
                <c:pt idx="79">
                  <c:v>50892.673861763</c:v>
                </c:pt>
                <c:pt idx="80">
                  <c:v>50276.0630563912</c:v>
                </c:pt>
                <c:pt idx="81">
                  <c:v>47728.6999951818</c:v>
                </c:pt>
                <c:pt idx="82">
                  <c:v>39615.9389872166</c:v>
                </c:pt>
                <c:pt idx="83">
                  <c:v>42065.212856257</c:v>
                </c:pt>
                <c:pt idx="84">
                  <c:v>39935.1628698342</c:v>
                </c:pt>
                <c:pt idx="85">
                  <c:v>51989.1104210608</c:v>
                </c:pt>
                <c:pt idx="86">
                  <c:v>44940.6568</c:v>
                </c:pt>
                <c:pt idx="87">
                  <c:v>45944.7298000177</c:v>
                </c:pt>
                <c:pt idx="88">
                  <c:v>40180.3373192329</c:v>
                </c:pt>
                <c:pt idx="89">
                  <c:v>42026.3772362203</c:v>
                </c:pt>
                <c:pt idx="90">
                  <c:v>48587.8897155486</c:v>
                </c:pt>
                <c:pt idx="91">
                  <c:v>49884.8227708021</c:v>
                </c:pt>
                <c:pt idx="92">
                  <c:v>49537.177839304</c:v>
                </c:pt>
                <c:pt idx="93">
                  <c:v>41972.5321340656</c:v>
                </c:pt>
                <c:pt idx="94">
                  <c:v>51272.556887814</c:v>
                </c:pt>
                <c:pt idx="95">
                  <c:v>43895.1579435463</c:v>
                </c:pt>
                <c:pt idx="96">
                  <c:v>54645.3576322932</c:v>
                </c:pt>
                <c:pt idx="97">
                  <c:v>42016.0229001674</c:v>
                </c:pt>
                <c:pt idx="98">
                  <c:v>50187.435339128</c:v>
                </c:pt>
                <c:pt idx="99">
                  <c:v>40520.4974013925</c:v>
                </c:pt>
                <c:pt idx="100">
                  <c:v>39189.6991117027</c:v>
                </c:pt>
                <c:pt idx="101">
                  <c:v>49668.3234</c:v>
                </c:pt>
                <c:pt idx="102">
                  <c:v>34667.6891824234</c:v>
                </c:pt>
                <c:pt idx="103">
                  <c:v>38945.5176</c:v>
                </c:pt>
                <c:pt idx="104">
                  <c:v>46453.1929164869</c:v>
                </c:pt>
                <c:pt idx="105">
                  <c:v>57378.632550221</c:v>
                </c:pt>
                <c:pt idx="106">
                  <c:v>48844.7027327652</c:v>
                </c:pt>
                <c:pt idx="107">
                  <c:v>50677.6197273903</c:v>
                </c:pt>
                <c:pt idx="108">
                  <c:v>39755.1870606987</c:v>
                </c:pt>
                <c:pt idx="109">
                  <c:v>49746.6724358353</c:v>
                </c:pt>
                <c:pt idx="110">
                  <c:v>45735.2488090235</c:v>
                </c:pt>
                <c:pt idx="111">
                  <c:v>48916.1111757615</c:v>
                </c:pt>
                <c:pt idx="112">
                  <c:v>41948.9078328976</c:v>
                </c:pt>
                <c:pt idx="113">
                  <c:v>39325.5980643048</c:v>
                </c:pt>
                <c:pt idx="114">
                  <c:v>34740.1854262805</c:v>
                </c:pt>
                <c:pt idx="115">
                  <c:v>36123.7422729227</c:v>
                </c:pt>
                <c:pt idx="116">
                  <c:v>43876.7888229417</c:v>
                </c:pt>
                <c:pt idx="117">
                  <c:v>40188.6377835589</c:v>
                </c:pt>
                <c:pt idx="118">
                  <c:v>35345.2292687998</c:v>
                </c:pt>
                <c:pt idx="119">
                  <c:v>44108.203129886</c:v>
                </c:pt>
                <c:pt idx="120">
                  <c:v>41501.5577491199</c:v>
                </c:pt>
                <c:pt idx="121">
                  <c:v/>
                </c:pt>
                <c:pt idx="12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Renmark!$M$1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Renmark!$A$2:$A$122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Renmark!$M$2:$M$124</c:f>
              <c:numCache>
                <c:formatCode>General</c:formatCode>
                <c:ptCount val="123"/>
                <c:pt idx="0">
                  <c:v>0</c:v>
                </c:pt>
                <c:pt idx="1">
                  <c:v>800.649081288083</c:v>
                </c:pt>
                <c:pt idx="2">
                  <c:v>1478.0139340572</c:v>
                </c:pt>
                <c:pt idx="3">
                  <c:v>2048.99761076654</c:v>
                </c:pt>
                <c:pt idx="4">
                  <c:v>2869.84982882714</c:v>
                </c:pt>
                <c:pt idx="5">
                  <c:v>3520.29557935616</c:v>
                </c:pt>
                <c:pt idx="6">
                  <c:v>4489.77693512511</c:v>
                </c:pt>
                <c:pt idx="7">
                  <c:v>5213.79602141403</c:v>
                </c:pt>
                <c:pt idx="8">
                  <c:v>5815.49952866804</c:v>
                </c:pt>
                <c:pt idx="9">
                  <c:v>7799.74716461538</c:v>
                </c:pt>
                <c:pt idx="10">
                  <c:v>7389.59454514706</c:v>
                </c:pt>
                <c:pt idx="11">
                  <c:v>7924.03847281963</c:v>
                </c:pt>
                <c:pt idx="12">
                  <c:v>9845.66724923077</c:v>
                </c:pt>
                <c:pt idx="13">
                  <c:v>9885.94637450775</c:v>
                </c:pt>
                <c:pt idx="14">
                  <c:v>11660.9958245469</c:v>
                </c:pt>
                <c:pt idx="15">
                  <c:v>12975.6431302066</c:v>
                </c:pt>
                <c:pt idx="16">
                  <c:v>12498.3937480009</c:v>
                </c:pt>
                <c:pt idx="17">
                  <c:v>14203.3204470225</c:v>
                </c:pt>
                <c:pt idx="18">
                  <c:v>13647.6690895883</c:v>
                </c:pt>
                <c:pt idx="19">
                  <c:v>15777.6922988767</c:v>
                </c:pt>
                <c:pt idx="20">
                  <c:v>14310.3062801681</c:v>
                </c:pt>
                <c:pt idx="21">
                  <c:v>15612.8178334154</c:v>
                </c:pt>
                <c:pt idx="22">
                  <c:v>15857.9065854629</c:v>
                </c:pt>
                <c:pt idx="23">
                  <c:v>19282.8054978423</c:v>
                </c:pt>
                <c:pt idx="24">
                  <c:v>17357.0981505438</c:v>
                </c:pt>
                <c:pt idx="25">
                  <c:v>16118.950952239</c:v>
                </c:pt>
                <c:pt idx="26">
                  <c:v>18158.9810800744</c:v>
                </c:pt>
                <c:pt idx="27">
                  <c:v>17765.2557056684</c:v>
                </c:pt>
                <c:pt idx="28">
                  <c:v>17192.2772622213</c:v>
                </c:pt>
                <c:pt idx="29">
                  <c:v>18122.6467427534</c:v>
                </c:pt>
                <c:pt idx="30">
                  <c:v>17027.7973099081</c:v>
                </c:pt>
                <c:pt idx="31">
                  <c:v>17837.092382659</c:v>
                </c:pt>
                <c:pt idx="32">
                  <c:v>17243.8974681735</c:v>
                </c:pt>
                <c:pt idx="33">
                  <c:v>17191.9799718603</c:v>
                </c:pt>
                <c:pt idx="34">
                  <c:v>18139.80327054</c:v>
                </c:pt>
                <c:pt idx="35">
                  <c:v>17508.7896239464</c:v>
                </c:pt>
                <c:pt idx="36">
                  <c:v>17907.9518709943</c:v>
                </c:pt>
                <c:pt idx="37">
                  <c:v>17935.3837143059</c:v>
                </c:pt>
                <c:pt idx="38">
                  <c:v>17490.3613865442</c:v>
                </c:pt>
                <c:pt idx="39">
                  <c:v>16912.8678400842</c:v>
                </c:pt>
                <c:pt idx="40">
                  <c:v>18114.8361180531</c:v>
                </c:pt>
                <c:pt idx="41">
                  <c:v>18424.1169642667</c:v>
                </c:pt>
                <c:pt idx="42">
                  <c:v>17622.2782725209</c:v>
                </c:pt>
                <c:pt idx="43">
                  <c:v>18281.7207772311</c:v>
                </c:pt>
                <c:pt idx="44">
                  <c:v>17171.2285836031</c:v>
                </c:pt>
                <c:pt idx="45">
                  <c:v>18126.67394297</c:v>
                </c:pt>
                <c:pt idx="46">
                  <c:v>15608.1846363089</c:v>
                </c:pt>
                <c:pt idx="47">
                  <c:v>16388.1314760136</c:v>
                </c:pt>
                <c:pt idx="48">
                  <c:v>16214.1250020908</c:v>
                </c:pt>
                <c:pt idx="49">
                  <c:v>15687.4370213186</c:v>
                </c:pt>
                <c:pt idx="50">
                  <c:v>15606.615157078</c:v>
                </c:pt>
                <c:pt idx="51">
                  <c:v>15545.165328</c:v>
                </c:pt>
                <c:pt idx="52">
                  <c:v>16427.8303569158</c:v>
                </c:pt>
                <c:pt idx="53">
                  <c:v>16443.704150094</c:v>
                </c:pt>
                <c:pt idx="54">
                  <c:v>14874.8008741698</c:v>
                </c:pt>
                <c:pt idx="55">
                  <c:v>16473.1074193354</c:v>
                </c:pt>
                <c:pt idx="56">
                  <c:v>17073.6165680164</c:v>
                </c:pt>
                <c:pt idx="57">
                  <c:v>17474.4363315462</c:v>
                </c:pt>
                <c:pt idx="58">
                  <c:v>16508.249657384</c:v>
                </c:pt>
                <c:pt idx="59">
                  <c:v>17539.532523406</c:v>
                </c:pt>
                <c:pt idx="60">
                  <c:v>18062.6565204999</c:v>
                </c:pt>
                <c:pt idx="61">
                  <c:v>16489.612965499</c:v>
                </c:pt>
                <c:pt idx="62">
                  <c:v>17314.907288448</c:v>
                </c:pt>
                <c:pt idx="63">
                  <c:v>15968.0197695476</c:v>
                </c:pt>
                <c:pt idx="64">
                  <c:v>15866.7893969126</c:v>
                </c:pt>
                <c:pt idx="65">
                  <c:v>16740.6242919419</c:v>
                </c:pt>
                <c:pt idx="66">
                  <c:v>14658.1373698298</c:v>
                </c:pt>
                <c:pt idx="67">
                  <c:v>15019.7263360116</c:v>
                </c:pt>
                <c:pt idx="68">
                  <c:v>13787.5106936919</c:v>
                </c:pt>
                <c:pt idx="69">
                  <c:v>15545.5443575202</c:v>
                </c:pt>
                <c:pt idx="70">
                  <c:v>14877.7243105429</c:v>
                </c:pt>
                <c:pt idx="71">
                  <c:v>12986.1093308879</c:v>
                </c:pt>
                <c:pt idx="72">
                  <c:v>14346.0380448</c:v>
                </c:pt>
                <c:pt idx="73">
                  <c:v>13794.6433965841</c:v>
                </c:pt>
                <c:pt idx="74">
                  <c:v>15361.8957169708</c:v>
                </c:pt>
                <c:pt idx="75">
                  <c:v>14121.660816311</c:v>
                </c:pt>
                <c:pt idx="76">
                  <c:v>13769.8338687476</c:v>
                </c:pt>
                <c:pt idx="77">
                  <c:v>12400.6779850148</c:v>
                </c:pt>
                <c:pt idx="78">
                  <c:v>12947.8686446441</c:v>
                </c:pt>
                <c:pt idx="79">
                  <c:v>15577.6597476305</c:v>
                </c:pt>
                <c:pt idx="80">
                  <c:v>15303.2173016285</c:v>
                </c:pt>
                <c:pt idx="81">
                  <c:v>14775.1845065109</c:v>
                </c:pt>
                <c:pt idx="82">
                  <c:v>12201.7092080627</c:v>
                </c:pt>
                <c:pt idx="83">
                  <c:v>12956.0855597272</c:v>
                </c:pt>
                <c:pt idx="84">
                  <c:v>12167.0426838168</c:v>
                </c:pt>
                <c:pt idx="85">
                  <c:v>16012.6460096867</c:v>
                </c:pt>
                <c:pt idx="86">
                  <c:v>13729.9425946422</c:v>
                </c:pt>
                <c:pt idx="87">
                  <c:v>14313.4641407926</c:v>
                </c:pt>
                <c:pt idx="88">
                  <c:v>12375.5438943237</c:v>
                </c:pt>
                <c:pt idx="89">
                  <c:v>12944.1241887558</c:v>
                </c:pt>
                <c:pt idx="90">
                  <c:v>14885.7213993431</c:v>
                </c:pt>
                <c:pt idx="91">
                  <c:v>15364.525413407</c:v>
                </c:pt>
                <c:pt idx="92">
                  <c:v>15213.3523328617</c:v>
                </c:pt>
                <c:pt idx="93">
                  <c:v>13042.0391781703</c:v>
                </c:pt>
                <c:pt idx="94">
                  <c:v>15773.5395932163</c:v>
                </c:pt>
                <c:pt idx="95">
                  <c:v>13356.8030448366</c:v>
                </c:pt>
                <c:pt idx="96">
                  <c:v>14234.8888637138</c:v>
                </c:pt>
                <c:pt idx="97">
                  <c:v>11092.2300456442</c:v>
                </c:pt>
                <c:pt idx="98">
                  <c:v>13300.8869643944</c:v>
                </c:pt>
                <c:pt idx="99">
                  <c:v>10584.2053622318</c:v>
                </c:pt>
                <c:pt idx="100">
                  <c:v>10378.0980124311</c:v>
                </c:pt>
                <c:pt idx="101">
                  <c:v>11027.6397680267</c:v>
                </c:pt>
                <c:pt idx="102">
                  <c:v>7652.74144911241</c:v>
                </c:pt>
                <c:pt idx="103">
                  <c:v>8603.33676955269</c:v>
                </c:pt>
                <c:pt idx="104">
                  <c:v>10251.0017211427</c:v>
                </c:pt>
                <c:pt idx="105">
                  <c:v>12887.6085375553</c:v>
                </c:pt>
                <c:pt idx="106">
                  <c:v>10796.9928831913</c:v>
                </c:pt>
                <c:pt idx="107">
                  <c:v>9058.64594547806</c:v>
                </c:pt>
                <c:pt idx="108">
                  <c:v>7059.74153213974</c:v>
                </c:pt>
                <c:pt idx="109">
                  <c:v>9084.79408716705</c:v>
                </c:pt>
                <c:pt idx="110">
                  <c:v>8370.8469618047</c:v>
                </c:pt>
                <c:pt idx="111">
                  <c:v>9070.7182351523</c:v>
                </c:pt>
                <c:pt idx="112">
                  <c:v>7708.32716657953</c:v>
                </c:pt>
                <c:pt idx="113">
                  <c:v>7504.54001286095</c:v>
                </c:pt>
                <c:pt idx="114">
                  <c:v>6627.1374852561</c:v>
                </c:pt>
                <c:pt idx="115">
                  <c:v>6962.79845458454</c:v>
                </c:pt>
                <c:pt idx="116">
                  <c:v>8465.25856458834</c:v>
                </c:pt>
                <c:pt idx="117">
                  <c:v>7276.90075671177</c:v>
                </c:pt>
                <c:pt idx="118">
                  <c:v>6417.81025375996</c:v>
                </c:pt>
                <c:pt idx="119">
                  <c:v>8311.6658259772</c:v>
                </c:pt>
                <c:pt idx="120">
                  <c:v>7733.97874982399</c:v>
                </c:pt>
                <c:pt idx="121">
                  <c:v/>
                </c:pt>
                <c:pt idx="122">
                  <c:v/>
                </c:pt>
              </c:numCache>
            </c:numRef>
          </c:yVal>
          <c:smooth val="0"/>
        </c:ser>
        <c:axId val="6736484"/>
        <c:axId val="94031702"/>
      </c:scatterChart>
      <c:valAx>
        <c:axId val="6736484"/>
        <c:scaling>
          <c:orientation val="minMax"/>
          <c:min val="18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Year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031702"/>
        <c:crossesAt val="0"/>
      </c:valAx>
      <c:valAx>
        <c:axId val="94031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Volume (ML)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3648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Chaffey!$H$1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Chaffey!$A$22:$A$122</c:f>
              <c:numCache>
                <c:formatCode>General</c:formatCode>
                <c:ptCount val="101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  <c:pt idx="95">
                  <c:v>2009</c:v>
                </c:pt>
                <c:pt idx="96">
                  <c:v>2010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2014</c:v>
                </c:pt>
              </c:numCache>
            </c:numRef>
          </c:xVal>
          <c:yVal>
            <c:numRef>
              <c:f>Chaffey!$H$23:$H$124</c:f>
              <c:numCache>
                <c:formatCode>General</c:formatCode>
                <c:ptCount val="10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597.653</c:v>
                </c:pt>
                <c:pt idx="8">
                  <c:v>1436.48565270218</c:v>
                </c:pt>
                <c:pt idx="9">
                  <c:v>2015.11807741424</c:v>
                </c:pt>
                <c:pt idx="10">
                  <c:v>3321.71933230092</c:v>
                </c:pt>
                <c:pt idx="11">
                  <c:v>3136.09606390161</c:v>
                </c:pt>
                <c:pt idx="12">
                  <c:v>3701.28175340639</c:v>
                </c:pt>
                <c:pt idx="13">
                  <c:v>4621.07226666667</c:v>
                </c:pt>
                <c:pt idx="14">
                  <c:v>3365.9374382542</c:v>
                </c:pt>
                <c:pt idx="15">
                  <c:v>3152.35038759557</c:v>
                </c:pt>
                <c:pt idx="16">
                  <c:v>9661.86491679678</c:v>
                </c:pt>
                <c:pt idx="17">
                  <c:v>4788.1594689565</c:v>
                </c:pt>
                <c:pt idx="18">
                  <c:v>8477.36593273055</c:v>
                </c:pt>
                <c:pt idx="19">
                  <c:v>5279.13310382529</c:v>
                </c:pt>
                <c:pt idx="20">
                  <c:v>9338.80620670797</c:v>
                </c:pt>
                <c:pt idx="21">
                  <c:v>10049.6597180843</c:v>
                </c:pt>
                <c:pt idx="22">
                  <c:v>5771.51501330462</c:v>
                </c:pt>
                <c:pt idx="23">
                  <c:v>11243.2350058945</c:v>
                </c:pt>
                <c:pt idx="24">
                  <c:v>9499.81592832456</c:v>
                </c:pt>
                <c:pt idx="25">
                  <c:v>10981.7886038121</c:v>
                </c:pt>
                <c:pt idx="26">
                  <c:v>12671.6971889371</c:v>
                </c:pt>
                <c:pt idx="27">
                  <c:v>11561.3196776679</c:v>
                </c:pt>
                <c:pt idx="28">
                  <c:v>11803.0307252658</c:v>
                </c:pt>
                <c:pt idx="29">
                  <c:v>11797.6715290605</c:v>
                </c:pt>
                <c:pt idx="30">
                  <c:v>11647.8445646843</c:v>
                </c:pt>
                <c:pt idx="31">
                  <c:v>12245.4368185893</c:v>
                </c:pt>
                <c:pt idx="32">
                  <c:v>12995.851824106</c:v>
                </c:pt>
                <c:pt idx="33">
                  <c:v>13074.2653679567</c:v>
                </c:pt>
                <c:pt idx="34">
                  <c:v>13591.9795764421</c:v>
                </c:pt>
                <c:pt idx="35">
                  <c:v>13685.5753516545</c:v>
                </c:pt>
                <c:pt idx="36">
                  <c:v>13325.4817281213</c:v>
                </c:pt>
                <c:pt idx="37">
                  <c:v>13008.2806338554</c:v>
                </c:pt>
                <c:pt idx="38">
                  <c:v>13012.21872</c:v>
                </c:pt>
                <c:pt idx="39">
                  <c:v>13158.0623332019</c:v>
                </c:pt>
                <c:pt idx="40">
                  <c:v>14196.5675973522</c:v>
                </c:pt>
                <c:pt idx="41">
                  <c:v>14956.1367495422</c:v>
                </c:pt>
                <c:pt idx="42">
                  <c:v>12613.4647640061</c:v>
                </c:pt>
                <c:pt idx="43">
                  <c:v>13590.6632640899</c:v>
                </c:pt>
                <c:pt idx="44">
                  <c:v>11903.0034098353</c:v>
                </c:pt>
                <c:pt idx="45">
                  <c:v>13470.9485210244</c:v>
                </c:pt>
                <c:pt idx="46">
                  <c:v>13629.0048</c:v>
                </c:pt>
                <c:pt idx="47">
                  <c:v>12349.4667268308</c:v>
                </c:pt>
                <c:pt idx="48">
                  <c:v>13569.7943239071</c:v>
                </c:pt>
                <c:pt idx="49">
                  <c:v>12529.7922328913</c:v>
                </c:pt>
                <c:pt idx="50">
                  <c:v>11701.9033383281</c:v>
                </c:pt>
                <c:pt idx="51">
                  <c:v>11286.7582266512</c:v>
                </c:pt>
                <c:pt idx="52">
                  <c:v>11500.45128</c:v>
                </c:pt>
                <c:pt idx="53">
                  <c:v>12747.497777474</c:v>
                </c:pt>
                <c:pt idx="54">
                  <c:v>12152.4676145938</c:v>
                </c:pt>
                <c:pt idx="55">
                  <c:v>10883.1437622229</c:v>
                </c:pt>
                <c:pt idx="56">
                  <c:v>10595.7790483872</c:v>
                </c:pt>
                <c:pt idx="57">
                  <c:v>9911.84116223427</c:v>
                </c:pt>
                <c:pt idx="58">
                  <c:v>12893.4693037518</c:v>
                </c:pt>
                <c:pt idx="59">
                  <c:v>12516.1800923051</c:v>
                </c:pt>
                <c:pt idx="60">
                  <c:v>11337.3295398942</c:v>
                </c:pt>
                <c:pt idx="61">
                  <c:v>11360.7249474971</c:v>
                </c:pt>
                <c:pt idx="62">
                  <c:v>11088.8771222803</c:v>
                </c:pt>
                <c:pt idx="63">
                  <c:v>11118.68708427</c:v>
                </c:pt>
                <c:pt idx="64">
                  <c:v>12483.111056</c:v>
                </c:pt>
                <c:pt idx="65">
                  <c:v>11309.9704122448</c:v>
                </c:pt>
                <c:pt idx="66">
                  <c:v>11893.824768</c:v>
                </c:pt>
                <c:pt idx="67">
                  <c:v>10926.446216</c:v>
                </c:pt>
                <c:pt idx="68">
                  <c:v>12215.76909416</c:v>
                </c:pt>
                <c:pt idx="69">
                  <c:v>11784.0627791402</c:v>
                </c:pt>
                <c:pt idx="70">
                  <c:v>11325.5130157531</c:v>
                </c:pt>
                <c:pt idx="71">
                  <c:v>13042.6702863033</c:v>
                </c:pt>
                <c:pt idx="72">
                  <c:v>13367.9858720624</c:v>
                </c:pt>
                <c:pt idx="73">
                  <c:v>12360.0678905338</c:v>
                </c:pt>
                <c:pt idx="74">
                  <c:v>12952.6374409501</c:v>
                </c:pt>
                <c:pt idx="75">
                  <c:v>12338.73516</c:v>
                </c:pt>
                <c:pt idx="76">
                  <c:v>13574.0776124974</c:v>
                </c:pt>
                <c:pt idx="77">
                  <c:v>14192.5227355863</c:v>
                </c:pt>
                <c:pt idx="78">
                  <c:v>13936.5590957741</c:v>
                </c:pt>
                <c:pt idx="79">
                  <c:v>10926.3664723887</c:v>
                </c:pt>
                <c:pt idx="80">
                  <c:v>13064.8292</c:v>
                </c:pt>
                <c:pt idx="81">
                  <c:v>11903.3432</c:v>
                </c:pt>
                <c:pt idx="82">
                  <c:v>12546.125</c:v>
                </c:pt>
                <c:pt idx="83">
                  <c:v>11861.9076</c:v>
                </c:pt>
                <c:pt idx="84">
                  <c:v>13174.234</c:v>
                </c:pt>
                <c:pt idx="85">
                  <c:v>12128.1374</c:v>
                </c:pt>
                <c:pt idx="86">
                  <c:v>11973.332</c:v>
                </c:pt>
                <c:pt idx="87">
                  <c:v>9553.571</c:v>
                </c:pt>
                <c:pt idx="88">
                  <c:v>12211.8468</c:v>
                </c:pt>
                <c:pt idx="89">
                  <c:v>10863.2980597786</c:v>
                </c:pt>
                <c:pt idx="90">
                  <c:v>12279.3795839053</c:v>
                </c:pt>
                <c:pt idx="91">
                  <c:v>10012.5142460287</c:v>
                </c:pt>
                <c:pt idx="92">
                  <c:v>9637.86535553392</c:v>
                </c:pt>
                <c:pt idx="93">
                  <c:v>9142.40967714196</c:v>
                </c:pt>
                <c:pt idx="94">
                  <c:v>9526.90312407825</c:v>
                </c:pt>
                <c:pt idx="95">
                  <c:v>11613.9220971832</c:v>
                </c:pt>
                <c:pt idx="96">
                  <c:v>10307.4125276802</c:v>
                </c:pt>
                <c:pt idx="97">
                  <c:v>8824.84169059499</c:v>
                </c:pt>
                <c:pt idx="98">
                  <c:v>11604.6239142485</c:v>
                </c:pt>
                <c:pt idx="99">
                  <c:v>11044.7991130265</c:v>
                </c:pt>
                <c:pt idx="100">
                  <c:v/>
                </c:pt>
                <c:pt idx="10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Chaffey!$M$1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Chaffey!$A$23:$A$122</c:f>
              <c:numCache>
                <c:formatCode>General</c:formatCode>
                <c:ptCount val="100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</c:numCache>
            </c:numRef>
          </c:xVal>
          <c:yVal>
            <c:numRef>
              <c:f>Chaffey!$M$23:$M$124</c:f>
              <c:numCache>
                <c:formatCode>General</c:formatCode>
                <c:ptCount val="10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280.6671</c:v>
                </c:pt>
                <c:pt idx="8">
                  <c:v>674.207666119151</c:v>
                </c:pt>
                <c:pt idx="9">
                  <c:v>946.827135620167</c:v>
                </c:pt>
                <c:pt idx="10">
                  <c:v>1560.99502371496</c:v>
                </c:pt>
                <c:pt idx="11">
                  <c:v>1472.24517239558</c:v>
                </c:pt>
                <c:pt idx="12">
                  <c:v>1741.81550570796</c:v>
                </c:pt>
                <c:pt idx="13">
                  <c:v>2169.52027</c:v>
                </c:pt>
                <c:pt idx="14">
                  <c:v>1581.8102560145</c:v>
                </c:pt>
                <c:pt idx="15">
                  <c:v>1478.19004991718</c:v>
                </c:pt>
                <c:pt idx="16">
                  <c:v>4534.56887484781</c:v>
                </c:pt>
                <c:pt idx="17">
                  <c:v>2245.49418451307</c:v>
                </c:pt>
                <c:pt idx="18">
                  <c:v>3983.5926490229</c:v>
                </c:pt>
                <c:pt idx="19">
                  <c:v>2479.03577611582</c:v>
                </c:pt>
                <c:pt idx="20">
                  <c:v>4331.80073229714</c:v>
                </c:pt>
                <c:pt idx="21">
                  <c:v>4606.32434558544</c:v>
                </c:pt>
                <c:pt idx="22">
                  <c:v>2606.35560368179</c:v>
                </c:pt>
                <c:pt idx="23">
                  <c:v>5013.82203908276</c:v>
                </c:pt>
                <c:pt idx="24">
                  <c:v>4164.21137598412</c:v>
                </c:pt>
                <c:pt idx="25">
                  <c:v>4287.44090131555</c:v>
                </c:pt>
                <c:pt idx="26">
                  <c:v>4854.51307985699</c:v>
                </c:pt>
                <c:pt idx="27">
                  <c:v>4378.73703019593</c:v>
                </c:pt>
                <c:pt idx="28">
                  <c:v>4432.50002856355</c:v>
                </c:pt>
                <c:pt idx="29">
                  <c:v>4324.28093941463</c:v>
                </c:pt>
                <c:pt idx="30">
                  <c:v>4219.4839440015</c:v>
                </c:pt>
                <c:pt idx="31">
                  <c:v>4566.58008669385</c:v>
                </c:pt>
                <c:pt idx="32">
                  <c:v>4753.44746922072</c:v>
                </c:pt>
                <c:pt idx="33">
                  <c:v>4800.25631197747</c:v>
                </c:pt>
                <c:pt idx="34">
                  <c:v>5015.43525431617</c:v>
                </c:pt>
                <c:pt idx="35">
                  <c:v>5037.0170162875</c:v>
                </c:pt>
                <c:pt idx="36">
                  <c:v>4930.73713186777</c:v>
                </c:pt>
                <c:pt idx="37">
                  <c:v>4853.35764258871</c:v>
                </c:pt>
                <c:pt idx="38">
                  <c:v>4762.90862730989</c:v>
                </c:pt>
                <c:pt idx="39">
                  <c:v>4809.17635959583</c:v>
                </c:pt>
                <c:pt idx="40">
                  <c:v>5204.62612260154</c:v>
                </c:pt>
                <c:pt idx="41">
                  <c:v>5483.29792834152</c:v>
                </c:pt>
                <c:pt idx="42">
                  <c:v>4628.19736438069</c:v>
                </c:pt>
                <c:pt idx="43">
                  <c:v>5002.72822053649</c:v>
                </c:pt>
                <c:pt idx="44">
                  <c:v>4429.91276056168</c:v>
                </c:pt>
                <c:pt idx="45">
                  <c:v>4318.41165780363</c:v>
                </c:pt>
                <c:pt idx="46">
                  <c:v>4457.11082519338</c:v>
                </c:pt>
                <c:pt idx="47">
                  <c:v>4019.2268733499</c:v>
                </c:pt>
                <c:pt idx="48">
                  <c:v>4389.52701595155</c:v>
                </c:pt>
                <c:pt idx="49">
                  <c:v>4047.90122111274</c:v>
                </c:pt>
                <c:pt idx="50">
                  <c:v>3837.07952513724</c:v>
                </c:pt>
                <c:pt idx="51">
                  <c:v>3665.74108406666</c:v>
                </c:pt>
                <c:pt idx="52">
                  <c:v>3783.49633885606</c:v>
                </c:pt>
                <c:pt idx="53">
                  <c:v>4156.04599023036</c:v>
                </c:pt>
                <c:pt idx="54">
                  <c:v>3975.26511862455</c:v>
                </c:pt>
                <c:pt idx="55">
                  <c:v>3501.54573965751</c:v>
                </c:pt>
                <c:pt idx="56">
                  <c:v>3443.22606723914</c:v>
                </c:pt>
                <c:pt idx="57">
                  <c:v>3185.86967451125</c:v>
                </c:pt>
                <c:pt idx="58">
                  <c:v>4202.34054078296</c:v>
                </c:pt>
                <c:pt idx="59">
                  <c:v>4032.31385723726</c:v>
                </c:pt>
                <c:pt idx="60">
                  <c:v>3668.72458846134</c:v>
                </c:pt>
                <c:pt idx="61">
                  <c:v>3688.65305041028</c:v>
                </c:pt>
                <c:pt idx="62">
                  <c:v>3648.47569678985</c:v>
                </c:pt>
                <c:pt idx="63">
                  <c:v>3608.42851074534</c:v>
                </c:pt>
                <c:pt idx="64">
                  <c:v>4036.708860448</c:v>
                </c:pt>
                <c:pt idx="65">
                  <c:v>3675.9278010163</c:v>
                </c:pt>
                <c:pt idx="66">
                  <c:v>3858.539809344</c:v>
                </c:pt>
                <c:pt idx="67">
                  <c:v>3560.65513711065</c:v>
                </c:pt>
                <c:pt idx="68">
                  <c:v>4004.62197023435</c:v>
                </c:pt>
                <c:pt idx="69">
                  <c:v>3827.49181653021</c:v>
                </c:pt>
                <c:pt idx="70">
                  <c:v>3674.52820499836</c:v>
                </c:pt>
                <c:pt idx="71">
                  <c:v>4230.66376850589</c:v>
                </c:pt>
                <c:pt idx="72">
                  <c:v>4334.2699244174</c:v>
                </c:pt>
                <c:pt idx="73">
                  <c:v>4039.27358026031</c:v>
                </c:pt>
                <c:pt idx="74">
                  <c:v>4207.2262251509</c:v>
                </c:pt>
                <c:pt idx="75">
                  <c:v>3514.36316660993</c:v>
                </c:pt>
                <c:pt idx="76">
                  <c:v>3817.42558112094</c:v>
                </c:pt>
                <c:pt idx="77">
                  <c:v>3956.1946874183</c:v>
                </c:pt>
                <c:pt idx="78">
                  <c:v>3697.57353584265</c:v>
                </c:pt>
                <c:pt idx="79">
                  <c:v>2907.26178899371</c:v>
                </c:pt>
                <c:pt idx="80">
                  <c:v>2874.262424</c:v>
                </c:pt>
                <c:pt idx="81">
                  <c:v>2595.07586427953</c:v>
                </c:pt>
                <c:pt idx="82">
                  <c:v>2723.22850961935</c:v>
                </c:pt>
                <c:pt idx="83">
                  <c:v>2619.26658579766</c:v>
                </c:pt>
                <c:pt idx="84">
                  <c:v>2913.17905702391</c:v>
                </c:pt>
                <c:pt idx="85">
                  <c:v>2886.5364646517</c:v>
                </c:pt>
                <c:pt idx="86">
                  <c:v>2354.13138257088</c:v>
                </c:pt>
                <c:pt idx="87">
                  <c:v>1885.93869433945</c:v>
                </c:pt>
                <c:pt idx="88">
                  <c:v>2449.79585143081</c:v>
                </c:pt>
                <c:pt idx="89">
                  <c:v>2201.4350050232</c:v>
                </c:pt>
                <c:pt idx="90">
                  <c:v>2520.01804424074</c:v>
                </c:pt>
                <c:pt idx="91">
                  <c:v>2064.15830204013</c:v>
                </c:pt>
                <c:pt idx="92">
                  <c:v>1846.13451215619</c:v>
                </c:pt>
                <c:pt idx="93">
                  <c:v>1754.57330701821</c:v>
                </c:pt>
                <c:pt idx="94">
                  <c:v>1840.08718839235</c:v>
                </c:pt>
                <c:pt idx="95">
                  <c:v>2240.70302633989</c:v>
                </c:pt>
                <c:pt idx="96">
                  <c:v>1866.34885278697</c:v>
                </c:pt>
                <c:pt idx="97">
                  <c:v>1602.37069220833</c:v>
                </c:pt>
                <c:pt idx="98">
                  <c:v>2186.75323788068</c:v>
                </c:pt>
                <c:pt idx="99">
                  <c:v>2057.86382191539</c:v>
                </c:pt>
                <c:pt idx="100">
                  <c:v/>
                </c:pt>
                <c:pt idx="101">
                  <c:v/>
                </c:pt>
              </c:numCache>
            </c:numRef>
          </c:yVal>
          <c:smooth val="0"/>
        </c:ser>
        <c:axId val="36450866"/>
        <c:axId val="64411799"/>
      </c:scatterChart>
      <c:valAx>
        <c:axId val="36450866"/>
        <c:scaling>
          <c:orientation val="minMax"/>
          <c:max val="2020"/>
          <c:min val="19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Year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411799"/>
        <c:crossesAt val="0"/>
      </c:valAx>
      <c:valAx>
        <c:axId val="644117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lang="en-AU" sz="1400">
                    <a:latin typeface="Arial"/>
                  </a:rPr>
                  <a:t>Volume (ML)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4508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631800</xdr:colOff>
      <xdr:row>6</xdr:row>
      <xdr:rowOff>112680</xdr:rowOff>
    </xdr:from>
    <xdr:to>
      <xdr:col>16</xdr:col>
      <xdr:colOff>326160</xdr:colOff>
      <xdr:row>48</xdr:row>
      <xdr:rowOff>136800</xdr:rowOff>
    </xdr:to>
    <xdr:graphicFrame>
      <xdr:nvGraphicFramePr>
        <xdr:cNvPr id="0" name=""/>
        <xdr:cNvGraphicFramePr/>
      </xdr:nvGraphicFramePr>
      <xdr:xfrm>
        <a:off x="3070080" y="1087920"/>
        <a:ext cx="10260720" cy="68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361440</xdr:colOff>
      <xdr:row>6</xdr:row>
      <xdr:rowOff>84240</xdr:rowOff>
    </xdr:from>
    <xdr:to>
      <xdr:col>16</xdr:col>
      <xdr:colOff>55800</xdr:colOff>
      <xdr:row>48</xdr:row>
      <xdr:rowOff>108360</xdr:rowOff>
    </xdr:to>
    <xdr:graphicFrame>
      <xdr:nvGraphicFramePr>
        <xdr:cNvPr id="1" name=""/>
        <xdr:cNvGraphicFramePr/>
      </xdr:nvGraphicFramePr>
      <xdr:xfrm>
        <a:off x="2799720" y="1059480"/>
        <a:ext cx="10260720" cy="68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351360</xdr:colOff>
      <xdr:row>9</xdr:row>
      <xdr:rowOff>45720</xdr:rowOff>
    </xdr:from>
    <xdr:to>
      <xdr:col>17</xdr:col>
      <xdr:colOff>45720</xdr:colOff>
      <xdr:row>51</xdr:row>
      <xdr:rowOff>69840</xdr:rowOff>
    </xdr:to>
    <xdr:graphicFrame>
      <xdr:nvGraphicFramePr>
        <xdr:cNvPr id="2" name=""/>
        <xdr:cNvGraphicFramePr/>
      </xdr:nvGraphicFramePr>
      <xdr:xfrm>
        <a:off x="3602520" y="1508760"/>
        <a:ext cx="10260720" cy="68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635040</xdr:colOff>
      <xdr:row>4</xdr:row>
      <xdr:rowOff>6840</xdr:rowOff>
    </xdr:from>
    <xdr:to>
      <xdr:col>15</xdr:col>
      <xdr:colOff>329400</xdr:colOff>
      <xdr:row>46</xdr:row>
      <xdr:rowOff>30960</xdr:rowOff>
    </xdr:to>
    <xdr:graphicFrame>
      <xdr:nvGraphicFramePr>
        <xdr:cNvPr id="3" name=""/>
        <xdr:cNvGraphicFramePr/>
      </xdr:nvGraphicFramePr>
      <xdr:xfrm>
        <a:off x="2260440" y="657000"/>
        <a:ext cx="10260720" cy="68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9" activePane="bottomLeft" state="frozen"/>
      <selection pane="topLeft" activeCell="A1" activeCellId="0" sqref="A1"/>
      <selection pane="bottomLeft" activeCell="C101" activeCellId="0" sqref="C101"/>
    </sheetView>
  </sheetViews>
  <sheetFormatPr defaultRowHeight="12.8"/>
  <cols>
    <col collapsed="false" hidden="false" max="3" min="1" style="0" width="11.5204081632653"/>
    <col collapsed="false" hidden="false" max="4" min="4" style="0" width="12.030612244898"/>
    <col collapsed="false" hidden="false" max="5" min="5" style="0" width="13.6071428571429"/>
    <col collapsed="false" hidden="false" max="10" min="6" style="0" width="11.5204081632653"/>
    <col collapsed="false" hidden="false" max="11" min="11" style="0" width="14.1020408163265"/>
    <col collapsed="false" hidden="false" max="16" min="12" style="0" width="11.5204081632653"/>
    <col collapsed="false" hidden="false" max="17" min="17" style="0" width="13.4336734693878"/>
    <col collapsed="false" hidden="false" max="18" min="18" style="0" width="15.5969387755102"/>
    <col collapsed="false" hidden="false" max="1025" min="19" style="0" width="11.5204081632653"/>
  </cols>
  <sheetData>
    <row r="1" customFormat="false" ht="62.55" hidden="false" customHeight="tru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  <c r="R1" s="10" t="s">
        <v>16</v>
      </c>
    </row>
    <row r="2" customFormat="false" ht="12.8" hidden="false" customHeight="false" outlineLevel="0" collapsed="false">
      <c r="A2" s="0" t="n">
        <v>1894</v>
      </c>
      <c r="F2" s="11"/>
    </row>
    <row r="3" customFormat="false" ht="12.8" hidden="false" customHeight="false" outlineLevel="0" collapsed="false">
      <c r="A3" s="0" t="n">
        <v>1895</v>
      </c>
      <c r="F3" s="11"/>
    </row>
    <row r="4" customFormat="false" ht="12.8" hidden="false" customHeight="false" outlineLevel="0" collapsed="false">
      <c r="A4" s="0" t="n">
        <v>1896</v>
      </c>
      <c r="F4" s="11"/>
    </row>
    <row r="5" customFormat="false" ht="12.8" hidden="false" customHeight="false" outlineLevel="0" collapsed="false">
      <c r="A5" s="0" t="n">
        <v>1897</v>
      </c>
      <c r="F5" s="11"/>
    </row>
    <row r="6" customFormat="false" ht="12.8" hidden="false" customHeight="false" outlineLevel="0" collapsed="false">
      <c r="A6" s="0" t="n">
        <v>1898</v>
      </c>
      <c r="F6" s="11"/>
    </row>
    <row r="7" customFormat="false" ht="12.8" hidden="false" customHeight="false" outlineLevel="0" collapsed="false">
      <c r="A7" s="0" t="n">
        <v>1899</v>
      </c>
      <c r="F7" s="11"/>
    </row>
    <row r="8" customFormat="false" ht="12.8" hidden="false" customHeight="false" outlineLevel="0" collapsed="false">
      <c r="A8" s="0" t="n">
        <v>1900</v>
      </c>
    </row>
    <row r="9" customFormat="false" ht="12.8" hidden="false" customHeight="false" outlineLevel="0" collapsed="false">
      <c r="A9" s="0" t="n">
        <v>1901</v>
      </c>
    </row>
    <row r="10" customFormat="false" ht="12.8" hidden="false" customHeight="false" outlineLevel="0" collapsed="false">
      <c r="A10" s="0" t="n">
        <v>1902</v>
      </c>
    </row>
    <row r="11" customFormat="false" ht="12.8" hidden="false" customHeight="false" outlineLevel="0" collapsed="false">
      <c r="A11" s="0" t="n">
        <v>1903</v>
      </c>
    </row>
    <row r="12" customFormat="false" ht="12.8" hidden="false" customHeight="false" outlineLevel="0" collapsed="false">
      <c r="A12" s="0" t="n">
        <v>1904</v>
      </c>
    </row>
    <row r="13" customFormat="false" ht="12.8" hidden="false" customHeight="false" outlineLevel="0" collapsed="false">
      <c r="A13" s="0" t="n">
        <v>1905</v>
      </c>
    </row>
    <row r="14" customFormat="false" ht="12.8" hidden="false" customHeight="false" outlineLevel="0" collapsed="false">
      <c r="A14" s="0" t="n">
        <v>1906</v>
      </c>
    </row>
    <row r="15" customFormat="false" ht="12.8" hidden="false" customHeight="false" outlineLevel="0" collapsed="false">
      <c r="A15" s="0" t="n">
        <v>1907</v>
      </c>
    </row>
    <row r="16" customFormat="false" ht="12.8" hidden="false" customHeight="false" outlineLevel="0" collapsed="false">
      <c r="A16" s="0" t="n">
        <v>1908</v>
      </c>
    </row>
    <row r="17" customFormat="false" ht="12.8" hidden="false" customHeight="false" outlineLevel="0" collapsed="false">
      <c r="A17" s="0" t="n">
        <v>1909</v>
      </c>
    </row>
    <row r="18" customFormat="false" ht="12.8" hidden="false" customHeight="false" outlineLevel="0" collapsed="false">
      <c r="A18" s="0" t="n">
        <v>1910</v>
      </c>
    </row>
    <row r="19" customFormat="false" ht="12.8" hidden="false" customHeight="false" outlineLevel="0" collapsed="false">
      <c r="A19" s="0" t="n">
        <v>1911</v>
      </c>
      <c r="B19" s="12" t="n">
        <v>34.3863503544</v>
      </c>
      <c r="C19" s="13" t="n">
        <f aca="true">B19*(11+RAND()*RANDBETWEEN(-1,1))</f>
        <v>378.2498538984</v>
      </c>
      <c r="D19" s="14" t="n">
        <f aca="false">C19*0.005</f>
        <v>1.891249269492</v>
      </c>
      <c r="E19" s="15" t="n">
        <f aca="false">C19*0.1</f>
        <v>37.82498538984</v>
      </c>
      <c r="F19" s="11" t="n">
        <v>234.9</v>
      </c>
      <c r="G19" s="15" t="n">
        <f aca="false">F19*B19/100</f>
        <v>80.7735369824856</v>
      </c>
      <c r="H19" s="15" t="n">
        <f aca="false">C19+G19*0.6</f>
        <v>426.713976087891</v>
      </c>
      <c r="I19" s="16" t="n">
        <v>0.55</v>
      </c>
      <c r="J19" s="15" t="n">
        <f aca="false">H19*(1-I19)</f>
        <v>192.021289239551</v>
      </c>
      <c r="K19" s="15" t="n">
        <f aca="false">D19*0.35+E19*0.2</f>
        <v>8.2269343222902</v>
      </c>
      <c r="L19" s="15" t="n">
        <f aca="false">Q19*(J19+K19)</f>
        <v>0</v>
      </c>
      <c r="M19" s="15" t="n">
        <f aca="false">J19+K19-L19</f>
        <v>200.248223561841</v>
      </c>
      <c r="O19" s="16" t="n">
        <f aca="false">H19/B19</f>
        <v>12.4094</v>
      </c>
      <c r="P19" s="16" t="n">
        <f aca="false">M19/B19</f>
        <v>5.82348</v>
      </c>
      <c r="Q19" s="17" t="n">
        <v>0</v>
      </c>
      <c r="R19" s="11" t="n">
        <f aca="false">C19/B19</f>
        <v>11</v>
      </c>
    </row>
    <row r="20" customFormat="false" ht="12.8" hidden="false" customHeight="false" outlineLevel="0" collapsed="false">
      <c r="A20" s="0" t="n">
        <v>1912</v>
      </c>
      <c r="B20" s="12" t="n">
        <f aca="true">B$19+(B$28-B$19)/(A$28-A$19)*(A20-A$19)*(1+RAND()*RANDBETWEEN(-1,1)/5)</f>
        <v>338.401667876057</v>
      </c>
      <c r="C20" s="13" t="n">
        <f aca="true">B20*(11+RAND()*RANDBETWEEN(-1,1))</f>
        <v>3478.11530236722</v>
      </c>
      <c r="D20" s="14" t="n">
        <f aca="false">C20*0.005</f>
        <v>17.3905765118361</v>
      </c>
      <c r="E20" s="15" t="n">
        <f aca="false">C20*0.1</f>
        <v>347.811530236722</v>
      </c>
      <c r="F20" s="11" t="n">
        <v>208.4</v>
      </c>
      <c r="G20" s="15" t="n">
        <f aca="false">F20*B20/100</f>
        <v>705.229075853703</v>
      </c>
      <c r="H20" s="15" t="n">
        <f aca="false">C20+G20*0.6</f>
        <v>3901.25274787944</v>
      </c>
      <c r="I20" s="16" t="n">
        <v>0.55</v>
      </c>
      <c r="J20" s="15" t="n">
        <f aca="false">H20*(1-I20)</f>
        <v>1755.56373654575</v>
      </c>
      <c r="K20" s="15" t="n">
        <f aca="false">D20*0.35+E20*0.2</f>
        <v>75.649007826487</v>
      </c>
      <c r="L20" s="15" t="n">
        <f aca="false">Q20*(J20+K20)</f>
        <v>0</v>
      </c>
      <c r="M20" s="15" t="n">
        <f aca="false">J20+K20-L20</f>
        <v>1831.21274437223</v>
      </c>
      <c r="O20" s="16" t="n">
        <f aca="false">H20/B20</f>
        <v>11.5284678481795</v>
      </c>
      <c r="P20" s="16" t="n">
        <f aca="false">M20/B20</f>
        <v>5.41135850737867</v>
      </c>
      <c r="Q20" s="17" t="n">
        <v>0</v>
      </c>
      <c r="R20" s="11" t="n">
        <f aca="false">C20/B20</f>
        <v>10.2780678481795</v>
      </c>
    </row>
    <row r="21" customFormat="false" ht="12.8" hidden="false" customHeight="false" outlineLevel="0" collapsed="false">
      <c r="A21" s="0" t="n">
        <v>1913</v>
      </c>
      <c r="B21" s="12" t="n">
        <f aca="true">B$19+(B$28-B$19)/(A$28-A$19)*(A21-A$19)*(1+RAND()*RANDBETWEEN(-1,1)/5)</f>
        <v>729.349353481511</v>
      </c>
      <c r="C21" s="13" t="n">
        <f aca="true">B21*(11+RAND()*RANDBETWEEN(-1,1))</f>
        <v>7940.91019483167</v>
      </c>
      <c r="D21" s="14" t="n">
        <f aca="false">C21*0.005</f>
        <v>39.7045509741584</v>
      </c>
      <c r="E21" s="15" t="n">
        <f aca="false">C21*0.1</f>
        <v>794.091019483167</v>
      </c>
      <c r="F21" s="11" t="n">
        <v>292.1</v>
      </c>
      <c r="G21" s="15" t="n">
        <f aca="false">F21*B21/100</f>
        <v>2130.42946151949</v>
      </c>
      <c r="H21" s="15" t="n">
        <f aca="false">C21+G21*0.6</f>
        <v>9219.16787174337</v>
      </c>
      <c r="I21" s="16" t="n">
        <v>0.55</v>
      </c>
      <c r="J21" s="15" t="n">
        <f aca="false">H21*(1-I21)</f>
        <v>4148.62554228452</v>
      </c>
      <c r="K21" s="15" t="n">
        <f aca="false">D21*0.35+E21*0.2</f>
        <v>172.714796737589</v>
      </c>
      <c r="L21" s="15" t="n">
        <f aca="false">Q21*(J21+K21)</f>
        <v>0</v>
      </c>
      <c r="M21" s="15" t="n">
        <f aca="false">J21+K21-L21</f>
        <v>4321.34033902211</v>
      </c>
      <c r="O21" s="16" t="n">
        <f aca="false">H21/B21</f>
        <v>12.6402633082982</v>
      </c>
      <c r="P21" s="16" t="n">
        <f aca="false">M21/B21</f>
        <v>5.92492516568968</v>
      </c>
      <c r="Q21" s="17" t="n">
        <v>0</v>
      </c>
      <c r="R21" s="11" t="n">
        <f aca="false">C21/B21</f>
        <v>10.8876633082982</v>
      </c>
    </row>
    <row r="22" customFormat="false" ht="12.8" hidden="false" customHeight="false" outlineLevel="0" collapsed="false">
      <c r="A22" s="0" t="n">
        <v>1914</v>
      </c>
      <c r="B22" s="12" t="n">
        <f aca="true">B$19+(B$28-B$19)/(A$28-A$19)*(A22-A$19)*(1+RAND()*RANDBETWEEN(-1,1)/5)</f>
        <v>1261.64974922646</v>
      </c>
      <c r="C22" s="13" t="n">
        <f aca="true">B22*(11+RAND()*RANDBETWEEN(-1,1))</f>
        <v>12733.243861786</v>
      </c>
      <c r="D22" s="14" t="n">
        <f aca="false">C22*0.005</f>
        <v>63.6662193089302</v>
      </c>
      <c r="E22" s="15" t="n">
        <f aca="false">C22*0.1</f>
        <v>1273.3243861786</v>
      </c>
      <c r="F22" s="11" t="n">
        <v>204.6</v>
      </c>
      <c r="G22" s="15" t="n">
        <f aca="false">F22*B22/100</f>
        <v>2581.33538691734</v>
      </c>
      <c r="H22" s="15" t="n">
        <f aca="false">C22+G22*0.6</f>
        <v>14282.0450939364</v>
      </c>
      <c r="I22" s="16" t="n">
        <v>0.55</v>
      </c>
      <c r="J22" s="15" t="n">
        <f aca="false">H22*(1-I22)</f>
        <v>6426.9202922714</v>
      </c>
      <c r="K22" s="15" t="n">
        <f aca="false">D22*0.35+E22*0.2</f>
        <v>276.948053993846</v>
      </c>
      <c r="L22" s="15" t="n">
        <f aca="false">Q22*(J22+K22)</f>
        <v>0</v>
      </c>
      <c r="M22" s="15" t="n">
        <f aca="false">J22+K22-L22</f>
        <v>6703.86834626524</v>
      </c>
      <c r="O22" s="16" t="n">
        <f aca="false">H22/B22</f>
        <v>11.3201346908625</v>
      </c>
      <c r="P22" s="16" t="n">
        <f aca="false">M22/B22</f>
        <v>5.31357324041439</v>
      </c>
      <c r="Q22" s="17" t="n">
        <v>0</v>
      </c>
      <c r="R22" s="11" t="n">
        <f aca="false">C22/B22</f>
        <v>10.0925346908625</v>
      </c>
    </row>
    <row r="23" customFormat="false" ht="12.8" hidden="false" customHeight="false" outlineLevel="0" collapsed="false">
      <c r="A23" s="0" t="n">
        <v>1915</v>
      </c>
      <c r="B23" s="12" t="n">
        <f aca="true">B$19+(B$28-B$19)/(A$28-A$19)*(A23-A$19)*(1+RAND()*RANDBETWEEN(-1,1)/5)</f>
        <v>1420.6514244041</v>
      </c>
      <c r="C23" s="13" t="n">
        <f aca="true">B23*(11+RAND()*RANDBETWEEN(-1,1))</f>
        <v>15627.1656684451</v>
      </c>
      <c r="D23" s="14" t="n">
        <f aca="false">C23*0.005</f>
        <v>78.1358283422255</v>
      </c>
      <c r="E23" s="15" t="n">
        <f aca="false">C23*0.1</f>
        <v>1562.71656684451</v>
      </c>
      <c r="F23" s="11" t="n">
        <v>296.9</v>
      </c>
      <c r="G23" s="15" t="n">
        <f aca="false">F23*B23/100</f>
        <v>4217.91407905578</v>
      </c>
      <c r="H23" s="15" t="n">
        <f aca="false">C23+G23*0.6</f>
        <v>18157.9141158786</v>
      </c>
      <c r="I23" s="16" t="n">
        <v>0.55</v>
      </c>
      <c r="J23" s="15" t="n">
        <f aca="false">H23*(1-I23)</f>
        <v>8171.06135214536</v>
      </c>
      <c r="K23" s="15" t="n">
        <f aca="false">D23*0.35+E23*0.2</f>
        <v>339.890853288681</v>
      </c>
      <c r="L23" s="15" t="n">
        <f aca="false">Q23*(J23+K23)</f>
        <v>0</v>
      </c>
      <c r="M23" s="15" t="n">
        <f aca="false">J23+K23-L23</f>
        <v>8510.95220543404</v>
      </c>
      <c r="O23" s="16" t="n">
        <f aca="false">H23/B23</f>
        <v>12.7814</v>
      </c>
      <c r="P23" s="16" t="n">
        <f aca="false">M23/B23</f>
        <v>5.99088</v>
      </c>
      <c r="Q23" s="17" t="n">
        <v>0</v>
      </c>
      <c r="R23" s="11" t="n">
        <f aca="false">C23/B23</f>
        <v>11</v>
      </c>
    </row>
    <row r="24" customFormat="false" ht="12.8" hidden="false" customHeight="false" outlineLevel="0" collapsed="false">
      <c r="A24" s="0" t="n">
        <v>1916</v>
      </c>
      <c r="B24" s="12" t="n">
        <f aca="true">B$19+(B$28-B$19)/(A$28-A$19)*(A24-A$19)*(1+RAND()*RANDBETWEEN(-1,1)/5)</f>
        <v>1672.41620682272</v>
      </c>
      <c r="C24" s="13" t="n">
        <f aca="true">B24*(11+RAND()*RANDBETWEEN(-1,1))</f>
        <v>18396.5782750499</v>
      </c>
      <c r="D24" s="14" t="n">
        <f aca="false">C24*0.005</f>
        <v>91.9828913752495</v>
      </c>
      <c r="E24" s="15" t="n">
        <f aca="false">C24*0.1</f>
        <v>1839.65782750499</v>
      </c>
      <c r="F24" s="11" t="n">
        <v>238.7</v>
      </c>
      <c r="G24" s="15" t="n">
        <f aca="false">F24*B24/100</f>
        <v>3992.05748568583</v>
      </c>
      <c r="H24" s="15" t="n">
        <f aca="false">C24+G24*0.6</f>
        <v>20791.8127664614</v>
      </c>
      <c r="I24" s="16" t="n">
        <v>0.55</v>
      </c>
      <c r="J24" s="15" t="n">
        <f aca="false">H24*(1-I24)</f>
        <v>9356.31574490763</v>
      </c>
      <c r="K24" s="15" t="n">
        <f aca="false">D24*0.35+E24*0.2</f>
        <v>400.125577482335</v>
      </c>
      <c r="L24" s="15" t="n">
        <f aca="false">Q24*(J24+K24)</f>
        <v>0</v>
      </c>
      <c r="M24" s="15" t="n">
        <f aca="false">J24+K24-L24</f>
        <v>9756.44132238996</v>
      </c>
      <c r="O24" s="16" t="n">
        <f aca="false">H24/B24</f>
        <v>12.4322</v>
      </c>
      <c r="P24" s="16" t="n">
        <f aca="false">M24/B24</f>
        <v>5.83374</v>
      </c>
      <c r="Q24" s="17" t="n">
        <v>0</v>
      </c>
      <c r="R24" s="11" t="n">
        <f aca="false">C24/B24</f>
        <v>11</v>
      </c>
    </row>
    <row r="25" customFormat="false" ht="12.8" hidden="false" customHeight="false" outlineLevel="0" collapsed="false">
      <c r="A25" s="0" t="n">
        <v>1917</v>
      </c>
      <c r="B25" s="12" t="n">
        <f aca="true">B$19+(B$28-B$19)/(A$28-A$19)*(A25-A$19)*(1+RAND()*RANDBETWEEN(-1,1)/5)</f>
        <v>2290.53376289251</v>
      </c>
      <c r="C25" s="13" t="n">
        <f aca="true">B25*(11+RAND()*RANDBETWEEN(-1,1))</f>
        <v>27252.9547593199</v>
      </c>
      <c r="D25" s="14" t="n">
        <f aca="false">C25*0.005</f>
        <v>136.2647737966</v>
      </c>
      <c r="E25" s="15" t="n">
        <f aca="false">C25*0.1</f>
        <v>2725.29547593199</v>
      </c>
      <c r="F25" s="11" t="n">
        <v>248.7</v>
      </c>
      <c r="G25" s="15" t="n">
        <f aca="false">F25*B25/100</f>
        <v>5696.55746831367</v>
      </c>
      <c r="H25" s="15" t="n">
        <f aca="false">C25+G25*0.6</f>
        <v>30670.8892403081</v>
      </c>
      <c r="I25" s="16" t="n">
        <v>0.55</v>
      </c>
      <c r="J25" s="15" t="n">
        <f aca="false">H25*(1-I25)</f>
        <v>13801.9001581387</v>
      </c>
      <c r="K25" s="15" t="n">
        <f aca="false">D25*0.35+E25*0.2</f>
        <v>592.751766015209</v>
      </c>
      <c r="L25" s="15" t="n">
        <f aca="false">Q25*(J25+K25)</f>
        <v>0</v>
      </c>
      <c r="M25" s="15" t="n">
        <f aca="false">J25+K25-L25</f>
        <v>14394.6519241539</v>
      </c>
      <c r="O25" s="16" t="n">
        <f aca="false">H25/B25</f>
        <v>13.3902803517625</v>
      </c>
      <c r="P25" s="16" t="n">
        <f aca="false">M25/B25</f>
        <v>6.28440940594395</v>
      </c>
      <c r="Q25" s="17" t="n">
        <v>0</v>
      </c>
      <c r="R25" s="11" t="n">
        <f aca="false">C25/B25</f>
        <v>11.8980803517625</v>
      </c>
    </row>
    <row r="26" customFormat="false" ht="12.8" hidden="false" customHeight="false" outlineLevel="0" collapsed="false">
      <c r="A26" s="0" t="n">
        <v>1918</v>
      </c>
      <c r="B26" s="12" t="n">
        <f aca="true">B$19+(B$28-B$19)/(A$28-A$19)*(A26-A$19)*(1+RAND()*RANDBETWEEN(-1,1)/5)</f>
        <v>2466.75686129929</v>
      </c>
      <c r="C26" s="13" t="n">
        <f aca="true">B26*(11+RAND()*RANDBETWEEN(-1,1))</f>
        <v>26587.741914806</v>
      </c>
      <c r="D26" s="14" t="n">
        <f aca="false">C26*0.005</f>
        <v>132.93870957403</v>
      </c>
      <c r="E26" s="15" t="n">
        <f aca="false">C26*0.1</f>
        <v>2658.7741914806</v>
      </c>
      <c r="F26" s="11" t="n">
        <v>215.9</v>
      </c>
      <c r="G26" s="15" t="n">
        <f aca="false">F26*B26/100</f>
        <v>5325.72806354517</v>
      </c>
      <c r="H26" s="15" t="n">
        <f aca="false">C26+G26*0.6</f>
        <v>29783.1787529331</v>
      </c>
      <c r="I26" s="16" t="n">
        <v>0.55</v>
      </c>
      <c r="J26" s="15" t="n">
        <f aca="false">H26*(1-I26)</f>
        <v>13402.4304388199</v>
      </c>
      <c r="K26" s="15" t="n">
        <f aca="false">D26*0.35+E26*0.2</f>
        <v>578.283386647031</v>
      </c>
      <c r="L26" s="15" t="n">
        <f aca="false">Q26*(J26+K26)</f>
        <v>0</v>
      </c>
      <c r="M26" s="15" t="n">
        <f aca="false">J26+K26-L26</f>
        <v>13980.7138254669</v>
      </c>
      <c r="O26" s="16" t="n">
        <f aca="false">H26/B26</f>
        <v>12.0738201726317</v>
      </c>
      <c r="P26" s="16" t="n">
        <f aca="false">M26/B26</f>
        <v>5.66764971643902</v>
      </c>
      <c r="Q26" s="17" t="n">
        <v>0</v>
      </c>
      <c r="R26" s="11" t="n">
        <f aca="false">C26/B26</f>
        <v>10.7784201726317</v>
      </c>
    </row>
    <row r="27" customFormat="false" ht="12.8" hidden="false" customHeight="false" outlineLevel="0" collapsed="false">
      <c r="A27" s="0" t="n">
        <v>1919</v>
      </c>
      <c r="B27" s="12" t="n">
        <f aca="true">B$19+(B$28-B$19)/(A$28-A$19)*(A27-A$19)*(1+RAND()*RANDBETWEEN(-1,1)/5)</f>
        <v>2814.23836286284</v>
      </c>
      <c r="C27" s="13" t="n">
        <f aca="true">B27*(11+RAND()*RANDBETWEEN(-1,1))</f>
        <v>30956.6219914913</v>
      </c>
      <c r="D27" s="14" t="n">
        <f aca="false">C27*0.005</f>
        <v>154.783109957456</v>
      </c>
      <c r="E27" s="15" t="n">
        <f aca="false">C27*0.1</f>
        <v>3095.66219914913</v>
      </c>
      <c r="F27" s="11" t="n">
        <v>199.1</v>
      </c>
      <c r="G27" s="15" t="n">
        <f aca="false">F27*B27/100</f>
        <v>5603.14858045992</v>
      </c>
      <c r="H27" s="15" t="n">
        <f aca="false">C27+G27*0.6</f>
        <v>34318.5111397672</v>
      </c>
      <c r="I27" s="16" t="n">
        <v>0.55</v>
      </c>
      <c r="J27" s="15" t="n">
        <f aca="false">H27*(1-I27)</f>
        <v>15443.3300128953</v>
      </c>
      <c r="K27" s="15" t="n">
        <f aca="false">D27*0.35+E27*0.2</f>
        <v>673.306528314936</v>
      </c>
      <c r="L27" s="15" t="n">
        <f aca="false">Q27*(J27+K27)</f>
        <v>0</v>
      </c>
      <c r="M27" s="15" t="n">
        <f aca="false">J27+K27-L27</f>
        <v>16116.6365412102</v>
      </c>
      <c r="O27" s="16" t="n">
        <f aca="false">H27/B27</f>
        <v>12.1946</v>
      </c>
      <c r="P27" s="16" t="n">
        <f aca="false">M27/B27</f>
        <v>5.72682</v>
      </c>
      <c r="Q27" s="17" t="n">
        <v>0</v>
      </c>
      <c r="R27" s="11" t="n">
        <f aca="false">C27/B27</f>
        <v>11</v>
      </c>
    </row>
    <row r="28" customFormat="false" ht="12.8" hidden="false" customHeight="false" outlineLevel="0" collapsed="false">
      <c r="A28" s="0" t="n">
        <v>1920</v>
      </c>
      <c r="B28" s="18" t="n">
        <v>3161.7198644264</v>
      </c>
      <c r="C28" s="13" t="n">
        <f aca="true">B28*(11+RAND()*RANDBETWEEN(-1,1))</f>
        <v>33829.5519149509</v>
      </c>
      <c r="D28" s="14" t="n">
        <f aca="false">C28*0.005</f>
        <v>169.147759574754</v>
      </c>
      <c r="E28" s="15" t="n">
        <f aca="false">C28*0.1</f>
        <v>3382.95519149509</v>
      </c>
      <c r="F28" s="11" t="n">
        <v>323.2</v>
      </c>
      <c r="G28" s="15" t="n">
        <f aca="false">F28*B28/100</f>
        <v>10218.6786018261</v>
      </c>
      <c r="H28" s="15" t="n">
        <f aca="false">C28+G28*0.6</f>
        <v>39960.7590760466</v>
      </c>
      <c r="I28" s="16" t="n">
        <v>0.55</v>
      </c>
      <c r="J28" s="15" t="n">
        <f aca="false">H28*(1-I28)</f>
        <v>17982.3415842209</v>
      </c>
      <c r="K28" s="15" t="n">
        <f aca="false">D28*0.35+E28*0.2</f>
        <v>735.792754150182</v>
      </c>
      <c r="L28" s="15" t="n">
        <f aca="false">Q28*(J28+K28)</f>
        <v>0</v>
      </c>
      <c r="M28" s="15" t="n">
        <f aca="false">J28+K28-L28</f>
        <v>18718.1343383711</v>
      </c>
      <c r="O28" s="16" t="n">
        <f aca="false">H28/B28</f>
        <v>12.6389309583239</v>
      </c>
      <c r="P28" s="16" t="n">
        <f aca="false">M28/B28</f>
        <v>5.92023807958931</v>
      </c>
      <c r="Q28" s="17" t="n">
        <v>0</v>
      </c>
      <c r="R28" s="11" t="n">
        <f aca="false">C28/B28</f>
        <v>10.6997309583239</v>
      </c>
    </row>
    <row r="29" customFormat="false" ht="12.8" hidden="false" customHeight="false" outlineLevel="0" collapsed="false">
      <c r="A29" s="0" t="n">
        <v>1921</v>
      </c>
      <c r="B29" s="19" t="n">
        <f aca="false">B$28+RANDBETWEEN(-100,100)</f>
        <v>3077.7198644264</v>
      </c>
      <c r="C29" s="13" t="n">
        <f aca="true">B29*(11+RAND()*RANDBETWEEN(-1,1))</f>
        <v>32961.2049893978</v>
      </c>
      <c r="D29" s="14" t="n">
        <f aca="false">C29*0.005</f>
        <v>164.806024946989</v>
      </c>
      <c r="E29" s="15" t="n">
        <f aca="false">C29*0.1</f>
        <v>3296.12049893978</v>
      </c>
      <c r="F29" s="11" t="n">
        <v>220.6</v>
      </c>
      <c r="G29" s="15" t="n">
        <f aca="false">F29*B29/100</f>
        <v>6789.45002092464</v>
      </c>
      <c r="H29" s="15" t="n">
        <f aca="false">C29+G29*0.6</f>
        <v>37034.8750019526</v>
      </c>
      <c r="I29" s="16" t="n">
        <v>0.55</v>
      </c>
      <c r="J29" s="15" t="n">
        <f aca="false">H29*(1-I29)</f>
        <v>16665.6937508787</v>
      </c>
      <c r="K29" s="15" t="n">
        <f aca="false">D29*0.35+E29*0.2</f>
        <v>716.906208519402</v>
      </c>
      <c r="L29" s="15" t="n">
        <f aca="false">Q29*(J29+K29)</f>
        <v>208.591199512777</v>
      </c>
      <c r="M29" s="15" t="n">
        <f aca="false">J29+K29-L29</f>
        <v>17174.0087598853</v>
      </c>
      <c r="O29" s="16" t="n">
        <f aca="false">H29/B29</f>
        <v>12.033218302295</v>
      </c>
      <c r="P29" s="16" t="n">
        <f aca="false">M29/B29</f>
        <v>5.58010784489837</v>
      </c>
      <c r="Q29" s="20" t="n">
        <f aca="true">(0.12/10)*(A29-A$28)*(1+RAND()*RANDBETWEEN(-1,1)/10)</f>
        <v>0.012</v>
      </c>
      <c r="R29" s="11" t="n">
        <f aca="false">C29/B29</f>
        <v>10.709618302295</v>
      </c>
    </row>
    <row r="30" customFormat="false" ht="12.8" hidden="false" customHeight="false" outlineLevel="0" collapsed="false">
      <c r="A30" s="0" t="n">
        <v>1922</v>
      </c>
      <c r="B30" s="19" t="n">
        <f aca="false">B$28+RANDBETWEEN(-100,100)</f>
        <v>3137.7198644264</v>
      </c>
      <c r="C30" s="13" t="n">
        <f aca="true">B30*(11+RAND()*RANDBETWEEN(-1,1))</f>
        <v>33887.7865293773</v>
      </c>
      <c r="D30" s="14" t="n">
        <f aca="false">C30*0.005</f>
        <v>169.438932646887</v>
      </c>
      <c r="E30" s="15" t="n">
        <f aca="false">C30*0.1</f>
        <v>3388.77865293773</v>
      </c>
      <c r="F30" s="11" t="n">
        <v>188.8</v>
      </c>
      <c r="G30" s="15" t="n">
        <f aca="false">F30*B30/100</f>
        <v>5924.01510403704</v>
      </c>
      <c r="H30" s="15" t="n">
        <f aca="false">C30+G30*0.6</f>
        <v>37442.1955917995</v>
      </c>
      <c r="I30" s="16" t="n">
        <v>0.55</v>
      </c>
      <c r="J30" s="15" t="n">
        <f aca="false">H30*(1-I30)</f>
        <v>16848.9880163098</v>
      </c>
      <c r="K30" s="15" t="n">
        <f aca="false">D30*0.35+E30*0.2</f>
        <v>737.059357013957</v>
      </c>
      <c r="L30" s="15" t="n">
        <f aca="false">Q30*(J30+K30)</f>
        <v>422.06513695977</v>
      </c>
      <c r="M30" s="15" t="n">
        <f aca="false">J30+K30-L30</f>
        <v>17163.982236364</v>
      </c>
      <c r="O30" s="16" t="n">
        <f aca="false">H30/B30</f>
        <v>11.9329313034911</v>
      </c>
      <c r="P30" s="16" t="n">
        <f aca="false">M30/B30</f>
        <v>5.47020861580379</v>
      </c>
      <c r="Q30" s="20" t="n">
        <f aca="true">(0.12/10)*(A30-A$28)*(1+RAND()*RANDBETWEEN(-1,1)/10)</f>
        <v>0.024</v>
      </c>
      <c r="R30" s="11" t="n">
        <f aca="false">C30/B30</f>
        <v>10.8001313034911</v>
      </c>
    </row>
    <row r="31" customFormat="false" ht="12.8" hidden="false" customHeight="false" outlineLevel="0" collapsed="false">
      <c r="A31" s="0" t="n">
        <v>1923</v>
      </c>
      <c r="B31" s="19" t="n">
        <f aca="false">B$28+RANDBETWEEN(-100,100)</f>
        <v>3129.7198644264</v>
      </c>
      <c r="C31" s="13" t="n">
        <f aca="true">B31*(11+RAND()*RANDBETWEEN(-1,1))</f>
        <v>35767.4117637053</v>
      </c>
      <c r="D31" s="14" t="n">
        <f aca="false">C31*0.005</f>
        <v>178.837058818527</v>
      </c>
      <c r="E31" s="15" t="n">
        <f aca="false">C31*0.1</f>
        <v>3576.74117637053</v>
      </c>
      <c r="F31" s="11" t="n">
        <v>257.7</v>
      </c>
      <c r="G31" s="15" t="n">
        <f aca="false">F31*B31/100</f>
        <v>8065.28809062683</v>
      </c>
      <c r="H31" s="15" t="n">
        <f aca="false">C31+G31*0.6</f>
        <v>40606.5846180814</v>
      </c>
      <c r="I31" s="16" t="n">
        <v>0.55</v>
      </c>
      <c r="J31" s="15" t="n">
        <f aca="false">H31*(1-I31)</f>
        <v>18272.9630781366</v>
      </c>
      <c r="K31" s="15" t="n">
        <f aca="false">D31*0.35+E31*0.2</f>
        <v>777.941205860591</v>
      </c>
      <c r="L31" s="15" t="n">
        <f aca="false">Q31*(J31+K31)</f>
        <v>652.068166499022</v>
      </c>
      <c r="M31" s="15" t="n">
        <f aca="false">J31+K31-L31</f>
        <v>18398.8361174982</v>
      </c>
      <c r="O31" s="16" t="n">
        <f aca="false">H31/B31</f>
        <v>12.9745109393436</v>
      </c>
      <c r="P31" s="16" t="n">
        <f aca="false">M31/B31</f>
        <v>5.87874855082925</v>
      </c>
      <c r="Q31" s="20" t="n">
        <f aca="true">(0.12/10)*(A31-A$28)*(1+RAND()*RANDBETWEEN(-1,1)/10)</f>
        <v>0.0342276753259823</v>
      </c>
      <c r="R31" s="11" t="n">
        <f aca="false">C31/B31</f>
        <v>11.4283109393436</v>
      </c>
    </row>
    <row r="32" customFormat="false" ht="12.8" hidden="false" customHeight="false" outlineLevel="0" collapsed="false">
      <c r="A32" s="0" t="n">
        <v>1924</v>
      </c>
      <c r="B32" s="19" t="n">
        <f aca="false">B$28+RANDBETWEEN(-100,100)</f>
        <v>3169.7198644264</v>
      </c>
      <c r="C32" s="13" t="n">
        <f aca="true">B32*(11+RAND()*RANDBETWEEN(-1,1))</f>
        <v>34866.9185086904</v>
      </c>
      <c r="D32" s="14" t="n">
        <f aca="false">C32*0.005</f>
        <v>174.334592543452</v>
      </c>
      <c r="E32" s="15" t="n">
        <f aca="false">C32*0.1</f>
        <v>3486.69185086904</v>
      </c>
      <c r="F32" s="11" t="n">
        <v>411.3</v>
      </c>
      <c r="G32" s="15" t="n">
        <f aca="false">F32*B32/100</f>
        <v>13037.0578023858</v>
      </c>
      <c r="H32" s="15" t="n">
        <f aca="false">C32+G32*0.6</f>
        <v>42689.1531901219</v>
      </c>
      <c r="I32" s="16" t="n">
        <v>0.55</v>
      </c>
      <c r="J32" s="15" t="n">
        <f aca="false">H32*(1-I32)</f>
        <v>19210.1189355548</v>
      </c>
      <c r="K32" s="15" t="n">
        <f aca="false">D32*0.35+E32*0.2</f>
        <v>758.355477564016</v>
      </c>
      <c r="L32" s="15" t="n">
        <f aca="false">Q32*(J32+K32)</f>
        <v>913.68579308443</v>
      </c>
      <c r="M32" s="15" t="n">
        <f aca="false">J32+K32-L32</f>
        <v>19054.7886200344</v>
      </c>
      <c r="O32" s="16" t="n">
        <f aca="false">H32/B32</f>
        <v>13.4678</v>
      </c>
      <c r="P32" s="16" t="n">
        <f aca="false">M32/B32</f>
        <v>6.01150556990393</v>
      </c>
      <c r="Q32" s="20" t="n">
        <f aca="true">(0.12/10)*(A32-A$28)*(1+RAND()*RANDBETWEEN(-1,1)/10)</f>
        <v>0.0457564145453274</v>
      </c>
      <c r="R32" s="11" t="n">
        <f aca="false">C32/B32</f>
        <v>11</v>
      </c>
    </row>
    <row r="33" customFormat="false" ht="12.8" hidden="false" customHeight="false" outlineLevel="0" collapsed="false">
      <c r="A33" s="0" t="n">
        <v>1925</v>
      </c>
      <c r="B33" s="19" t="n">
        <f aca="false">B$28+RANDBETWEEN(-100,100)</f>
        <v>3194.7198644264</v>
      </c>
      <c r="C33" s="13" t="n">
        <f aca="true">B33*(11+RAND()*RANDBETWEEN(-1,1))</f>
        <v>34260.3654114495</v>
      </c>
      <c r="D33" s="14" t="n">
        <f aca="false">C33*0.005</f>
        <v>171.301827057247</v>
      </c>
      <c r="E33" s="15" t="n">
        <f aca="false">C33*0.1</f>
        <v>3426.03654114495</v>
      </c>
      <c r="F33" s="11" t="n">
        <v>202.2</v>
      </c>
      <c r="G33" s="15" t="n">
        <f aca="false">F33*B33/100</f>
        <v>6459.72356587018</v>
      </c>
      <c r="H33" s="15" t="n">
        <f aca="false">C33+G33*0.6</f>
        <v>38136.1995509716</v>
      </c>
      <c r="I33" s="16" t="n">
        <v>0.55</v>
      </c>
      <c r="J33" s="15" t="n">
        <f aca="false">H33*(1-I33)</f>
        <v>17161.2897979372</v>
      </c>
      <c r="K33" s="15" t="n">
        <f aca="false">D33*0.35+E33*0.2</f>
        <v>745.162947699027</v>
      </c>
      <c r="L33" s="15" t="n">
        <f aca="false">Q33*(J33+K33)</f>
        <v>1051.01810336704</v>
      </c>
      <c r="M33" s="15" t="n">
        <f aca="false">J33+K33-L33</f>
        <v>16855.4346422692</v>
      </c>
      <c r="O33" s="16" t="n">
        <f aca="false">H33/B33</f>
        <v>11.937259343338</v>
      </c>
      <c r="P33" s="16" t="n">
        <f aca="false">M33/B33</f>
        <v>5.27602899708251</v>
      </c>
      <c r="Q33" s="20" t="n">
        <f aca="true">(0.12/10)*(A33-A$28)*(1+RAND()*RANDBETWEEN(-1,1)/10)</f>
        <v>0.0586949363057502</v>
      </c>
      <c r="R33" s="11" t="n">
        <f aca="false">C33/B33</f>
        <v>10.724059343338</v>
      </c>
    </row>
    <row r="34" customFormat="false" ht="12.8" hidden="false" customHeight="false" outlineLevel="0" collapsed="false">
      <c r="A34" s="0" t="n">
        <v>1926</v>
      </c>
      <c r="B34" s="19" t="n">
        <f aca="false">B$28+RANDBETWEEN(-100,100)</f>
        <v>3255.7198644264</v>
      </c>
      <c r="C34" s="13" t="n">
        <f aca="true">B34*(11+RAND()*RANDBETWEEN(-1,1))</f>
        <v>35812.9185086904</v>
      </c>
      <c r="D34" s="14" t="n">
        <f aca="false">C34*0.005</f>
        <v>179.064592543452</v>
      </c>
      <c r="E34" s="15" t="n">
        <f aca="false">C34*0.1</f>
        <v>3581.29185086904</v>
      </c>
      <c r="F34" s="11" t="n">
        <v>206.7</v>
      </c>
      <c r="G34" s="15" t="n">
        <f aca="false">F34*B34/100</f>
        <v>6729.57295976937</v>
      </c>
      <c r="H34" s="15" t="n">
        <f aca="false">C34+G34*0.6</f>
        <v>39850.662284552</v>
      </c>
      <c r="I34" s="16" t="n">
        <v>0.55</v>
      </c>
      <c r="J34" s="15" t="n">
        <f aca="false">H34*(1-I34)</f>
        <v>17932.7980280484</v>
      </c>
      <c r="K34" s="15" t="n">
        <f aca="false">D34*0.35+E34*0.2</f>
        <v>778.930977564016</v>
      </c>
      <c r="L34" s="15" t="n">
        <f aca="false">Q34*(J34+K34)</f>
        <v>1340.45026558812</v>
      </c>
      <c r="M34" s="15" t="n">
        <f aca="false">J34+K34-L34</f>
        <v>17371.2787400243</v>
      </c>
      <c r="O34" s="16" t="n">
        <f aca="false">H34/B34</f>
        <v>12.2402</v>
      </c>
      <c r="P34" s="16" t="n">
        <f aca="false">M34/B34</f>
        <v>5.3356183773154</v>
      </c>
      <c r="Q34" s="20" t="n">
        <f aca="true">(0.12/10)*(A34-A$28)*(1+RAND()*RANDBETWEEN(-1,1)/10)</f>
        <v>0.0716369003199041</v>
      </c>
      <c r="R34" s="11" t="n">
        <f aca="false">C34/B34</f>
        <v>11</v>
      </c>
    </row>
    <row r="35" customFormat="false" ht="12.8" hidden="false" customHeight="false" outlineLevel="0" collapsed="false">
      <c r="A35" s="0" t="n">
        <v>1927</v>
      </c>
      <c r="B35" s="19" t="n">
        <f aca="false">B$28+RANDBETWEEN(-100,100)</f>
        <v>3081.7198644264</v>
      </c>
      <c r="C35" s="13" t="n">
        <f aca="true">B35*(11+RAND()*RANDBETWEEN(-1,1))</f>
        <v>34352.9786820044</v>
      </c>
      <c r="D35" s="14" t="n">
        <f aca="false">C35*0.005</f>
        <v>171.764893410022</v>
      </c>
      <c r="E35" s="15" t="n">
        <f aca="false">C35*0.1</f>
        <v>3435.29786820045</v>
      </c>
      <c r="F35" s="11" t="n">
        <v>103.2</v>
      </c>
      <c r="G35" s="15" t="n">
        <f aca="false">F35*B35/100</f>
        <v>3180.33490008804</v>
      </c>
      <c r="H35" s="15" t="n">
        <f aca="false">C35+G35*0.6</f>
        <v>36261.1796220573</v>
      </c>
      <c r="I35" s="16" t="n">
        <v>0.55</v>
      </c>
      <c r="J35" s="15" t="n">
        <f aca="false">H35*(1-I35)</f>
        <v>16317.5308299258</v>
      </c>
      <c r="K35" s="15" t="n">
        <f aca="false">D35*0.35+E35*0.2</f>
        <v>747.177286333597</v>
      </c>
      <c r="L35" s="15" t="n">
        <f aca="false">Q35*(J35+K35)</f>
        <v>1563.79540300686</v>
      </c>
      <c r="M35" s="15" t="n">
        <f aca="false">J35+K35-L35</f>
        <v>15500.9127132525</v>
      </c>
      <c r="O35" s="16" t="n">
        <f aca="false">H35/B35</f>
        <v>11.7665398599774</v>
      </c>
      <c r="P35" s="16" t="n">
        <f aca="false">M35/B35</f>
        <v>5.02995515334996</v>
      </c>
      <c r="Q35" s="20" t="n">
        <f aca="true">(0.12/10)*(A35-A$28)*(1+RAND()*RANDBETWEEN(-1,1)/10)</f>
        <v>0.0916391532953829</v>
      </c>
      <c r="R35" s="11" t="n">
        <f aca="false">C35/B35</f>
        <v>11.1473398599774</v>
      </c>
    </row>
    <row r="36" customFormat="false" ht="12.8" hidden="false" customHeight="false" outlineLevel="0" collapsed="false">
      <c r="A36" s="0" t="n">
        <v>1928</v>
      </c>
      <c r="B36" s="19" t="n">
        <f aca="false">B$28+RANDBETWEEN(-100,100)</f>
        <v>3110.7198644264</v>
      </c>
      <c r="C36" s="13" t="n">
        <f aca="true">B36*(11+RAND()*RANDBETWEEN(-1,1))</f>
        <v>31787.5420518874</v>
      </c>
      <c r="D36" s="14" t="n">
        <f aca="false">C36*0.005</f>
        <v>158.937710259437</v>
      </c>
      <c r="E36" s="15" t="n">
        <f aca="false">C36*0.1</f>
        <v>3178.75420518874</v>
      </c>
      <c r="F36" s="11" t="n">
        <v>213.2</v>
      </c>
      <c r="G36" s="15" t="n">
        <f aca="false">F36*B36/100</f>
        <v>6632.05475095708</v>
      </c>
      <c r="H36" s="15" t="n">
        <f aca="false">C36+G36*0.6</f>
        <v>35766.7749024617</v>
      </c>
      <c r="I36" s="16" t="n">
        <v>0.55</v>
      </c>
      <c r="J36" s="15" t="n">
        <f aca="false">H36*(1-I36)</f>
        <v>16095.0487061077</v>
      </c>
      <c r="K36" s="15" t="n">
        <f aca="false">D36*0.35+E36*0.2</f>
        <v>691.379039628551</v>
      </c>
      <c r="L36" s="15" t="n">
        <f aca="false">Q36*(J36+K36)</f>
        <v>1636.64933791617</v>
      </c>
      <c r="M36" s="15" t="n">
        <f aca="false">J36+K36-L36</f>
        <v>15149.7784078201</v>
      </c>
      <c r="O36" s="16" t="n">
        <f aca="false">H36/B36</f>
        <v>11.4979093140092</v>
      </c>
      <c r="P36" s="16" t="n">
        <f aca="false">M36/B36</f>
        <v>4.87018409502897</v>
      </c>
      <c r="Q36" s="20" t="n">
        <f aca="true">(0.12/10)*(A36-A$28)*(1+RAND()*RANDBETWEEN(-1,1)/10)</f>
        <v>0.0974983696773648</v>
      </c>
      <c r="R36" s="11" t="n">
        <f aca="false">C36/B36</f>
        <v>10.2187093140092</v>
      </c>
    </row>
    <row r="37" customFormat="false" ht="12.8" hidden="false" customHeight="false" outlineLevel="0" collapsed="false">
      <c r="A37" s="0" t="n">
        <v>1929</v>
      </c>
      <c r="B37" s="19" t="n">
        <f aca="false">B$28+RANDBETWEEN(-100,100)</f>
        <v>3062.7198644264</v>
      </c>
      <c r="C37" s="13" t="n">
        <f aca="true">B37*(11+RAND()*RANDBETWEEN(-1,1))</f>
        <v>35975.9369748376</v>
      </c>
      <c r="D37" s="14" t="n">
        <f aca="false">C37*0.005</f>
        <v>179.879684874188</v>
      </c>
      <c r="E37" s="15" t="n">
        <f aca="false">C37*0.1</f>
        <v>3597.59369748376</v>
      </c>
      <c r="F37" s="11" t="n">
        <v>174.9</v>
      </c>
      <c r="G37" s="15" t="n">
        <f aca="false">F37*B37/100</f>
        <v>5356.69704288177</v>
      </c>
      <c r="H37" s="15" t="n">
        <f aca="false">C37+G37*0.6</f>
        <v>39189.9552005667</v>
      </c>
      <c r="I37" s="16" t="n">
        <v>0.55</v>
      </c>
      <c r="J37" s="15" t="n">
        <f aca="false">H37*(1-I37)</f>
        <v>17635.479840255</v>
      </c>
      <c r="K37" s="15" t="n">
        <f aca="false">D37*0.35+E37*0.2</f>
        <v>782.476629202718</v>
      </c>
      <c r="L37" s="15" t="n">
        <f aca="false">Q37*(J37+K37)</f>
        <v>2102.43115023248</v>
      </c>
      <c r="M37" s="15" t="n">
        <f aca="false">J37+K37-L37</f>
        <v>16315.5253192253</v>
      </c>
      <c r="O37" s="16" t="n">
        <f aca="false">H37/B37</f>
        <v>12.7958014233556</v>
      </c>
      <c r="P37" s="16" t="n">
        <f aca="false">M37/B37</f>
        <v>5.32713602335318</v>
      </c>
      <c r="Q37" s="20" t="n">
        <f aca="true">(0.12/10)*(A37-A$28)*(1+RAND()*RANDBETWEEN(-1,1)/10)</f>
        <v>0.11415116295442</v>
      </c>
      <c r="R37" s="11" t="n">
        <f aca="false">C37/B37</f>
        <v>11.7464014233556</v>
      </c>
    </row>
    <row r="38" customFormat="false" ht="12.8" hidden="false" customHeight="false" outlineLevel="0" collapsed="false">
      <c r="A38" s="0" t="n">
        <v>1930</v>
      </c>
      <c r="B38" s="19" t="n">
        <f aca="false">B$28+RANDBETWEEN(-100,100)</f>
        <v>3086.7198644264</v>
      </c>
      <c r="C38" s="13" t="n">
        <f aca="true">B38*(11+RAND()*RANDBETWEEN(-1,1))</f>
        <v>33490.2830500851</v>
      </c>
      <c r="D38" s="14" t="n">
        <f aca="false">C38*0.005</f>
        <v>167.451415250425</v>
      </c>
      <c r="E38" s="15" t="n">
        <f aca="false">C38*0.1</f>
        <v>3349.02830500851</v>
      </c>
      <c r="F38" s="11" t="n">
        <v>250.8</v>
      </c>
      <c r="G38" s="15" t="n">
        <f aca="false">F38*B38/100</f>
        <v>7741.49341998141</v>
      </c>
      <c r="H38" s="15" t="n">
        <f aca="false">C38+G38*0.6</f>
        <v>38135.1791020739</v>
      </c>
      <c r="I38" s="16" t="n">
        <v>0.55</v>
      </c>
      <c r="J38" s="15" t="n">
        <f aca="false">H38*(1-I38)</f>
        <v>17160.8305959333</v>
      </c>
      <c r="K38" s="15" t="n">
        <f aca="false">D38*0.35+E38*0.2</f>
        <v>728.413656339351</v>
      </c>
      <c r="L38" s="15" t="n">
        <f aca="false">Q38*(J38+K38)</f>
        <v>2146.70931027271</v>
      </c>
      <c r="M38" s="15" t="n">
        <f aca="false">J38+K38-L38</f>
        <v>15742.5349419999</v>
      </c>
      <c r="O38" s="16" t="n">
        <f aca="false">H38/B38</f>
        <v>12.3545967165895</v>
      </c>
      <c r="P38" s="16" t="n">
        <f aca="false">M38/B38</f>
        <v>5.10008540892496</v>
      </c>
      <c r="Q38" s="20" t="n">
        <f aca="true">(0.12/10)*(A38-A$28)*(1+RAND()*RANDBETWEEN(-1,1)/10)</f>
        <v>0.12</v>
      </c>
      <c r="R38" s="11" t="n">
        <f aca="false">C38/B38</f>
        <v>10.8497967165895</v>
      </c>
    </row>
    <row r="39" customFormat="false" ht="12.8" hidden="false" customHeight="false" outlineLevel="0" collapsed="false">
      <c r="A39" s="0" t="n">
        <v>1931</v>
      </c>
      <c r="B39" s="19" t="n">
        <f aca="false">B$28+RANDBETWEEN(-100,100)</f>
        <v>3122.7198644264</v>
      </c>
      <c r="C39" s="13" t="n">
        <f aca="true">B39*(11+RAND()*RANDBETWEEN(-1,1))</f>
        <v>32121.5850242968</v>
      </c>
      <c r="D39" s="14" t="n">
        <f aca="false">C39*0.005</f>
        <v>160.607925121484</v>
      </c>
      <c r="E39" s="15" t="n">
        <f aca="false">C39*0.1</f>
        <v>3212.15850242968</v>
      </c>
      <c r="F39" s="11" t="n">
        <v>229.9</v>
      </c>
      <c r="G39" s="15" t="n">
        <f aca="false">F39*B39/100</f>
        <v>7179.13296831629</v>
      </c>
      <c r="H39" s="15" t="n">
        <f aca="false">C39+G39*0.6</f>
        <v>36429.0648052865</v>
      </c>
      <c r="I39" s="16" t="n">
        <v>0.55</v>
      </c>
      <c r="J39" s="15" t="n">
        <f aca="false">H39*(1-I39)</f>
        <v>16393.0791623789</v>
      </c>
      <c r="K39" s="15" t="n">
        <f aca="false">D39*0.35+E39*0.2</f>
        <v>698.644474278455</v>
      </c>
      <c r="L39" s="15" t="n">
        <f aca="false">Q39*(J39+K39)</f>
        <v>2349.44289036114</v>
      </c>
      <c r="M39" s="15" t="n">
        <f aca="false">J39+K39-L39</f>
        <v>14742.2807462963</v>
      </c>
      <c r="O39" s="16" t="n">
        <f aca="false">H39/B39</f>
        <v>11.6658126206841</v>
      </c>
      <c r="P39" s="16" t="n">
        <f aca="false">M39/B39</f>
        <v>4.72097446659827</v>
      </c>
      <c r="Q39" s="20" t="n">
        <f aca="true">(0.12/10)*(A39-A$28)*(1+RAND()*RANDBETWEEN(-1,1)/10)</f>
        <v>0.137460851831362</v>
      </c>
      <c r="R39" s="11" t="n">
        <f aca="false">C39/B39</f>
        <v>10.2864126206841</v>
      </c>
    </row>
    <row r="40" customFormat="false" ht="12.8" hidden="false" customHeight="false" outlineLevel="0" collapsed="false">
      <c r="A40" s="0" t="n">
        <v>1932</v>
      </c>
      <c r="B40" s="19" t="n">
        <f aca="false">B$28+RANDBETWEEN(-100,100)</f>
        <v>3205.7198644264</v>
      </c>
      <c r="C40" s="21" t="n">
        <f aca="true">B40*(10.5+RAND()*RANDBETWEEN(-1,1))</f>
        <v>33660.0585764772</v>
      </c>
      <c r="D40" s="14" t="n">
        <f aca="false">C40*0.005</f>
        <v>168.300292882386</v>
      </c>
      <c r="E40" s="15" t="n">
        <f aca="false">C40*0.1</f>
        <v>3366.00585764772</v>
      </c>
      <c r="F40" s="11" t="n">
        <v>255</v>
      </c>
      <c r="G40" s="15" t="n">
        <f aca="false">F40*B40/100</f>
        <v>8174.58565428732</v>
      </c>
      <c r="H40" s="15" t="n">
        <f aca="false">C40+G40*0.6</f>
        <v>38564.8099690496</v>
      </c>
      <c r="I40" s="16" t="n">
        <v>0.55</v>
      </c>
      <c r="J40" s="15" t="n">
        <f aca="false">H40*(1-I40)</f>
        <v>17354.1644860723</v>
      </c>
      <c r="K40" s="15" t="n">
        <f aca="false">D40*0.35+E40*0.2</f>
        <v>732.106274038379</v>
      </c>
      <c r="L40" s="15" t="n">
        <f aca="false">Q40*(J40+K40)</f>
        <v>2170.35249121328</v>
      </c>
      <c r="M40" s="15" t="n">
        <f aca="false">J40+K40-L40</f>
        <v>15915.9182688974</v>
      </c>
      <c r="O40" s="16" t="n">
        <f aca="false">H40/B40</f>
        <v>12.03</v>
      </c>
      <c r="P40" s="16" t="n">
        <f aca="false">M40/B40</f>
        <v>4.96485</v>
      </c>
      <c r="Q40" s="20" t="n">
        <f aca="true">0.12*(1+RAND()*RANDBETWEEN(-1,1)/10)</f>
        <v>0.12</v>
      </c>
      <c r="R40" s="11" t="n">
        <f aca="false">C40/B40</f>
        <v>10.5</v>
      </c>
    </row>
    <row r="41" customFormat="false" ht="12.8" hidden="false" customHeight="false" outlineLevel="0" collapsed="false">
      <c r="A41" s="0" t="n">
        <v>1933</v>
      </c>
      <c r="B41" s="19" t="n">
        <f aca="false">B$28+RANDBETWEEN(-100,100)</f>
        <v>3063.7198644264</v>
      </c>
      <c r="C41" s="21" t="n">
        <f aca="true">B41*(10.5+RAND()*RANDBETWEEN(-1,1))</f>
        <v>31928.4342946882</v>
      </c>
      <c r="D41" s="14" t="n">
        <f aca="false">C41*0.005</f>
        <v>159.642171473441</v>
      </c>
      <c r="E41" s="15" t="n">
        <f aca="false">C41*0.1</f>
        <v>3192.84342946882</v>
      </c>
      <c r="F41" s="11" t="n">
        <v>161.8</v>
      </c>
      <c r="G41" s="15" t="n">
        <f aca="false">F41*B41/100</f>
        <v>4957.09874064192</v>
      </c>
      <c r="H41" s="15" t="n">
        <f aca="false">C41+G41*0.6</f>
        <v>34902.6935390734</v>
      </c>
      <c r="I41" s="16" t="n">
        <v>0.55</v>
      </c>
      <c r="J41" s="15" t="n">
        <f aca="false">H41*(1-I41)</f>
        <v>15706.212092583</v>
      </c>
      <c r="K41" s="15" t="n">
        <f aca="false">D41*0.35+E41*0.2</f>
        <v>694.443445909469</v>
      </c>
      <c r="L41" s="15" t="n">
        <f aca="false">Q41*(J41+K41)</f>
        <v>1968.0786646191</v>
      </c>
      <c r="M41" s="15" t="n">
        <f aca="false">J41+K41-L41</f>
        <v>14432.5768738734</v>
      </c>
      <c r="O41" s="16" t="n">
        <f aca="false">H41/B41</f>
        <v>11.3922600902051</v>
      </c>
      <c r="P41" s="16" t="n">
        <f aca="false">M41/B41</f>
        <v>4.71080174184773</v>
      </c>
      <c r="Q41" s="20" t="n">
        <f aca="true">0.12*(1+RAND()*RANDBETWEEN(-1,1)/10)</f>
        <v>0.12</v>
      </c>
      <c r="R41" s="11" t="n">
        <f aca="false">C41/B41</f>
        <v>10.4214600902051</v>
      </c>
    </row>
    <row r="42" customFormat="false" ht="12.8" hidden="false" customHeight="false" outlineLevel="0" collapsed="false">
      <c r="A42" s="0" t="n">
        <v>1934</v>
      </c>
      <c r="B42" s="19" t="n">
        <f aca="false">B$28+RANDBETWEEN(-100,100)</f>
        <v>3097.7198644264</v>
      </c>
      <c r="C42" s="21" t="n">
        <f aca="true">B42*(10.5+RAND()*RANDBETWEEN(-1,1))</f>
        <v>33623.247635902</v>
      </c>
      <c r="D42" s="14" t="n">
        <f aca="false">C42*0.005</f>
        <v>168.11623817951</v>
      </c>
      <c r="E42" s="15" t="n">
        <f aca="false">C42*0.1</f>
        <v>3362.3247635902</v>
      </c>
      <c r="F42" s="11" t="n">
        <v>184.1</v>
      </c>
      <c r="G42" s="15" t="n">
        <f aca="false">F42*B42/100</f>
        <v>5702.902270409</v>
      </c>
      <c r="H42" s="15" t="n">
        <f aca="false">C42+G42*0.6</f>
        <v>37044.9889981474</v>
      </c>
      <c r="I42" s="16" t="n">
        <v>0.55</v>
      </c>
      <c r="J42" s="15" t="n">
        <f aca="false">H42*(1-I42)</f>
        <v>16670.2450491663</v>
      </c>
      <c r="K42" s="15" t="n">
        <f aca="false">D42*0.35+E42*0.2</f>
        <v>731.305636080869</v>
      </c>
      <c r="L42" s="15" t="n">
        <f aca="false">Q42*(J42+K42)</f>
        <v>2174.49741000357</v>
      </c>
      <c r="M42" s="15" t="n">
        <f aca="false">J42+K42-L42</f>
        <v>15227.0532752437</v>
      </c>
      <c r="O42" s="16" t="n">
        <f aca="false">H42/B42</f>
        <v>11.9587924729943</v>
      </c>
      <c r="P42" s="16" t="n">
        <f aca="false">M42/B42</f>
        <v>4.91556820553986</v>
      </c>
      <c r="Q42" s="20" t="n">
        <f aca="true">0.12*(1+RAND()*RANDBETWEEN(-1,1)/10)</f>
        <v>0.124959979103878</v>
      </c>
      <c r="R42" s="11" t="n">
        <f aca="false">C42/B42</f>
        <v>10.8541924729943</v>
      </c>
    </row>
    <row r="43" customFormat="false" ht="12.8" hidden="false" customHeight="false" outlineLevel="0" collapsed="false">
      <c r="A43" s="0" t="n">
        <v>1935</v>
      </c>
      <c r="B43" s="19" t="n">
        <f aca="false">B$28+RANDBETWEEN(-100,100)</f>
        <v>3238.7198644264</v>
      </c>
      <c r="C43" s="21" t="n">
        <f aca="true">B43*(10.5+RAND()*RANDBETWEEN(-1,1))</f>
        <v>34006.5585764772</v>
      </c>
      <c r="D43" s="14" t="n">
        <f aca="false">C43*0.005</f>
        <v>170.032792882386</v>
      </c>
      <c r="E43" s="15" t="n">
        <f aca="false">C43*0.1</f>
        <v>3400.65585764772</v>
      </c>
      <c r="F43" s="11" t="n">
        <v>214.8</v>
      </c>
      <c r="G43" s="15" t="n">
        <f aca="false">F43*B43/100</f>
        <v>6956.77026878791</v>
      </c>
      <c r="H43" s="15" t="n">
        <f aca="false">C43+G43*0.6</f>
        <v>38180.6207377499</v>
      </c>
      <c r="I43" s="16" t="n">
        <v>0.55</v>
      </c>
      <c r="J43" s="15" t="n">
        <f aca="false">H43*(1-I43)</f>
        <v>17181.2793319875</v>
      </c>
      <c r="K43" s="15" t="n">
        <f aca="false">D43*0.35+E43*0.2</f>
        <v>739.642649038379</v>
      </c>
      <c r="L43" s="15" t="n">
        <f aca="false">Q43*(J43+K43)</f>
        <v>2034.88444565778</v>
      </c>
      <c r="M43" s="15" t="n">
        <f aca="false">J43+K43-L43</f>
        <v>15886.0375353681</v>
      </c>
      <c r="O43" s="16" t="n">
        <f aca="false">H43/B43</f>
        <v>11.7888</v>
      </c>
      <c r="P43" s="16" t="n">
        <f aca="false">M43/B43</f>
        <v>4.90503600198889</v>
      </c>
      <c r="Q43" s="20" t="n">
        <f aca="true">0.12*(1+RAND()*RANDBETWEEN(-1,1)/10)</f>
        <v>0.113547977487557</v>
      </c>
      <c r="R43" s="11" t="n">
        <f aca="false">C43/B43</f>
        <v>10.5</v>
      </c>
    </row>
    <row r="44" customFormat="false" ht="12.8" hidden="false" customHeight="false" outlineLevel="0" collapsed="false">
      <c r="A44" s="0" t="n">
        <v>1936</v>
      </c>
      <c r="B44" s="19" t="n">
        <f aca="false">B$28+RANDBETWEEN(-100,100)</f>
        <v>3232.7198644264</v>
      </c>
      <c r="C44" s="21" t="n">
        <f aca="true">B44*(10.5+RAND()*RANDBETWEEN(-1,1))</f>
        <v>33943.5585764772</v>
      </c>
      <c r="D44" s="14" t="n">
        <f aca="false">C44*0.005</f>
        <v>169.717792882386</v>
      </c>
      <c r="E44" s="15" t="n">
        <f aca="false">C44*0.1</f>
        <v>3394.35585764772</v>
      </c>
      <c r="F44" s="11" t="n">
        <v>295.7</v>
      </c>
      <c r="G44" s="15" t="n">
        <f aca="false">F44*B44/100</f>
        <v>9559.15263910886</v>
      </c>
      <c r="H44" s="15" t="n">
        <f aca="false">C44+G44*0.6</f>
        <v>39679.0501599425</v>
      </c>
      <c r="I44" s="16" t="n">
        <v>0.55</v>
      </c>
      <c r="J44" s="15" t="n">
        <f aca="false">H44*(1-I44)</f>
        <v>17855.5725719741</v>
      </c>
      <c r="K44" s="15" t="n">
        <f aca="false">D44*0.35+E44*0.2</f>
        <v>738.272399038379</v>
      </c>
      <c r="L44" s="15" t="n">
        <f aca="false">Q44*(J44+K44)</f>
        <v>2231.2613965215</v>
      </c>
      <c r="M44" s="15" t="n">
        <f aca="false">J44+K44-L44</f>
        <v>16362.583574491</v>
      </c>
      <c r="O44" s="16" t="n">
        <f aca="false">H44/B44</f>
        <v>12.2742</v>
      </c>
      <c r="P44" s="16" t="n">
        <f aca="false">M44/B44</f>
        <v>5.0615532</v>
      </c>
      <c r="Q44" s="20" t="n">
        <f aca="true">0.12*(1+RAND()*RANDBETWEEN(-1,1)/10)</f>
        <v>0.12</v>
      </c>
      <c r="R44" s="11" t="n">
        <f aca="false">C44/B44</f>
        <v>10.5</v>
      </c>
    </row>
    <row r="45" customFormat="false" ht="12.8" hidden="false" customHeight="false" outlineLevel="0" collapsed="false">
      <c r="A45" s="0" t="n">
        <v>1937</v>
      </c>
      <c r="B45" s="19" t="n">
        <f aca="false">B$28+RANDBETWEEN(-100,100)</f>
        <v>3242.7198644264</v>
      </c>
      <c r="C45" s="21" t="n">
        <f aca="true">B45*(10.5+RAND()*RANDBETWEEN(-1,1))</f>
        <v>35606.7664722029</v>
      </c>
      <c r="D45" s="14" t="n">
        <f aca="false">C45*0.005</f>
        <v>178.033832361015</v>
      </c>
      <c r="E45" s="15" t="n">
        <f aca="false">C45*0.1</f>
        <v>3560.67664722029</v>
      </c>
      <c r="F45" s="11" t="n">
        <v>310.6</v>
      </c>
      <c r="G45" s="15" t="n">
        <f aca="false">F45*B45/100</f>
        <v>10071.8878989084</v>
      </c>
      <c r="H45" s="15" t="n">
        <f aca="false">C45+G45*0.6</f>
        <v>41649.899211548</v>
      </c>
      <c r="I45" s="16" t="n">
        <v>0.55</v>
      </c>
      <c r="J45" s="15" t="n">
        <f aca="false">H45*(1-I45)</f>
        <v>18742.4546451966</v>
      </c>
      <c r="K45" s="15" t="n">
        <f aca="false">D45*0.35+E45*0.2</f>
        <v>774.447170770414</v>
      </c>
      <c r="L45" s="15" t="n">
        <f aca="false">Q45*(J45+K45)</f>
        <v>2296.80967548677</v>
      </c>
      <c r="M45" s="15" t="n">
        <f aca="false">J45+K45-L45</f>
        <v>17220.0921404802</v>
      </c>
      <c r="O45" s="16" t="n">
        <f aca="false">H45/B45</f>
        <v>12.8441249792989</v>
      </c>
      <c r="P45" s="16" t="n">
        <f aca="false">M45/B45</f>
        <v>5.31038537413909</v>
      </c>
      <c r="Q45" s="20" t="n">
        <f aca="true">0.12*(1+RAND()*RANDBETWEEN(-1,1)/10)</f>
        <v>0.117683108576573</v>
      </c>
      <c r="R45" s="11" t="n">
        <f aca="false">C45/B45</f>
        <v>10.9805249792989</v>
      </c>
    </row>
    <row r="46" customFormat="false" ht="12.8" hidden="false" customHeight="false" outlineLevel="0" collapsed="false">
      <c r="A46" s="0" t="n">
        <v>1938</v>
      </c>
      <c r="B46" s="19" t="n">
        <f aca="false">B$28+RANDBETWEEN(-100,100)</f>
        <v>3254.7198644264</v>
      </c>
      <c r="C46" s="21" t="n">
        <f aca="true">B46*(10.5+RAND()*RANDBETWEEN(-1,1))</f>
        <v>33489.3645241849</v>
      </c>
      <c r="D46" s="14" t="n">
        <f aca="false">C46*0.005</f>
        <v>167.446822620925</v>
      </c>
      <c r="E46" s="15" t="n">
        <f aca="false">C46*0.1</f>
        <v>3348.93645241849</v>
      </c>
      <c r="F46" s="11" t="n">
        <v>162.1</v>
      </c>
      <c r="G46" s="15" t="n">
        <f aca="false">F46*B46/100</f>
        <v>5275.90090023519</v>
      </c>
      <c r="H46" s="15" t="n">
        <f aca="false">C46+G46*0.6</f>
        <v>36654.9050643261</v>
      </c>
      <c r="I46" s="16" t="n">
        <v>0.55</v>
      </c>
      <c r="J46" s="15" t="n">
        <f aca="false">H46*(1-I46)</f>
        <v>16494.7072789467</v>
      </c>
      <c r="K46" s="15" t="n">
        <f aca="false">D46*0.35+E46*0.2</f>
        <v>728.393678401023</v>
      </c>
      <c r="L46" s="15" t="n">
        <f aca="false">Q46*(J46+K46)</f>
        <v>1943.64023431278</v>
      </c>
      <c r="M46" s="15" t="n">
        <f aca="false">J46+K46-L46</f>
        <v>15279.460723035</v>
      </c>
      <c r="O46" s="16" t="n">
        <f aca="false">H46/B46</f>
        <v>11.262076796519</v>
      </c>
      <c r="P46" s="16" t="n">
        <f aca="false">M46/B46</f>
        <v>4.69455478796722</v>
      </c>
      <c r="Q46" s="20" t="n">
        <f aca="true">0.12*(1+RAND()*RANDBETWEEN(-1,1)/10)</f>
        <v>0.112850771712139</v>
      </c>
      <c r="R46" s="11" t="n">
        <f aca="false">C46/B46</f>
        <v>10.289476796519</v>
      </c>
    </row>
    <row r="47" customFormat="false" ht="12.8" hidden="false" customHeight="false" outlineLevel="0" collapsed="false">
      <c r="A47" s="0" t="n">
        <v>1939</v>
      </c>
      <c r="B47" s="19" t="n">
        <f aca="false">B$28+RANDBETWEEN(-100,100)</f>
        <v>3251.7198644264</v>
      </c>
      <c r="C47" s="21" t="n">
        <f aca="true">B47*(10.5+RAND()*RANDBETWEEN(-1,1))</f>
        <v>35185.7106755415</v>
      </c>
      <c r="D47" s="14" t="n">
        <f aca="false">C47*0.005</f>
        <v>175.928553377707</v>
      </c>
      <c r="E47" s="15" t="n">
        <f aca="false">C47*0.1</f>
        <v>3518.57106755415</v>
      </c>
      <c r="F47" s="11" t="n">
        <v>256.2</v>
      </c>
      <c r="G47" s="15" t="n">
        <f aca="false">F47*B47/100</f>
        <v>8330.90629266044</v>
      </c>
      <c r="H47" s="15" t="n">
        <f aca="false">C47+G47*0.6</f>
        <v>40184.2544511378</v>
      </c>
      <c r="I47" s="16" t="n">
        <v>0.55</v>
      </c>
      <c r="J47" s="15" t="n">
        <f aca="false">H47*(1-I47)</f>
        <v>18082.914503012</v>
      </c>
      <c r="K47" s="15" t="n">
        <f aca="false">D47*0.35+E47*0.2</f>
        <v>765.289207193027</v>
      </c>
      <c r="L47" s="15" t="n">
        <f aca="false">Q47*(J47+K47)</f>
        <v>2311.73580696558</v>
      </c>
      <c r="M47" s="15" t="n">
        <f aca="false">J47+K47-L47</f>
        <v>16536.4679032394</v>
      </c>
      <c r="O47" s="16" t="n">
        <f aca="false">H47/B47</f>
        <v>12.3578463479437</v>
      </c>
      <c r="P47" s="16" t="n">
        <f aca="false">M47/B47</f>
        <v>5.08545280426746</v>
      </c>
      <c r="Q47" s="20" t="n">
        <f aca="true">0.12*(1+RAND()*RANDBETWEEN(-1,1)/10)</f>
        <v>0.122650192162022</v>
      </c>
      <c r="R47" s="11" t="n">
        <f aca="false">C47/B47</f>
        <v>10.8206463479437</v>
      </c>
    </row>
    <row r="48" customFormat="false" ht="12.8" hidden="false" customHeight="false" outlineLevel="0" collapsed="false">
      <c r="A48" s="0" t="n">
        <v>1940</v>
      </c>
      <c r="B48" s="22" t="n">
        <v>3161.7198644264</v>
      </c>
      <c r="C48" s="21" t="n">
        <f aca="true">B48*(10.5+RAND()*RANDBETWEEN(-1,1))</f>
        <v>32878.1364161759</v>
      </c>
      <c r="D48" s="14" t="n">
        <f aca="false">C48*0.005</f>
        <v>164.39068208088</v>
      </c>
      <c r="E48" s="15" t="n">
        <f aca="false">C48*0.1</f>
        <v>3287.81364161759</v>
      </c>
      <c r="F48" s="11" t="n">
        <v>168.2</v>
      </c>
      <c r="G48" s="15" t="n">
        <f aca="false">F48*B48/100</f>
        <v>5318.01281196521</v>
      </c>
      <c r="H48" s="15" t="n">
        <f aca="false">C48+G48*0.6</f>
        <v>36068.9441033551</v>
      </c>
      <c r="I48" s="23" t="n">
        <v>0.6</v>
      </c>
      <c r="J48" s="15" t="n">
        <f aca="false">H48*(1-I48)</f>
        <v>14427.577641342</v>
      </c>
      <c r="K48" s="15" t="n">
        <f aca="false">D48*0.35+E48*0.2</f>
        <v>715.099467051827</v>
      </c>
      <c r="L48" s="15" t="n">
        <f aca="false">Q48*(J48+K48)</f>
        <v>1817.12125300726</v>
      </c>
      <c r="M48" s="15" t="n">
        <f aca="false">J48+K48-L48</f>
        <v>13325.5558553866</v>
      </c>
      <c r="O48" s="16" t="n">
        <f aca="false">H48/B48</f>
        <v>11.4080138816785</v>
      </c>
      <c r="P48" s="16" t="n">
        <f aca="false">M48/B48</f>
        <v>4.21465418404616</v>
      </c>
      <c r="Q48" s="20" t="n">
        <f aca="true">0.12*(1+RAND()*RANDBETWEEN(-1,1)/10)</f>
        <v>0.12</v>
      </c>
      <c r="R48" s="11" t="n">
        <f aca="false">C48/B48</f>
        <v>10.3988138816785</v>
      </c>
    </row>
    <row r="49" customFormat="false" ht="12.8" hidden="false" customHeight="false" outlineLevel="0" collapsed="false">
      <c r="A49" s="0" t="n">
        <v>1941</v>
      </c>
      <c r="B49" s="24" t="n">
        <f aca="true">B$48+(B$68-B$48)/(A$68-A$48)*(A49-A$48)*(10+RAND()*RANDBETWEEN(-1,1))</f>
        <v>3157.9974044264</v>
      </c>
      <c r="C49" s="21" t="n">
        <f aca="true">B49*(10.5+RAND()*RANDBETWEEN(-1,1))</f>
        <v>34865.6447619519</v>
      </c>
      <c r="D49" s="14" t="n">
        <f aca="false">C49*0.005</f>
        <v>174.32822380976</v>
      </c>
      <c r="E49" s="15" t="n">
        <f aca="false">C49*0.1</f>
        <v>3486.56447619519</v>
      </c>
      <c r="F49" s="11" t="n">
        <v>288.2</v>
      </c>
      <c r="G49" s="15" t="n">
        <f aca="false">F49*B49/100</f>
        <v>9101.34851955688</v>
      </c>
      <c r="H49" s="15" t="n">
        <f aca="false">C49+G49*0.6</f>
        <v>40326.4538736861</v>
      </c>
      <c r="I49" s="23" t="n">
        <v>0.6</v>
      </c>
      <c r="J49" s="15" t="n">
        <f aca="false">H49*(1-I49)</f>
        <v>16130.5815494744</v>
      </c>
      <c r="K49" s="15" t="n">
        <f aca="false">D49*0.35+E49*0.2</f>
        <v>758.327773572454</v>
      </c>
      <c r="L49" s="15" t="n">
        <f aca="false">Q49*(J49+K49)</f>
        <v>2170.53493148706</v>
      </c>
      <c r="M49" s="15" t="n">
        <f aca="false">J49+K49-L49</f>
        <v>14718.3743915598</v>
      </c>
      <c r="O49" s="16" t="n">
        <f aca="false">H49/B49</f>
        <v>12.7696285681434</v>
      </c>
      <c r="P49" s="16" t="n">
        <f aca="false">M49/B49</f>
        <v>4.66066703250922</v>
      </c>
      <c r="Q49" s="20" t="n">
        <f aca="true">0.12*(1+RAND()*RANDBETWEEN(-1,1)/10)</f>
        <v>0.128518360183574</v>
      </c>
      <c r="R49" s="11" t="n">
        <f aca="false">C49/B49</f>
        <v>11.0404285681434</v>
      </c>
    </row>
    <row r="50" customFormat="false" ht="12.8" hidden="false" customHeight="false" outlineLevel="0" collapsed="false">
      <c r="A50" s="0" t="n">
        <v>1942</v>
      </c>
      <c r="B50" s="24" t="n">
        <f aca="true">B$48+(B$68-B$48)/(A$68-A$48)*(A50-A$48)*(10+RAND()*RANDBETWEEN(-1,1))</f>
        <v>3153.99992086095</v>
      </c>
      <c r="C50" s="21" t="n">
        <f aca="true">B50*(10.5+RAND()*RANDBETWEEN(-1,1))</f>
        <v>33810.2808798315</v>
      </c>
      <c r="D50" s="14" t="n">
        <f aca="false">C50*0.005</f>
        <v>169.051404399157</v>
      </c>
      <c r="E50" s="15" t="n">
        <f aca="false">C50*0.1</f>
        <v>3381.02808798315</v>
      </c>
      <c r="F50" s="11" t="n">
        <v>258.1</v>
      </c>
      <c r="G50" s="15" t="n">
        <f aca="false">F50*B50/100</f>
        <v>8140.47379574211</v>
      </c>
      <c r="H50" s="15" t="n">
        <f aca="false">C50+G50*0.6</f>
        <v>38694.5651572768</v>
      </c>
      <c r="I50" s="23" t="n">
        <v>0.6</v>
      </c>
      <c r="J50" s="15" t="n">
        <f aca="false">H50*(1-I50)</f>
        <v>15477.8260629107</v>
      </c>
      <c r="K50" s="15" t="n">
        <f aca="false">D50*0.35+E50*0.2</f>
        <v>735.373609136335</v>
      </c>
      <c r="L50" s="15" t="n">
        <f aca="false">Q50*(J50+K50)</f>
        <v>2085.71245066955</v>
      </c>
      <c r="M50" s="15" t="n">
        <f aca="false">J50+K50-L50</f>
        <v>14127.4872213775</v>
      </c>
      <c r="O50" s="16" t="n">
        <f aca="false">H50/B50</f>
        <v>12.2684103133123</v>
      </c>
      <c r="P50" s="16" t="n">
        <f aca="false">M50/B50</f>
        <v>4.47922878118561</v>
      </c>
      <c r="Q50" s="20" t="n">
        <f aca="true">0.12*(1+RAND()*RANDBETWEEN(-1,1)/10)</f>
        <v>0.12864286463242</v>
      </c>
      <c r="R50" s="11" t="n">
        <f aca="false">C50/B50</f>
        <v>10.7198103133123</v>
      </c>
    </row>
    <row r="51" customFormat="false" ht="12.8" hidden="false" customHeight="false" outlineLevel="0" collapsed="false">
      <c r="A51" s="0" t="n">
        <v>1943</v>
      </c>
      <c r="B51" s="24" t="n">
        <f aca="true">B$48+(B$68-B$48)/(A$68-A$48)*(A51-A$48)*(10+RAND()*RANDBETWEEN(-1,1))</f>
        <v>3150.61562725472</v>
      </c>
      <c r="C51" s="21" t="n">
        <f aca="true">B51*(10.5+RAND()*RANDBETWEEN(-1,1))</f>
        <v>32208.2659974769</v>
      </c>
      <c r="D51" s="14" t="n">
        <f aca="false">C51*0.005</f>
        <v>161.041329987385</v>
      </c>
      <c r="E51" s="15" t="n">
        <f aca="false">C51*0.1</f>
        <v>3220.82659974769</v>
      </c>
      <c r="F51" s="11" t="n">
        <v>139.8</v>
      </c>
      <c r="G51" s="15" t="n">
        <f aca="false">F51*B51/100</f>
        <v>4404.56064690211</v>
      </c>
      <c r="H51" s="15" t="n">
        <f aca="false">C51+G51*0.6</f>
        <v>34851.0023856182</v>
      </c>
      <c r="I51" s="23" t="n">
        <v>0.6</v>
      </c>
      <c r="J51" s="15" t="n">
        <f aca="false">H51*(1-I51)</f>
        <v>13940.4009542473</v>
      </c>
      <c r="K51" s="15" t="n">
        <f aca="false">D51*0.35+E51*0.2</f>
        <v>700.529785445124</v>
      </c>
      <c r="L51" s="15" t="n">
        <f aca="false">Q51*(J51+K51)</f>
        <v>1920.57657261202</v>
      </c>
      <c r="M51" s="15" t="n">
        <f aca="false">J51+K51-L51</f>
        <v>12720.3541670804</v>
      </c>
      <c r="O51" s="16" t="n">
        <f aca="false">H51/B51</f>
        <v>11.061648423291</v>
      </c>
      <c r="P51" s="16" t="n">
        <f aca="false">M51/B51</f>
        <v>4.03741861020483</v>
      </c>
      <c r="Q51" s="20" t="n">
        <f aca="true">0.12*(1+RAND()*RANDBETWEEN(-1,1)/10)</f>
        <v>0.13117858466506</v>
      </c>
      <c r="R51" s="11" t="n">
        <f aca="false">C51/B51</f>
        <v>10.222848423291</v>
      </c>
    </row>
    <row r="52" customFormat="false" ht="12.8" hidden="false" customHeight="false" outlineLevel="0" collapsed="false">
      <c r="A52" s="0" t="n">
        <v>1944</v>
      </c>
      <c r="B52" s="24" t="n">
        <f aca="true">B$48+(B$68-B$48)/(A$68-A$48)*(A52-A$48)*(10+RAND()*RANDBETWEEN(-1,1))</f>
        <v>3147.98572485231</v>
      </c>
      <c r="C52" s="21" t="n">
        <f aca="true">B52*(10.5+RAND()*RANDBETWEEN(-1,1))</f>
        <v>31332.2624826728</v>
      </c>
      <c r="D52" s="14" t="n">
        <f aca="false">C52*0.005</f>
        <v>156.661312413364</v>
      </c>
      <c r="E52" s="15" t="n">
        <f aca="false">C52*0.1</f>
        <v>3133.22624826728</v>
      </c>
      <c r="F52" s="11" t="n">
        <v>122.8</v>
      </c>
      <c r="G52" s="15" t="n">
        <f aca="false">F52*B52/100</f>
        <v>3865.72647011863</v>
      </c>
      <c r="H52" s="15" t="n">
        <f aca="false">C52+G52*0.6</f>
        <v>33651.698364744</v>
      </c>
      <c r="I52" s="23" t="n">
        <v>0.6</v>
      </c>
      <c r="J52" s="15" t="n">
        <f aca="false">H52*(1-I52)</f>
        <v>13460.6793458976</v>
      </c>
      <c r="K52" s="15" t="n">
        <f aca="false">D52*0.35+E52*0.2</f>
        <v>681.476708998134</v>
      </c>
      <c r="L52" s="15" t="n">
        <f aca="false">Q52*(J52+K52)</f>
        <v>1582.49282517697</v>
      </c>
      <c r="M52" s="15" t="n">
        <f aca="false">J52+K52-L52</f>
        <v>12559.6632297188</v>
      </c>
      <c r="O52" s="16" t="n">
        <f aca="false">H52/B52</f>
        <v>10.689914537755</v>
      </c>
      <c r="P52" s="16" t="n">
        <f aca="false">M52/B52</f>
        <v>3.98974592882184</v>
      </c>
      <c r="Q52" s="20" t="n">
        <f aca="true">0.12*(1+RAND()*RANDBETWEEN(-1,1)/10)</f>
        <v>0.111898979125544</v>
      </c>
      <c r="R52" s="11" t="n">
        <f aca="false">C52/B52</f>
        <v>9.95311453775503</v>
      </c>
    </row>
    <row r="53" customFormat="false" ht="12.8" hidden="false" customHeight="false" outlineLevel="0" collapsed="false">
      <c r="A53" s="0" t="n">
        <v>1945</v>
      </c>
      <c r="B53" s="24" t="n">
        <f aca="true">B$48+(B$68-B$48)/(A$68-A$48)*(A53-A$48)*(10+RAND()*RANDBETWEEN(-1,1))</f>
        <v>3143.20449238196</v>
      </c>
      <c r="C53" s="21" t="n">
        <f aca="true">B53*(10.5+RAND()*RANDBETWEEN(-1,1))</f>
        <v>31549.3111199538</v>
      </c>
      <c r="D53" s="14" t="n">
        <f aca="false">C53*0.005</f>
        <v>157.746555599769</v>
      </c>
      <c r="E53" s="15" t="n">
        <f aca="false">C53*0.1</f>
        <v>3154.93111199538</v>
      </c>
      <c r="F53" s="11" t="n">
        <v>176.9</v>
      </c>
      <c r="G53" s="15" t="n">
        <f aca="false">F53*B53/100</f>
        <v>5560.32874702369</v>
      </c>
      <c r="H53" s="15" t="n">
        <f aca="false">C53+G53*0.6</f>
        <v>34885.508368168</v>
      </c>
      <c r="I53" s="23" t="n">
        <v>0.6</v>
      </c>
      <c r="J53" s="15" t="n">
        <f aca="false">H53*(1-I53)</f>
        <v>13954.2033472672</v>
      </c>
      <c r="K53" s="15" t="n">
        <f aca="false">D53*0.35+E53*0.2</f>
        <v>686.197516858996</v>
      </c>
      <c r="L53" s="15" t="n">
        <f aca="false">Q53*(J53+K53)</f>
        <v>1709.44475477011</v>
      </c>
      <c r="M53" s="15" t="n">
        <f aca="false">J53+K53-L53</f>
        <v>12930.9561093561</v>
      </c>
      <c r="O53" s="16" t="n">
        <f aca="false">H53/B53</f>
        <v>11.0987078482226</v>
      </c>
      <c r="P53" s="16" t="n">
        <f aca="false">M53/B53</f>
        <v>4.11394045175752</v>
      </c>
      <c r="Q53" s="20" t="n">
        <f aca="true">0.12*(1+RAND()*RANDBETWEEN(-1,1)/10)</f>
        <v>0.116762154987082</v>
      </c>
      <c r="R53" s="11" t="n">
        <f aca="false">C53/B53</f>
        <v>10.0373078482226</v>
      </c>
    </row>
    <row r="54" customFormat="false" ht="12.8" hidden="false" customHeight="false" outlineLevel="0" collapsed="false">
      <c r="A54" s="0" t="n">
        <v>1946</v>
      </c>
      <c r="B54" s="24" t="n">
        <f aca="true">B$48+(B$68-B$48)/(A$68-A$48)*(A54-A$48)*(10+RAND()*RANDBETWEEN(-1,1))</f>
        <v>3140.58979482042</v>
      </c>
      <c r="C54" s="21" t="n">
        <f aca="true">B54*(10.5+RAND()*RANDBETWEEN(-1,1))</f>
        <v>35734.8830357937</v>
      </c>
      <c r="D54" s="14" t="n">
        <f aca="false">C54*0.005</f>
        <v>178.674415178969</v>
      </c>
      <c r="E54" s="15" t="n">
        <f aca="false">C54*0.1</f>
        <v>3573.48830357937</v>
      </c>
      <c r="F54" s="11" t="n">
        <v>280.4</v>
      </c>
      <c r="G54" s="15" t="n">
        <f aca="false">F54*B54/100</f>
        <v>8806.21378467646</v>
      </c>
      <c r="H54" s="15" t="n">
        <f aca="false">C54+G54*0.6</f>
        <v>41018.6113065996</v>
      </c>
      <c r="I54" s="23" t="n">
        <v>0.6</v>
      </c>
      <c r="J54" s="15" t="n">
        <f aca="false">H54*(1-I54)</f>
        <v>16407.4445226398</v>
      </c>
      <c r="K54" s="15" t="n">
        <f aca="false">D54*0.35+E54*0.2</f>
        <v>777.233706028513</v>
      </c>
      <c r="L54" s="15" t="n">
        <f aca="false">Q54*(J54+K54)</f>
        <v>2032.97553792888</v>
      </c>
      <c r="M54" s="15" t="n">
        <f aca="false">J54+K54-L54</f>
        <v>15151.7026907395</v>
      </c>
      <c r="O54" s="16" t="n">
        <f aca="false">H54/B54</f>
        <v>13.060798762783</v>
      </c>
      <c r="P54" s="16" t="n">
        <f aca="false">M54/B54</f>
        <v>4.82447682780101</v>
      </c>
      <c r="Q54" s="20" t="n">
        <f aca="true">0.12*(1+RAND()*RANDBETWEEN(-1,1)/10)</f>
        <v>0.118301635379903</v>
      </c>
      <c r="R54" s="11" t="n">
        <f aca="false">C54/B54</f>
        <v>11.378398762783</v>
      </c>
    </row>
    <row r="55" customFormat="false" ht="12.8" hidden="false" customHeight="false" outlineLevel="0" collapsed="false">
      <c r="A55" s="0" t="n">
        <v>1947</v>
      </c>
      <c r="B55" s="24" t="n">
        <f aca="true">B$48+(B$68-B$48)/(A$68-A$48)*(A55-A$48)*(10+RAND()*RANDBETWEEN(-1,1))</f>
        <v>3135.6626444264</v>
      </c>
      <c r="C55" s="21" t="n">
        <f aca="true">B55*(10.5+RAND()*RANDBETWEEN(-1,1))</f>
        <v>31104.5193009633</v>
      </c>
      <c r="D55" s="14" t="n">
        <f aca="false">C55*0.005</f>
        <v>155.522596504816</v>
      </c>
      <c r="E55" s="15" t="n">
        <f aca="false">C55*0.1</f>
        <v>3110.45193009633</v>
      </c>
      <c r="F55" s="11" t="n">
        <v>296.9</v>
      </c>
      <c r="G55" s="15" t="n">
        <f aca="false">F55*B55/100</f>
        <v>9309.78239130198</v>
      </c>
      <c r="H55" s="15" t="n">
        <f aca="false">C55+G55*0.6</f>
        <v>36690.3887357444</v>
      </c>
      <c r="I55" s="23" t="n">
        <v>0.6</v>
      </c>
      <c r="J55" s="15" t="n">
        <f aca="false">H55*(1-I55)</f>
        <v>14676.1554942978</v>
      </c>
      <c r="K55" s="15" t="n">
        <f aca="false">D55*0.35+E55*0.2</f>
        <v>676.523294795951</v>
      </c>
      <c r="L55" s="15" t="n">
        <f aca="false">Q55*(J55+K55)</f>
        <v>1842.32145469125</v>
      </c>
      <c r="M55" s="15" t="n">
        <f aca="false">J55+K55-L55</f>
        <v>13510.3573344025</v>
      </c>
      <c r="O55" s="16" t="n">
        <f aca="false">H55/B55</f>
        <v>11.7010000425145</v>
      </c>
      <c r="P55" s="16" t="n">
        <f aca="false">M55/B55</f>
        <v>4.30861315977883</v>
      </c>
      <c r="Q55" s="20" t="n">
        <f aca="true">0.12*(1+RAND()*RANDBETWEEN(-1,1)/10)</f>
        <v>0.12</v>
      </c>
      <c r="R55" s="11" t="n">
        <f aca="false">C55/B55</f>
        <v>9.9196000425145</v>
      </c>
    </row>
    <row r="56" customFormat="false" ht="12.8" hidden="false" customHeight="false" outlineLevel="0" collapsed="false">
      <c r="A56" s="0" t="n">
        <v>1948</v>
      </c>
      <c r="B56" s="24" t="n">
        <f aca="true">B$48+(B$68-B$48)/(A$68-A$48)*(A56-A$48)*(10+RAND()*RANDBETWEEN(-1,1))</f>
        <v>3131.50596528044</v>
      </c>
      <c r="C56" s="21" t="n">
        <f aca="true">B56*(10.5+RAND()*RANDBETWEEN(-1,1))</f>
        <v>35124.9505402039</v>
      </c>
      <c r="D56" s="14" t="n">
        <f aca="false">C56*0.005</f>
        <v>175.62475270102</v>
      </c>
      <c r="E56" s="15" t="n">
        <f aca="false">C56*0.1</f>
        <v>3512.49505402039</v>
      </c>
      <c r="F56" s="11" t="n">
        <v>158.8</v>
      </c>
      <c r="G56" s="15" t="n">
        <f aca="false">F56*B56/100</f>
        <v>4972.83147286534</v>
      </c>
      <c r="H56" s="15" t="n">
        <f aca="false">C56+G56*0.6</f>
        <v>38108.6494239231</v>
      </c>
      <c r="I56" s="23" t="n">
        <v>0.6</v>
      </c>
      <c r="J56" s="15" t="n">
        <f aca="false">H56*(1-I56)</f>
        <v>15243.4597695693</v>
      </c>
      <c r="K56" s="15" t="n">
        <f aca="false">D56*0.35+E56*0.2</f>
        <v>763.967674249436</v>
      </c>
      <c r="L56" s="15" t="n">
        <f aca="false">Q56*(J56+K56)</f>
        <v>1920.89129325824</v>
      </c>
      <c r="M56" s="15" t="n">
        <f aca="false">J56+K56-L56</f>
        <v>14086.5361505604</v>
      </c>
      <c r="O56" s="16" t="n">
        <f aca="false">H56/B56</f>
        <v>12.1694321666446</v>
      </c>
      <c r="P56" s="16" t="n">
        <f aca="false">M56/B56</f>
        <v>4.49832646232846</v>
      </c>
      <c r="Q56" s="20" t="n">
        <f aca="true">0.12*(1+RAND()*RANDBETWEEN(-1,1)/10)</f>
        <v>0.12</v>
      </c>
      <c r="R56" s="11" t="n">
        <f aca="false">C56/B56</f>
        <v>11.2166321666446</v>
      </c>
    </row>
    <row r="57" customFormat="false" ht="12.8" hidden="false" customHeight="false" outlineLevel="0" collapsed="false">
      <c r="A57" s="0" t="n">
        <v>1949</v>
      </c>
      <c r="B57" s="24" t="n">
        <f aca="true">B$48+(B$68-B$48)/(A$68-A$48)*(A57-A$48)*(10+RAND()*RANDBETWEEN(-1,1))</f>
        <v>3128.2177244264</v>
      </c>
      <c r="C57" s="21" t="n">
        <f aca="true">B57*(10.5+RAND()*RANDBETWEEN(-1,1))</f>
        <v>30607.5474697527</v>
      </c>
      <c r="D57" s="14" t="n">
        <f aca="false">C57*0.005</f>
        <v>153.037737348763</v>
      </c>
      <c r="E57" s="15" t="n">
        <f aca="false">C57*0.1</f>
        <v>3060.75474697527</v>
      </c>
      <c r="F57" s="11" t="n">
        <v>235.1</v>
      </c>
      <c r="G57" s="15" t="n">
        <f aca="false">F57*B57/100</f>
        <v>7354.43987012647</v>
      </c>
      <c r="H57" s="15" t="n">
        <f aca="false">C57+G57*0.6</f>
        <v>35020.2113918285</v>
      </c>
      <c r="I57" s="23" t="n">
        <v>0.6</v>
      </c>
      <c r="J57" s="15" t="n">
        <f aca="false">H57*(1-I57)</f>
        <v>14008.0845567314</v>
      </c>
      <c r="K57" s="15" t="n">
        <f aca="false">D57*0.35+E57*0.2</f>
        <v>665.71415746712</v>
      </c>
      <c r="L57" s="15" t="n">
        <f aca="false">Q57*(J57+K57)</f>
        <v>1663.40559094043</v>
      </c>
      <c r="M57" s="15" t="n">
        <f aca="false">J57+K57-L57</f>
        <v>13010.3931232581</v>
      </c>
      <c r="O57" s="16" t="n">
        <f aca="false">H57/B57</f>
        <v>11.1949405306339</v>
      </c>
      <c r="P57" s="16" t="n">
        <f aca="false">M57/B57</f>
        <v>4.159043349722</v>
      </c>
      <c r="Q57" s="20" t="n">
        <f aca="true">0.12*(1+RAND()*RANDBETWEEN(-1,1)/10)</f>
        <v>0.113358893858269</v>
      </c>
      <c r="R57" s="11" t="n">
        <f aca="false">C57/B57</f>
        <v>9.78434053063393</v>
      </c>
    </row>
    <row r="58" customFormat="false" ht="12.8" hidden="false" customHeight="false" outlineLevel="0" collapsed="false">
      <c r="A58" s="0" t="n">
        <v>1950</v>
      </c>
      <c r="B58" s="24" t="n">
        <f aca="true">B$48+(B$68-B$48)/(A$68-A$48)*(A58-A$48)*(10+RAND()*RANDBETWEEN(-1,1))</f>
        <v>3122.97577685439</v>
      </c>
      <c r="C58" s="21" t="n">
        <f aca="true">B58*(10.5+RAND()*RANDBETWEEN(-1,1))</f>
        <v>31570.4492076728</v>
      </c>
      <c r="D58" s="14" t="n">
        <f aca="false">C58*0.005</f>
        <v>157.852246038364</v>
      </c>
      <c r="E58" s="15" t="n">
        <f aca="false">C58*0.1</f>
        <v>3157.04492076728</v>
      </c>
      <c r="F58" s="11" t="n">
        <v>357.2</v>
      </c>
      <c r="G58" s="15" t="n">
        <f aca="false">F58*B58/100</f>
        <v>11155.2694749239</v>
      </c>
      <c r="H58" s="15" t="n">
        <f aca="false">C58+G58*0.6</f>
        <v>38263.6108926271</v>
      </c>
      <c r="I58" s="23" t="n">
        <v>0.6</v>
      </c>
      <c r="J58" s="15" t="n">
        <f aca="false">H58*(1-I58)</f>
        <v>15305.4443570509</v>
      </c>
      <c r="K58" s="15" t="n">
        <f aca="false">D58*0.35+E58*0.2</f>
        <v>686.657270266884</v>
      </c>
      <c r="L58" s="15" t="n">
        <f aca="false">Q58*(J58+K58)</f>
        <v>1947.55758000936</v>
      </c>
      <c r="M58" s="15" t="n">
        <f aca="false">J58+K58-L58</f>
        <v>14044.5440473084</v>
      </c>
      <c r="O58" s="16" t="n">
        <f aca="false">H58/B58</f>
        <v>12.2522919249691</v>
      </c>
      <c r="P58" s="16" t="n">
        <f aca="false">M58/B58</f>
        <v>4.49716714148027</v>
      </c>
      <c r="Q58" s="20" t="n">
        <f aca="true">0.12*(1+RAND()*RANDBETWEEN(-1,1)/10)</f>
        <v>0.121782466457225</v>
      </c>
      <c r="R58" s="11" t="n">
        <f aca="false">C58/B58</f>
        <v>10.1090919249691</v>
      </c>
    </row>
    <row r="59" customFormat="false" ht="12.8" hidden="false" customHeight="false" outlineLevel="0" collapsed="false">
      <c r="A59" s="0" t="n">
        <v>1951</v>
      </c>
      <c r="B59" s="24" t="n">
        <f aca="true">B$48+(B$68-B$48)/(A$68-A$48)*(A59-A$48)*(10+RAND()*RANDBETWEEN(-1,1))</f>
        <v>3124.81349039023</v>
      </c>
      <c r="C59" s="21" t="n">
        <f aca="true">B59*(10.5+RAND()*RANDBETWEEN(-1,1))</f>
        <v>32810.5416490974</v>
      </c>
      <c r="D59" s="14" t="n">
        <f aca="false">C59*0.005</f>
        <v>164.052708245487</v>
      </c>
      <c r="E59" s="15" t="n">
        <f aca="false">C59*0.1</f>
        <v>3281.05416490974</v>
      </c>
      <c r="F59" s="11" t="n">
        <v>266.1</v>
      </c>
      <c r="G59" s="15" t="n">
        <f aca="false">F59*B59/100</f>
        <v>8315.12869792839</v>
      </c>
      <c r="H59" s="15" t="n">
        <f aca="false">C59+G59*0.6</f>
        <v>37799.6188678544</v>
      </c>
      <c r="I59" s="23" t="n">
        <v>0.6</v>
      </c>
      <c r="J59" s="15" t="n">
        <f aca="false">H59*(1-I59)</f>
        <v>15119.8475471418</v>
      </c>
      <c r="K59" s="15" t="n">
        <f aca="false">D59*0.35+E59*0.2</f>
        <v>713.629280867868</v>
      </c>
      <c r="L59" s="15" t="n">
        <f aca="false">Q59*(J59+K59)</f>
        <v>1874.8041567615</v>
      </c>
      <c r="M59" s="15" t="n">
        <f aca="false">J59+K59-L59</f>
        <v>13958.6726712481</v>
      </c>
      <c r="O59" s="16" t="n">
        <f aca="false">H59/B59</f>
        <v>12.0966</v>
      </c>
      <c r="P59" s="16" t="n">
        <f aca="false">M59/B59</f>
        <v>4.46704186159443</v>
      </c>
      <c r="Q59" s="20" t="n">
        <f aca="true">0.12*(1+RAND()*RANDBETWEEN(-1,1)/10)</f>
        <v>0.11840761047788</v>
      </c>
      <c r="R59" s="11" t="n">
        <f aca="false">C59/B59</f>
        <v>10.5</v>
      </c>
    </row>
    <row r="60" customFormat="false" ht="12.8" hidden="false" customHeight="false" outlineLevel="0" collapsed="false">
      <c r="A60" s="0" t="n">
        <v>1952</v>
      </c>
      <c r="B60" s="24" t="n">
        <f aca="true">B$48+(B$68-B$48)/(A$68-A$48)*(A60-A$48)*(10+RAND()*RANDBETWEEN(-1,1))</f>
        <v>3120.71436221777</v>
      </c>
      <c r="C60" s="21" t="n">
        <f aca="true">B60*(10.5+RAND()*RANDBETWEEN(-1,1))</f>
        <v>31615.3458827993</v>
      </c>
      <c r="D60" s="14" t="n">
        <f aca="false">C60*0.005</f>
        <v>158.076729413997</v>
      </c>
      <c r="E60" s="15" t="n">
        <f aca="false">C60*0.1</f>
        <v>3161.53458827994</v>
      </c>
      <c r="F60" s="11" t="n">
        <v>267.2</v>
      </c>
      <c r="G60" s="15" t="n">
        <f aca="false">F60*B60/100</f>
        <v>8338.54877584589</v>
      </c>
      <c r="H60" s="15" t="n">
        <f aca="false">C60+G60*0.6</f>
        <v>36618.4751483069</v>
      </c>
      <c r="I60" s="23" t="n">
        <v>0.6</v>
      </c>
      <c r="J60" s="15" t="n">
        <f aca="false">H60*(1-I60)</f>
        <v>14647.3900593228</v>
      </c>
      <c r="K60" s="15" t="n">
        <f aca="false">D60*0.35+E60*0.2</f>
        <v>687.633772950886</v>
      </c>
      <c r="L60" s="15" t="n">
        <f aca="false">Q60*(J60+K60)</f>
        <v>1840.20285987284</v>
      </c>
      <c r="M60" s="15" t="n">
        <f aca="false">J60+K60-L60</f>
        <v>13494.8209724008</v>
      </c>
      <c r="O60" s="16" t="n">
        <f aca="false">H60/B60</f>
        <v>11.7340041086886</v>
      </c>
      <c r="P60" s="16" t="n">
        <f aca="false">M60/B60</f>
        <v>4.32427303689869</v>
      </c>
      <c r="Q60" s="20" t="n">
        <f aca="true">0.12*(1+RAND()*RANDBETWEEN(-1,1)/10)</f>
        <v>0.12</v>
      </c>
      <c r="R60" s="11" t="n">
        <f aca="false">C60/B60</f>
        <v>10.1308041086886</v>
      </c>
    </row>
    <row r="61" customFormat="false" ht="12.8" hidden="false" customHeight="false" outlineLevel="0" collapsed="false">
      <c r="A61" s="0" t="n">
        <v>1953</v>
      </c>
      <c r="B61" s="24" t="n">
        <f aca="true">B$48+(B$68-B$48)/(A$68-A$48)*(A61-A$48)*(10+RAND()*RANDBETWEEN(-1,1))</f>
        <v>3108.60695321358</v>
      </c>
      <c r="C61" s="21" t="n">
        <f aca="true">B61*(10.5+RAND()*RANDBETWEEN(-1,1))</f>
        <v>32453.5509228753</v>
      </c>
      <c r="D61" s="14" t="n">
        <f aca="false">C61*0.005</f>
        <v>162.267754614377</v>
      </c>
      <c r="E61" s="15" t="n">
        <f aca="false">C61*0.1</f>
        <v>3245.35509228753</v>
      </c>
      <c r="F61" s="11" t="n">
        <v>223.6</v>
      </c>
      <c r="G61" s="15" t="n">
        <f aca="false">F61*B61/100</f>
        <v>6950.84514738557</v>
      </c>
      <c r="H61" s="15" t="n">
        <f aca="false">C61+G61*0.6</f>
        <v>36624.0580113066</v>
      </c>
      <c r="I61" s="23" t="n">
        <v>0.6</v>
      </c>
      <c r="J61" s="15" t="n">
        <f aca="false">H61*(1-I61)</f>
        <v>14649.6232045227</v>
      </c>
      <c r="K61" s="15" t="n">
        <f aca="false">D61*0.35+E61*0.2</f>
        <v>705.864732572538</v>
      </c>
      <c r="L61" s="15" t="n">
        <f aca="false">Q61*(J61+K61)</f>
        <v>1736.01114112494</v>
      </c>
      <c r="M61" s="15" t="n">
        <f aca="false">J61+K61-L61</f>
        <v>13619.4767959703</v>
      </c>
      <c r="O61" s="16" t="n">
        <f aca="false">H61/B61</f>
        <v>11.7815016702082</v>
      </c>
      <c r="P61" s="16" t="n">
        <f aca="false">M61/B61</f>
        <v>4.38121544503748</v>
      </c>
      <c r="Q61" s="20" t="n">
        <f aca="true">0.12*(1+RAND()*RANDBETWEEN(-1,1)/10)</f>
        <v>0.113054768968374</v>
      </c>
      <c r="R61" s="11" t="n">
        <f aca="false">C61/B61</f>
        <v>10.4399016702082</v>
      </c>
    </row>
    <row r="62" customFormat="false" ht="12.8" hidden="false" customHeight="false" outlineLevel="0" collapsed="false">
      <c r="A62" s="0" t="n">
        <v>1954</v>
      </c>
      <c r="B62" s="24" t="n">
        <f aca="true">B$48+(B$68-B$48)/(A$68-A$48)*(A62-A$48)*(10+RAND()*RANDBETWEEN(-1,1))</f>
        <v>3114.68279707037</v>
      </c>
      <c r="C62" s="21" t="n">
        <f aca="true">B62*(10.5+RAND()*RANDBETWEEN(-1,1))</f>
        <v>31571.7184051571</v>
      </c>
      <c r="D62" s="14" t="n">
        <f aca="false">C62*0.005</f>
        <v>157.858592025785</v>
      </c>
      <c r="E62" s="15" t="n">
        <f aca="false">C62*0.1</f>
        <v>3157.17184051571</v>
      </c>
      <c r="F62" s="11" t="n">
        <v>312.8</v>
      </c>
      <c r="G62" s="15" t="n">
        <f aca="false">F62*B62/100</f>
        <v>9742.72778923611</v>
      </c>
      <c r="H62" s="15" t="n">
        <f aca="false">C62+G62*0.6</f>
        <v>37417.3550786987</v>
      </c>
      <c r="I62" s="23" t="n">
        <v>0.6</v>
      </c>
      <c r="J62" s="15" t="n">
        <f aca="false">H62*(1-I62)</f>
        <v>14966.9420314795</v>
      </c>
      <c r="K62" s="15" t="n">
        <f aca="false">D62*0.35+E62*0.2</f>
        <v>686.684875312166</v>
      </c>
      <c r="L62" s="15" t="n">
        <f aca="false">Q62*(J62+K62)</f>
        <v>1700.57006448696</v>
      </c>
      <c r="M62" s="15" t="n">
        <f aca="false">J62+K62-L62</f>
        <v>13953.0568423047</v>
      </c>
      <c r="O62" s="16" t="n">
        <f aca="false">H62/B62</f>
        <v>12.0132153148606</v>
      </c>
      <c r="P62" s="16" t="n">
        <f aca="false">M62/B62</f>
        <v>4.47976816625718</v>
      </c>
      <c r="Q62" s="20" t="n">
        <f aca="true">0.12*(1+RAND()*RANDBETWEEN(-1,1)/10)</f>
        <v>0.108637447066605</v>
      </c>
      <c r="R62" s="11" t="n">
        <f aca="false">C62/B62</f>
        <v>10.1364153148606</v>
      </c>
    </row>
    <row r="63" customFormat="false" ht="12.8" hidden="false" customHeight="false" outlineLevel="0" collapsed="false">
      <c r="A63" s="0" t="n">
        <v>1955</v>
      </c>
      <c r="B63" s="24" t="n">
        <f aca="true">B$48+(B$68-B$48)/(A$68-A$48)*(A63-A$48)*(10+RAND()*RANDBETWEEN(-1,1))</f>
        <v>3108.0184602377</v>
      </c>
      <c r="C63" s="21" t="n">
        <f aca="true">B63*(10.5+RAND()*RANDBETWEEN(-1,1))</f>
        <v>32634.1938324959</v>
      </c>
      <c r="D63" s="14" t="n">
        <f aca="false">C63*0.005</f>
        <v>163.170969162479</v>
      </c>
      <c r="E63" s="15" t="n">
        <f aca="false">C63*0.1</f>
        <v>3263.41938324959</v>
      </c>
      <c r="F63" s="11" t="n">
        <v>288.8</v>
      </c>
      <c r="G63" s="15" t="n">
        <f aca="false">F63*B63/100</f>
        <v>8975.95731316649</v>
      </c>
      <c r="H63" s="15" t="n">
        <f aca="false">C63+G63*0.6</f>
        <v>38019.7682203958</v>
      </c>
      <c r="I63" s="23" t="n">
        <v>0.6</v>
      </c>
      <c r="J63" s="15" t="n">
        <f aca="false">H63*(1-I63)</f>
        <v>15207.9072881583</v>
      </c>
      <c r="K63" s="15" t="n">
        <f aca="false">D63*0.35+E63*0.2</f>
        <v>709.793715856786</v>
      </c>
      <c r="L63" s="15" t="n">
        <f aca="false">Q63*(J63+K63)</f>
        <v>1942.56090451359</v>
      </c>
      <c r="M63" s="15" t="n">
        <f aca="false">J63+K63-L63</f>
        <v>13975.1400995015</v>
      </c>
      <c r="O63" s="16" t="n">
        <f aca="false">H63/B63</f>
        <v>12.2328</v>
      </c>
      <c r="P63" s="16" t="n">
        <f aca="false">M63/B63</f>
        <v>4.49647911628964</v>
      </c>
      <c r="Q63" s="20" t="n">
        <f aca="true">0.12*(1+RAND()*RANDBETWEEN(-1,1)/10)</f>
        <v>0.122037780708633</v>
      </c>
      <c r="R63" s="11" t="n">
        <f aca="false">C63/B63</f>
        <v>10.5</v>
      </c>
    </row>
    <row r="64" customFormat="false" ht="12.8" hidden="false" customHeight="false" outlineLevel="0" collapsed="false">
      <c r="A64" s="0" t="n">
        <v>1956</v>
      </c>
      <c r="B64" s="24" t="n">
        <f aca="true">B$48+(B$68-B$48)/(A$68-A$48)*(A64-A$48)*(10+RAND()*RANDBETWEEN(-1,1))</f>
        <v>3102.1605044264</v>
      </c>
      <c r="C64" s="21" t="n">
        <f aca="true">B64*(10.5+RAND()*RANDBETWEEN(-1,1))</f>
        <v>32572.6852964772</v>
      </c>
      <c r="D64" s="14" t="n">
        <f aca="false">C64*0.005</f>
        <v>162.863426482386</v>
      </c>
      <c r="E64" s="15" t="n">
        <f aca="false">C64*0.1</f>
        <v>3257.26852964772</v>
      </c>
      <c r="F64" s="11" t="n">
        <v>359.9</v>
      </c>
      <c r="G64" s="15" t="n">
        <f aca="false">F64*B64/100</f>
        <v>11164.6756554306</v>
      </c>
      <c r="H64" s="15" t="n">
        <f aca="false">C64+G64*0.6</f>
        <v>39271.4906897356</v>
      </c>
      <c r="I64" s="23" t="n">
        <v>0.6</v>
      </c>
      <c r="J64" s="15" t="n">
        <f aca="false">H64*(1-I64)</f>
        <v>15708.5962758942</v>
      </c>
      <c r="K64" s="15" t="n">
        <f aca="false">D64*0.35+E64*0.2</f>
        <v>708.455905198379</v>
      </c>
      <c r="L64" s="15" t="n">
        <f aca="false">Q64*(J64+K64)</f>
        <v>2117.92558965355</v>
      </c>
      <c r="M64" s="15" t="n">
        <f aca="false">J64+K64-L64</f>
        <v>14299.1265914391</v>
      </c>
      <c r="O64" s="16" t="n">
        <f aca="false">H64/B64</f>
        <v>12.6594</v>
      </c>
      <c r="P64" s="16" t="n">
        <f aca="false">M64/B64</f>
        <v>4.60940901382632</v>
      </c>
      <c r="Q64" s="20" t="n">
        <f aca="true">0.12*(1+RAND()*RANDBETWEEN(-1,1)/10)</f>
        <v>0.129007666314952</v>
      </c>
      <c r="R64" s="11" t="n">
        <f aca="false">C64/B64</f>
        <v>10.5</v>
      </c>
    </row>
    <row r="65" customFormat="false" ht="12.8" hidden="false" customHeight="false" outlineLevel="0" collapsed="false">
      <c r="A65" s="0" t="n">
        <v>1957</v>
      </c>
      <c r="B65" s="24" t="n">
        <f aca="true">B$48+(B$68-B$48)/(A$68-A$48)*(A65-A$48)*(10+RAND()*RANDBETWEEN(-1,1))</f>
        <v>3098.4380444264</v>
      </c>
      <c r="C65" s="21" t="n">
        <f aca="true">B65*(10.5+RAND()*RANDBETWEEN(-1,1))</f>
        <v>32533.5994664772</v>
      </c>
      <c r="D65" s="14" t="n">
        <f aca="false">C65*0.005</f>
        <v>162.667997332386</v>
      </c>
      <c r="E65" s="15" t="n">
        <f aca="false">C65*0.1</f>
        <v>3253.35994664772</v>
      </c>
      <c r="F65" s="11" t="n">
        <v>175</v>
      </c>
      <c r="G65" s="15" t="n">
        <f aca="false">F65*B65/100</f>
        <v>5422.2665777462</v>
      </c>
      <c r="H65" s="15" t="n">
        <f aca="false">C65+G65*0.6</f>
        <v>35786.9594131249</v>
      </c>
      <c r="I65" s="23" t="n">
        <v>0.6</v>
      </c>
      <c r="J65" s="15" t="n">
        <f aca="false">H65*(1-I65)</f>
        <v>14314.78376525</v>
      </c>
      <c r="K65" s="15" t="n">
        <f aca="false">D65*0.35+E65*0.2</f>
        <v>707.605788395879</v>
      </c>
      <c r="L65" s="15" t="n">
        <f aca="false">Q65*(J65+K65)</f>
        <v>1973.70182486813</v>
      </c>
      <c r="M65" s="15" t="n">
        <f aca="false">J65+K65-L65</f>
        <v>13048.6877287777</v>
      </c>
      <c r="O65" s="16" t="n">
        <f aca="false">H65/B65</f>
        <v>11.55</v>
      </c>
      <c r="P65" s="16" t="n">
        <f aca="false">M65/B65</f>
        <v>4.21137603582239</v>
      </c>
      <c r="Q65" s="20" t="n">
        <f aca="true">0.12*(1+RAND()*RANDBETWEEN(-1,1)/10)</f>
        <v>0.131384013030678</v>
      </c>
      <c r="R65" s="11" t="n">
        <f aca="false">C65/B65</f>
        <v>10.5</v>
      </c>
    </row>
    <row r="66" customFormat="false" ht="12.8" hidden="false" customHeight="false" outlineLevel="0" collapsed="false">
      <c r="A66" s="0" t="n">
        <v>1958</v>
      </c>
      <c r="B66" s="24" t="n">
        <f aca="true">B$48+(B$68-B$48)/(A$68-A$48)*(A66-A$48)*(10+RAND()*RANDBETWEEN(-1,1))</f>
        <v>3098.1538823339</v>
      </c>
      <c r="C66" s="21" t="n">
        <f aca="true">B66*(10.5+RAND()*RANDBETWEEN(-1,1))</f>
        <v>32530.6157645059</v>
      </c>
      <c r="D66" s="14" t="n">
        <f aca="false">C66*0.005</f>
        <v>162.65307882253</v>
      </c>
      <c r="E66" s="15" t="n">
        <f aca="false">C66*0.1</f>
        <v>3253.06157645059</v>
      </c>
      <c r="F66" s="11" t="n">
        <v>240.7</v>
      </c>
      <c r="G66" s="15" t="n">
        <f aca="false">F66*B66/100</f>
        <v>7457.25639477769</v>
      </c>
      <c r="H66" s="15" t="n">
        <f aca="false">C66+G66*0.6</f>
        <v>37004.9696013725</v>
      </c>
      <c r="I66" s="23" t="n">
        <v>0.6</v>
      </c>
      <c r="J66" s="15" t="n">
        <f aca="false">H66*(1-I66)</f>
        <v>14801.987840549</v>
      </c>
      <c r="K66" s="15" t="n">
        <f aca="false">D66*0.35+E66*0.2</f>
        <v>707.540892878004</v>
      </c>
      <c r="L66" s="15" t="n">
        <f aca="false">Q66*(J66+K66)</f>
        <v>1988.91582521299</v>
      </c>
      <c r="M66" s="15" t="n">
        <f aca="false">J66+K66-L66</f>
        <v>13520.612908214</v>
      </c>
      <c r="O66" s="16" t="n">
        <f aca="false">H66/B66</f>
        <v>11.9442</v>
      </c>
      <c r="P66" s="16" t="n">
        <f aca="false">M66/B66</f>
        <v>4.36408694394118</v>
      </c>
      <c r="Q66" s="20" t="n">
        <f aca="true">0.12*(1+RAND()*RANDBETWEEN(-1,1)/10)</f>
        <v>0.128238314612769</v>
      </c>
      <c r="R66" s="11" t="n">
        <f aca="false">C66/B66</f>
        <v>10.5</v>
      </c>
    </row>
    <row r="67" customFormat="false" ht="12.8" hidden="false" customHeight="false" outlineLevel="0" collapsed="false">
      <c r="A67" s="0" t="n">
        <v>1959</v>
      </c>
      <c r="B67" s="24" t="n">
        <f aca="true">B$48+(B$68-B$48)/(A$68-A$48)*(A67-A$48)*(10+RAND()*RANDBETWEEN(-1,1))</f>
        <v>3085.41479606088</v>
      </c>
      <c r="C67" s="21" t="n">
        <f aca="true">B67*(10.5+RAND()*RANDBETWEEN(-1,1))</f>
        <v>34035.0632541136</v>
      </c>
      <c r="D67" s="14" t="n">
        <f aca="false">C67*0.005</f>
        <v>170.175316270568</v>
      </c>
      <c r="E67" s="15" t="n">
        <f aca="false">C67*0.1</f>
        <v>3403.50632541136</v>
      </c>
      <c r="F67" s="11" t="n">
        <v>168.8</v>
      </c>
      <c r="G67" s="15" t="n">
        <f aca="false">F67*B67/100</f>
        <v>5208.18017575076</v>
      </c>
      <c r="H67" s="15" t="n">
        <f aca="false">C67+G67*0.6</f>
        <v>37159.9713595641</v>
      </c>
      <c r="I67" s="23" t="n">
        <v>0.6</v>
      </c>
      <c r="J67" s="15" t="n">
        <f aca="false">H67*(1-I67)</f>
        <v>14863.9885438256</v>
      </c>
      <c r="K67" s="15" t="n">
        <f aca="false">D67*0.35+E67*0.2</f>
        <v>740.262625776972</v>
      </c>
      <c r="L67" s="15" t="n">
        <f aca="false">Q67*(J67+K67)</f>
        <v>1927.32436483291</v>
      </c>
      <c r="M67" s="15" t="n">
        <f aca="false">J67+K67-L67</f>
        <v>13676.9268047697</v>
      </c>
      <c r="O67" s="16" t="n">
        <f aca="false">H67/B67</f>
        <v>12.0437522394091</v>
      </c>
      <c r="P67" s="16" t="n">
        <f aca="false">M67/B67</f>
        <v>4.43276762081744</v>
      </c>
      <c r="Q67" s="20" t="n">
        <f aca="true">0.12*(1+RAND()*RANDBETWEEN(-1,1)/10)</f>
        <v>0.123512775069103</v>
      </c>
      <c r="R67" s="11" t="n">
        <f aca="false">C67/B67</f>
        <v>11.0309522394091</v>
      </c>
    </row>
    <row r="68" customFormat="false" ht="12.8" hidden="false" customHeight="false" outlineLevel="0" collapsed="false">
      <c r="A68" s="0" t="n">
        <v>1960</v>
      </c>
      <c r="B68" s="22" t="n">
        <v>3154.2749444264</v>
      </c>
      <c r="C68" s="21" t="n">
        <f aca="true">B68*(10.5+RAND()*RANDBETWEEN(-1,1))</f>
        <v>35460.3225045586</v>
      </c>
      <c r="D68" s="14" t="n">
        <f aca="false">C68*0.005</f>
        <v>177.301612522793</v>
      </c>
      <c r="E68" s="15" t="n">
        <f aca="false">C68*0.1</f>
        <v>3546.03225045586</v>
      </c>
      <c r="F68" s="11" t="n">
        <v>312</v>
      </c>
      <c r="G68" s="15" t="n">
        <f aca="false">F68*B68/100</f>
        <v>9841.33782661037</v>
      </c>
      <c r="H68" s="15" t="n">
        <f aca="false">C68+G68*0.6</f>
        <v>41365.1252005248</v>
      </c>
      <c r="I68" s="23" t="n">
        <v>0.65</v>
      </c>
      <c r="J68" s="15" t="n">
        <f aca="false">H68*(1-I68)</f>
        <v>14477.7938201837</v>
      </c>
      <c r="K68" s="15" t="n">
        <f aca="false">D68*0.35+E68*0.2</f>
        <v>771.26201447415</v>
      </c>
      <c r="L68" s="15" t="n">
        <f aca="false">Q68*(J68+K68)</f>
        <v>1853.75999424527</v>
      </c>
      <c r="M68" s="15" t="n">
        <f aca="false">J68+K68-L68</f>
        <v>13395.2958404126</v>
      </c>
      <c r="O68" s="16" t="n">
        <f aca="false">H68/B68</f>
        <v>13.1139884535484</v>
      </c>
      <c r="P68" s="16" t="n">
        <f aca="false">M68/B68</f>
        <v>4.24671155064718</v>
      </c>
      <c r="Q68" s="20" t="n">
        <f aca="true">0.12*(1+RAND()*RANDBETWEEN(-1,1)/10)</f>
        <v>0.121565558834933</v>
      </c>
      <c r="R68" s="11" t="n">
        <f aca="false">C68/B68</f>
        <v>11.2419884535484</v>
      </c>
    </row>
    <row r="69" customFormat="false" ht="12.8" hidden="false" customHeight="false" outlineLevel="0" collapsed="false">
      <c r="A69" s="0" t="n">
        <v>1961</v>
      </c>
      <c r="B69" s="25" t="n">
        <f aca="true">B$68+(B$78-B$68)/(A$78-A$68)*(A69-A$68)*(1+RAND()*RANDBETWEEN(-1,1))</f>
        <v>3169.6799374264</v>
      </c>
      <c r="C69" s="21" t="n">
        <f aca="true">B69*(10.5+RAND()*RANDBETWEEN(-1,1))</f>
        <v>33281.6393429772</v>
      </c>
      <c r="D69" s="14" t="n">
        <f aca="false">C69*0.005</f>
        <v>166.408196714886</v>
      </c>
      <c r="E69" s="15" t="n">
        <f aca="false">C69*0.1</f>
        <v>3328.16393429772</v>
      </c>
      <c r="F69" s="11" t="n">
        <v>292.5</v>
      </c>
      <c r="G69" s="15" t="n">
        <f aca="false">F69*B69/100</f>
        <v>9271.31381697222</v>
      </c>
      <c r="H69" s="15" t="n">
        <f aca="false">C69+G69*0.6</f>
        <v>38844.4276331605</v>
      </c>
      <c r="I69" s="23" t="n">
        <v>0.65</v>
      </c>
      <c r="J69" s="15" t="n">
        <f aca="false">H69*(1-I69)</f>
        <v>13595.5496716062</v>
      </c>
      <c r="K69" s="15" t="n">
        <f aca="false">D69*0.35+E69*0.2</f>
        <v>723.875655709754</v>
      </c>
      <c r="L69" s="15" t="n">
        <f aca="false">Q69*(J69+K69)</f>
        <v>1756.11704143651</v>
      </c>
      <c r="M69" s="15" t="n">
        <f aca="false">J69+K69-L69</f>
        <v>12563.3082858794</v>
      </c>
      <c r="O69" s="16" t="n">
        <f aca="false">H69/B69</f>
        <v>12.255</v>
      </c>
      <c r="P69" s="16" t="n">
        <f aca="false">M69/B69</f>
        <v>3.96358892187712</v>
      </c>
      <c r="Q69" s="20" t="n">
        <f aca="true">0.12*(1+RAND()*RANDBETWEEN(-1,1)/10)</f>
        <v>0.122638793198392</v>
      </c>
      <c r="R69" s="11" t="n">
        <f aca="false">C69/B69</f>
        <v>10.5</v>
      </c>
    </row>
    <row r="70" customFormat="false" ht="12.8" hidden="false" customHeight="false" outlineLevel="0" collapsed="false">
      <c r="A70" s="0" t="n">
        <v>1962</v>
      </c>
      <c r="B70" s="25" t="n">
        <f aca="true">B$68+(B$78-B$68)/(A$78-A$68)*(A70-A$68)*(1+RAND()*RANDBETWEEN(-1,1))</f>
        <v>3185.0849304264</v>
      </c>
      <c r="C70" s="21" t="n">
        <f aca="true">B70*(10.5+RAND()*RANDBETWEEN(-1,1))</f>
        <v>34379.4840092072</v>
      </c>
      <c r="D70" s="14" t="n">
        <f aca="false">C70*0.005</f>
        <v>171.897420046036</v>
      </c>
      <c r="E70" s="15" t="n">
        <f aca="false">C70*0.1</f>
        <v>3437.94840092072</v>
      </c>
      <c r="F70" s="11" t="n">
        <v>154.3</v>
      </c>
      <c r="G70" s="15" t="n">
        <f aca="false">F70*B70/100</f>
        <v>4914.58604764794</v>
      </c>
      <c r="H70" s="15" t="n">
        <f aca="false">C70+G70*0.6</f>
        <v>37328.235637796</v>
      </c>
      <c r="I70" s="23" t="n">
        <v>0.65</v>
      </c>
      <c r="J70" s="15" t="n">
        <f aca="false">H70*(1-I70)</f>
        <v>13064.8824732286</v>
      </c>
      <c r="K70" s="15" t="n">
        <f aca="false">D70*0.35+E70*0.2</f>
        <v>747.753777200258</v>
      </c>
      <c r="L70" s="15" t="n">
        <f aca="false">Q70*(J70+K70)</f>
        <v>1550.847476626</v>
      </c>
      <c r="M70" s="15" t="n">
        <f aca="false">J70+K70-L70</f>
        <v>12261.7887738029</v>
      </c>
      <c r="O70" s="16" t="n">
        <f aca="false">H70/B70</f>
        <v>11.7196986746594</v>
      </c>
      <c r="P70" s="16" t="n">
        <f aca="false">M70/B70</f>
        <v>3.84975253145332</v>
      </c>
      <c r="Q70" s="20" t="n">
        <f aca="true">0.12*(1+RAND()*RANDBETWEEN(-1,1)/10)</f>
        <v>0.112277442807332</v>
      </c>
      <c r="R70" s="11" t="n">
        <f aca="false">C70/B70</f>
        <v>10.7938986746594</v>
      </c>
    </row>
    <row r="71" customFormat="false" ht="12.8" hidden="false" customHeight="false" outlineLevel="0" collapsed="false">
      <c r="A71" s="0" t="n">
        <v>1963</v>
      </c>
      <c r="B71" s="25" t="n">
        <f aca="true">B$68+(B$78-B$68)/(A$78-A$68)*(A71-A$68)*(1+RAND()*RANDBETWEEN(-1,1))</f>
        <v>3165.14956724155</v>
      </c>
      <c r="C71" s="21" t="n">
        <f aca="true">B71*(10.5+RAND()*RANDBETWEEN(-1,1))</f>
        <v>34706.5753356281</v>
      </c>
      <c r="D71" s="14" t="n">
        <f aca="false">C71*0.005</f>
        <v>173.53287667814</v>
      </c>
      <c r="E71" s="15" t="n">
        <f aca="false">C71*0.1</f>
        <v>3470.65753356281</v>
      </c>
      <c r="F71" s="11" t="n">
        <v>358.5</v>
      </c>
      <c r="G71" s="15" t="n">
        <f aca="false">F71*B71/100</f>
        <v>11347.061198561</v>
      </c>
      <c r="H71" s="15" t="n">
        <f aca="false">C71+G71*0.6</f>
        <v>41514.8120547647</v>
      </c>
      <c r="I71" s="23" t="n">
        <v>0.65</v>
      </c>
      <c r="J71" s="15" t="n">
        <f aca="false">H71*(1-I71)</f>
        <v>14530.1842191676</v>
      </c>
      <c r="K71" s="15" t="n">
        <f aca="false">D71*0.35+E71*0.2</f>
        <v>754.868013549911</v>
      </c>
      <c r="L71" s="15" t="n">
        <f aca="false">Q71*(J71+K71)</f>
        <v>2012.63291009202</v>
      </c>
      <c r="M71" s="15" t="n">
        <f aca="false">J71+K71-L71</f>
        <v>13272.4193226255</v>
      </c>
      <c r="O71" s="16" t="n">
        <f aca="false">H71/B71</f>
        <v>13.1162244225144</v>
      </c>
      <c r="P71" s="16" t="n">
        <f aca="false">M71/B71</f>
        <v>4.19329925510993</v>
      </c>
      <c r="Q71" s="20" t="n">
        <f aca="true">0.12*(1+RAND()*RANDBETWEEN(-1,1)/10)</f>
        <v>0.131673276574351</v>
      </c>
      <c r="R71" s="11" t="n">
        <f aca="false">C71/B71</f>
        <v>10.9652244225144</v>
      </c>
    </row>
    <row r="72" customFormat="false" ht="12.8" hidden="false" customHeight="false" outlineLevel="0" collapsed="false">
      <c r="A72" s="0" t="n">
        <v>1964</v>
      </c>
      <c r="B72" s="25" t="n">
        <f aca="true">B$68+(B$78-B$68)/(A$78-A$68)*(A72-A$68)*(1+RAND()*RANDBETWEEN(-1,1))</f>
        <v>3156.21939906958</v>
      </c>
      <c r="C72" s="21" t="n">
        <f aca="true">B72*(10.5+RAND()*RANDBETWEEN(-1,1))</f>
        <v>30893.054701819</v>
      </c>
      <c r="D72" s="14" t="n">
        <f aca="false">C72*0.005</f>
        <v>154.465273509095</v>
      </c>
      <c r="E72" s="15" t="n">
        <f aca="false">C72*0.1</f>
        <v>3089.3054701819</v>
      </c>
      <c r="F72" s="11" t="n">
        <v>308.9</v>
      </c>
      <c r="G72" s="15" t="n">
        <f aca="false">F72*B72/100</f>
        <v>9749.56172372592</v>
      </c>
      <c r="H72" s="15" t="n">
        <f aca="false">C72+G72*0.6</f>
        <v>36742.7917360545</v>
      </c>
      <c r="I72" s="23" t="n">
        <v>0.65</v>
      </c>
      <c r="J72" s="15" t="n">
        <f aca="false">H72*(1-I72)</f>
        <v>12859.9771076191</v>
      </c>
      <c r="K72" s="15" t="n">
        <f aca="false">D72*0.35+E72*0.2</f>
        <v>671.923939764562</v>
      </c>
      <c r="L72" s="15" t="n">
        <f aca="false">Q72*(J72+K72)</f>
        <v>1739.31044295014</v>
      </c>
      <c r="M72" s="15" t="n">
        <f aca="false">J72+K72-L72</f>
        <v>11792.5906044335</v>
      </c>
      <c r="O72" s="16" t="n">
        <f aca="false">H72/B72</f>
        <v>11.6413934173543</v>
      </c>
      <c r="P72" s="16" t="n">
        <f aca="false">M72/B72</f>
        <v>3.7363025548572</v>
      </c>
      <c r="Q72" s="20" t="n">
        <f aca="true">0.12*(1+RAND()*RANDBETWEEN(-1,1)/10)</f>
        <v>0.128534079347737</v>
      </c>
      <c r="R72" s="11" t="n">
        <f aca="false">C72/B72</f>
        <v>9.7879934173543</v>
      </c>
    </row>
    <row r="73" customFormat="false" ht="12.8" hidden="false" customHeight="false" outlineLevel="0" collapsed="false">
      <c r="A73" s="0" t="n">
        <v>1965</v>
      </c>
      <c r="B73" s="25" t="n">
        <f aca="true">B$68+(B$78-B$68)/(A$78-A$68)*(A73-A$68)*(1+RAND()*RANDBETWEEN(-1,1))</f>
        <v>3196.30639206191</v>
      </c>
      <c r="C73" s="21" t="n">
        <f aca="true">B73*(10.5+RAND()*RANDBETWEEN(-1,1))</f>
        <v>34465.4414405295</v>
      </c>
      <c r="D73" s="14" t="n">
        <f aca="false">C73*0.005</f>
        <v>172.327207202647</v>
      </c>
      <c r="E73" s="15" t="n">
        <f aca="false">C73*0.1</f>
        <v>3446.54414405295</v>
      </c>
      <c r="F73" s="11" t="n">
        <v>188.7</v>
      </c>
      <c r="G73" s="15" t="n">
        <f aca="false">F73*B73/100</f>
        <v>6031.43016182083</v>
      </c>
      <c r="H73" s="15" t="n">
        <f aca="false">C73+G73*0.6</f>
        <v>38084.299537622</v>
      </c>
      <c r="I73" s="23" t="n">
        <v>0.65</v>
      </c>
      <c r="J73" s="15" t="n">
        <f aca="false">H73*(1-I73)</f>
        <v>13329.5048381677</v>
      </c>
      <c r="K73" s="15" t="n">
        <f aca="false">D73*0.35+E73*0.2</f>
        <v>749.623351331516</v>
      </c>
      <c r="L73" s="15" t="n">
        <f aca="false">Q73*(J73+K73)</f>
        <v>1689.4953827399</v>
      </c>
      <c r="M73" s="15" t="n">
        <f aca="false">J73+K73-L73</f>
        <v>12389.6328067593</v>
      </c>
      <c r="O73" s="16" t="n">
        <f aca="false">H73/B73</f>
        <v>11.9150966353554</v>
      </c>
      <c r="P73" s="16" t="n">
        <f aca="false">M73/B73</f>
        <v>3.87623440529017</v>
      </c>
      <c r="Q73" s="20" t="n">
        <f aca="true">0.12*(1+RAND()*RANDBETWEEN(-1,1)/10)</f>
        <v>0.12</v>
      </c>
      <c r="R73" s="11" t="n">
        <f aca="false">C73/B73</f>
        <v>10.7828966353554</v>
      </c>
    </row>
    <row r="74" customFormat="false" ht="12.8" hidden="false" customHeight="false" outlineLevel="0" collapsed="false">
      <c r="A74" s="0" t="n">
        <v>1966</v>
      </c>
      <c r="B74" s="25" t="n">
        <f aca="true">B$68+(B$78-B$68)/(A$78-A$68)*(A74-A$68)*(1+RAND()*RANDBETWEEN(-1,1))</f>
        <v>3310.18464982886</v>
      </c>
      <c r="C74" s="21" t="n">
        <f aca="true">B74*(10.5+RAND()*RANDBETWEEN(-1,1))</f>
        <v>34050.2058923359</v>
      </c>
      <c r="D74" s="14" t="n">
        <f aca="false">C74*0.005</f>
        <v>170.251029461679</v>
      </c>
      <c r="E74" s="15" t="n">
        <f aca="false">C74*0.1</f>
        <v>3405.02058923359</v>
      </c>
      <c r="F74" s="11" t="n">
        <v>223.9</v>
      </c>
      <c r="G74" s="15" t="n">
        <f aca="false">F74*B74/100</f>
        <v>7411.50343096682</v>
      </c>
      <c r="H74" s="15" t="n">
        <f aca="false">C74+G74*0.6</f>
        <v>38497.1079509159</v>
      </c>
      <c r="I74" s="23" t="n">
        <v>0.65</v>
      </c>
      <c r="J74" s="15" t="n">
        <f aca="false">H74*(1-I74)</f>
        <v>13473.9877828206</v>
      </c>
      <c r="K74" s="15" t="n">
        <f aca="false">D74*0.35+E74*0.2</f>
        <v>740.591978158305</v>
      </c>
      <c r="L74" s="15" t="n">
        <f aca="false">Q74*(J74+K74)</f>
        <v>1705.74957131747</v>
      </c>
      <c r="M74" s="15" t="n">
        <f aca="false">J74+K74-L74</f>
        <v>12508.8301896614</v>
      </c>
      <c r="O74" s="16" t="n">
        <f aca="false">H74/B74</f>
        <v>11.6298974297117</v>
      </c>
      <c r="P74" s="16" t="n">
        <f aca="false">M74/B74</f>
        <v>3.7788919691559</v>
      </c>
      <c r="Q74" s="20" t="n">
        <f aca="true">0.12*(1+RAND()*RANDBETWEEN(-1,1)/10)</f>
        <v>0.12</v>
      </c>
      <c r="R74" s="11" t="n">
        <f aca="false">C74/B74</f>
        <v>10.2864974297117</v>
      </c>
    </row>
    <row r="75" customFormat="false" ht="12.8" hidden="false" customHeight="false" outlineLevel="0" collapsed="false">
      <c r="A75" s="0" t="n">
        <v>1967</v>
      </c>
      <c r="B75" s="25" t="n">
        <f aca="true">B$68+(B$78-B$68)/(A$78-A$68)*(A75-A$68)*(1+RAND()*RANDBETWEEN(-1,1))</f>
        <v>3295.8018585901</v>
      </c>
      <c r="C75" s="21" t="n">
        <f aca="true">B75*(10.5+RAND()*RANDBETWEEN(-1,1))</f>
        <v>33523.2965385855</v>
      </c>
      <c r="D75" s="14" t="n">
        <f aca="false">C75*0.005</f>
        <v>167.616482692927</v>
      </c>
      <c r="E75" s="15" t="n">
        <f aca="false">C75*0.1</f>
        <v>3352.32965385855</v>
      </c>
      <c r="F75" s="11" t="n">
        <v>111.8</v>
      </c>
      <c r="G75" s="15" t="n">
        <f aca="false">F75*B75/100</f>
        <v>3684.70647790373</v>
      </c>
      <c r="H75" s="15" t="n">
        <f aca="false">C75+G75*0.6</f>
        <v>35734.1204253277</v>
      </c>
      <c r="I75" s="23" t="n">
        <v>0.65</v>
      </c>
      <c r="J75" s="15" t="n">
        <f aca="false">H75*(1-I75)</f>
        <v>12506.9421488647</v>
      </c>
      <c r="K75" s="15" t="n">
        <f aca="false">D75*0.35+E75*0.2</f>
        <v>729.131699714235</v>
      </c>
      <c r="L75" s="15" t="n">
        <f aca="false">Q75*(J75+K75)</f>
        <v>1551.92483417101</v>
      </c>
      <c r="M75" s="15" t="n">
        <f aca="false">J75+K75-L75</f>
        <v>11684.1490144079</v>
      </c>
      <c r="O75" s="16" t="n">
        <f aca="false">H75/B75</f>
        <v>10.8423145439375</v>
      </c>
      <c r="P75" s="16" t="n">
        <f aca="false">M75/B75</f>
        <v>3.54516124322057</v>
      </c>
      <c r="Q75" s="20" t="n">
        <f aca="true">0.12*(1+RAND()*RANDBETWEEN(-1,1)/10)</f>
        <v>0.117249635498039</v>
      </c>
      <c r="R75" s="11" t="n">
        <f aca="false">C75/B75</f>
        <v>10.1715145439375</v>
      </c>
    </row>
    <row r="76" customFormat="false" ht="12.8" hidden="false" customHeight="false" outlineLevel="0" collapsed="false">
      <c r="A76" s="0" t="n">
        <v>1968</v>
      </c>
      <c r="B76" s="25" t="n">
        <f aca="true">B$68+(B$78-B$68)/(A$78-A$68)*(A76-A$68)*(1+RAND()*RANDBETWEEN(-1,1))</f>
        <v>3277.5148884264</v>
      </c>
      <c r="C76" s="21" t="n">
        <f aca="true">B76*(10.5+RAND()*RANDBETWEEN(-1,1))</f>
        <v>34413.9063284772</v>
      </c>
      <c r="D76" s="14" t="n">
        <f aca="false">C76*0.005</f>
        <v>172.069531642386</v>
      </c>
      <c r="E76" s="15" t="n">
        <f aca="false">C76*0.1</f>
        <v>3441.39063284772</v>
      </c>
      <c r="F76" s="11" t="n">
        <v>247</v>
      </c>
      <c r="G76" s="15" t="n">
        <f aca="false">F76*B76/100</f>
        <v>8095.46177441321</v>
      </c>
      <c r="H76" s="15" t="n">
        <f aca="false">C76+G76*0.6</f>
        <v>39271.1833931251</v>
      </c>
      <c r="I76" s="23" t="n">
        <v>0.65</v>
      </c>
      <c r="J76" s="15" t="n">
        <f aca="false">H76*(1-I76)</f>
        <v>13744.9141875938</v>
      </c>
      <c r="K76" s="15" t="n">
        <f aca="false">D76*0.35+E76*0.2</f>
        <v>748.502462644379</v>
      </c>
      <c r="L76" s="15" t="n">
        <f aca="false">Q76*(J76+K76)</f>
        <v>1715.59500331681</v>
      </c>
      <c r="M76" s="15" t="n">
        <f aca="false">J76+K76-L76</f>
        <v>12777.8216469214</v>
      </c>
      <c r="O76" s="16" t="n">
        <f aca="false">H76/B76</f>
        <v>11.982</v>
      </c>
      <c r="P76" s="16" t="n">
        <f aca="false">M76/B76</f>
        <v>3.8986311525365</v>
      </c>
      <c r="Q76" s="20" t="n">
        <f aca="true">0.12*(1+RAND()*RANDBETWEEN(-1,1)/10)</f>
        <v>0.118370639906265</v>
      </c>
      <c r="R76" s="11" t="n">
        <f aca="false">C76/B76</f>
        <v>10.5</v>
      </c>
    </row>
    <row r="77" customFormat="false" ht="12.8" hidden="false" customHeight="false" outlineLevel="0" collapsed="false">
      <c r="A77" s="0" t="n">
        <v>1969</v>
      </c>
      <c r="B77" s="25" t="n">
        <f aca="true">B$68+(B$78-B$68)/(A$78-A$68)*(A77-A$68)*(1+RAND()*RANDBETWEEN(-1,1))</f>
        <v>3292.9198814264</v>
      </c>
      <c r="C77" s="21" t="n">
        <f aca="true">B77*(10.5+RAND()*RANDBETWEEN(-1,1))</f>
        <v>34575.6587549772</v>
      </c>
      <c r="D77" s="14" t="n">
        <f aca="false">C77*0.005</f>
        <v>172.878293774886</v>
      </c>
      <c r="E77" s="15" t="n">
        <f aca="false">C77*0.1</f>
        <v>3457.56587549772</v>
      </c>
      <c r="F77" s="11" t="n">
        <v>270.5</v>
      </c>
      <c r="G77" s="15" t="n">
        <f aca="false">F77*B77/100</f>
        <v>8907.34827925841</v>
      </c>
      <c r="H77" s="15" t="n">
        <f aca="false">C77+G77*0.6</f>
        <v>39920.0677225322</v>
      </c>
      <c r="I77" s="23" t="n">
        <v>0.65</v>
      </c>
      <c r="J77" s="15" t="n">
        <f aca="false">H77*(1-I77)</f>
        <v>13972.0237028863</v>
      </c>
      <c r="K77" s="15" t="n">
        <f aca="false">D77*0.35+E77*0.2</f>
        <v>752.020577920754</v>
      </c>
      <c r="L77" s="15" t="n">
        <f aca="false">Q77*(J77+K77)</f>
        <v>1723.34385259937</v>
      </c>
      <c r="M77" s="15" t="n">
        <f aca="false">J77+K77-L77</f>
        <v>13000.7004282077</v>
      </c>
      <c r="O77" s="16" t="n">
        <f aca="false">H77/B77</f>
        <v>12.123</v>
      </c>
      <c r="P77" s="16" t="n">
        <f aca="false">M77/B77</f>
        <v>3.94807675143804</v>
      </c>
      <c r="Q77" s="20" t="n">
        <f aca="true">0.12*(1+RAND()*RANDBETWEEN(-1,1)/10)</f>
        <v>0.117042832779698</v>
      </c>
      <c r="R77" s="11" t="n">
        <f aca="false">C77/B77</f>
        <v>10.5</v>
      </c>
    </row>
    <row r="78" customFormat="false" ht="12.8" hidden="false" customHeight="false" outlineLevel="0" collapsed="false">
      <c r="A78" s="0" t="n">
        <v>1970</v>
      </c>
      <c r="B78" s="22" t="n">
        <v>3308.3248744264</v>
      </c>
      <c r="C78" s="21" t="n">
        <f aca="true">B78*(10.5+RAND()*RANDBETWEEN(-1,1))</f>
        <v>34737.4111814772</v>
      </c>
      <c r="D78" s="14" t="n">
        <f aca="false">C78*0.005</f>
        <v>173.687055907386</v>
      </c>
      <c r="E78" s="15" t="n">
        <f aca="false">C78*0.1</f>
        <v>3473.74111814772</v>
      </c>
      <c r="F78" s="11" t="n">
        <v>241.5</v>
      </c>
      <c r="G78" s="15" t="n">
        <f aca="false">F78*B78/100</f>
        <v>7989.60457173976</v>
      </c>
      <c r="H78" s="15" t="n">
        <f aca="false">C78+G78*0.6</f>
        <v>39531.1739245211</v>
      </c>
      <c r="I78" s="23" t="n">
        <v>0.65</v>
      </c>
      <c r="J78" s="15" t="n">
        <f aca="false">H78*(1-I78)</f>
        <v>13835.9108735824</v>
      </c>
      <c r="K78" s="15" t="n">
        <f aca="false">D78*0.35+E78*0.2</f>
        <v>755.538693197129</v>
      </c>
      <c r="L78" s="15" t="n">
        <f aca="false">Q78*(J78+K78)</f>
        <v>1750.97394801354</v>
      </c>
      <c r="M78" s="15" t="n">
        <f aca="false">J78+K78-L78</f>
        <v>12840.475618766</v>
      </c>
      <c r="O78" s="16" t="n">
        <f aca="false">H78/B78</f>
        <v>11.949</v>
      </c>
      <c r="P78" s="16" t="n">
        <f aca="false">M78/B78</f>
        <v>3.881262</v>
      </c>
      <c r="Q78" s="20" t="n">
        <f aca="true">0.12*(1+RAND()*RANDBETWEEN(-1,1)/10)</f>
        <v>0.12</v>
      </c>
      <c r="R78" s="11" t="n">
        <f aca="false">C78/B78</f>
        <v>10.5</v>
      </c>
    </row>
    <row r="79" customFormat="false" ht="12.8" hidden="false" customHeight="false" outlineLevel="0" collapsed="false">
      <c r="A79" s="0" t="n">
        <v>1971</v>
      </c>
      <c r="B79" s="21" t="n">
        <f aca="true">B$78+(B$103-B$78)/(A$103-A$78)*(A79-A$78)*(1+RAND()*RANDBETWEEN(-1,1))</f>
        <v>3328.19187944934</v>
      </c>
      <c r="C79" s="26" t="n">
        <f aca="true">B79*(9.5+RAND()*RANDBETWEEN(-1,1))</f>
        <v>31617.8228547688</v>
      </c>
      <c r="D79" s="14" t="n">
        <f aca="false">C79*0.005</f>
        <v>158.089114273844</v>
      </c>
      <c r="E79" s="15" t="n">
        <f aca="false">C79*0.1</f>
        <v>3161.78228547688</v>
      </c>
      <c r="F79" s="11" t="n">
        <v>185.6</v>
      </c>
      <c r="G79" s="15" t="n">
        <f aca="false">F79*B79/100</f>
        <v>6177.12412825798</v>
      </c>
      <c r="H79" s="15" t="n">
        <f aca="false">C79+G79*0.6</f>
        <v>35324.0973317236</v>
      </c>
      <c r="I79" s="23" t="n">
        <v>0.65</v>
      </c>
      <c r="J79" s="15" t="n">
        <f aca="false">H79*(1-I79)</f>
        <v>12363.4340661032</v>
      </c>
      <c r="K79" s="15" t="n">
        <f aca="false">D79*0.35+E79*0.2</f>
        <v>687.687647091221</v>
      </c>
      <c r="L79" s="15" t="n">
        <f aca="false">Q79*(J79+K79)</f>
        <v>1536.70616034228</v>
      </c>
      <c r="M79" s="15" t="n">
        <f aca="false">J79+K79-L79</f>
        <v>11514.4155528522</v>
      </c>
      <c r="O79" s="16" t="n">
        <f aca="false">H79/B79</f>
        <v>10.6136</v>
      </c>
      <c r="P79" s="16" t="n">
        <f aca="false">M79/B79</f>
        <v>3.45966097205828</v>
      </c>
      <c r="Q79" s="20" t="n">
        <f aca="true">0.12*(1+RAND()*RANDBETWEEN(-1,1)/10)</f>
        <v>0.117745140541345</v>
      </c>
      <c r="R79" s="11" t="n">
        <f aca="false">C79/B79</f>
        <v>9.5</v>
      </c>
    </row>
    <row r="80" customFormat="false" ht="12.8" hidden="false" customHeight="false" outlineLevel="0" collapsed="false">
      <c r="A80" s="0" t="n">
        <v>1972</v>
      </c>
      <c r="B80" s="21" t="n">
        <f aca="true">B$78+(B$103-B$78)/(A$103-A$78)*(A80-A$78)*(1+RAND()*RANDBETWEEN(-1,1))</f>
        <v>3339.3912089016</v>
      </c>
      <c r="C80" s="26" t="n">
        <f aca="true">B80*(9.5+RAND()*RANDBETWEEN(-1,1))</f>
        <v>31724.2164845652</v>
      </c>
      <c r="D80" s="14" t="n">
        <f aca="false">C80*0.005</f>
        <v>158.621082422826</v>
      </c>
      <c r="E80" s="15" t="n">
        <f aca="false">C80*0.1</f>
        <v>3172.42164845652</v>
      </c>
      <c r="F80" s="11" t="n">
        <v>175.5</v>
      </c>
      <c r="G80" s="15" t="n">
        <f aca="false">F80*B80/100</f>
        <v>5860.63157162232</v>
      </c>
      <c r="H80" s="15" t="n">
        <f aca="false">C80+G80*0.6</f>
        <v>35240.5954275386</v>
      </c>
      <c r="I80" s="23" t="n">
        <v>0.65</v>
      </c>
      <c r="J80" s="15" t="n">
        <f aca="false">H80*(1-I80)</f>
        <v>12334.2083996385</v>
      </c>
      <c r="K80" s="15" t="n">
        <f aca="false">D80*0.35+E80*0.2</f>
        <v>690.001708539294</v>
      </c>
      <c r="L80" s="15" t="n">
        <f aca="false">Q80*(J80+K80)</f>
        <v>1421.64949876044</v>
      </c>
      <c r="M80" s="15" t="n">
        <f aca="false">J80+K80-L80</f>
        <v>11602.5606094174</v>
      </c>
      <c r="O80" s="16" t="n">
        <f aca="false">H80/B80</f>
        <v>10.553</v>
      </c>
      <c r="P80" s="16" t="n">
        <f aca="false">M80/B80</f>
        <v>3.47445384011587</v>
      </c>
      <c r="Q80" s="20" t="n">
        <f aca="true">0.12*(1+RAND()*RANDBETWEEN(-1,1)/10)</f>
        <v>0.109154373812489</v>
      </c>
      <c r="R80" s="11" t="n">
        <f aca="false">C80/B80</f>
        <v>9.5</v>
      </c>
    </row>
    <row r="81" customFormat="false" ht="12.8" hidden="false" customHeight="false" outlineLevel="0" collapsed="false">
      <c r="A81" s="0" t="n">
        <v>1973</v>
      </c>
      <c r="B81" s="21" t="n">
        <f aca="true">B$78+(B$103-B$78)/(A$103-A$78)*(A81-A$78)*(1+RAND()*RANDBETWEEN(-1,1))</f>
        <v>3367.92588949523</v>
      </c>
      <c r="C81" s="26" t="n">
        <f aca="true">B81*(9.5+RAND()*RANDBETWEEN(-1,1))</f>
        <v>31995.2959502047</v>
      </c>
      <c r="D81" s="14" t="n">
        <f aca="false">C81*0.005</f>
        <v>159.976479751024</v>
      </c>
      <c r="E81" s="15" t="n">
        <f aca="false">C81*0.1</f>
        <v>3199.52959502047</v>
      </c>
      <c r="F81" s="11" t="n">
        <v>512.9</v>
      </c>
      <c r="G81" s="15" t="n">
        <f aca="false">F81*B81/100</f>
        <v>17274.091887221</v>
      </c>
      <c r="H81" s="15" t="n">
        <f aca="false">C81+G81*0.6</f>
        <v>42359.7510825373</v>
      </c>
      <c r="I81" s="23" t="n">
        <v>0.65</v>
      </c>
      <c r="J81" s="15" t="n">
        <f aca="false">H81*(1-I81)</f>
        <v>14825.9128788881</v>
      </c>
      <c r="K81" s="15" t="n">
        <f aca="false">D81*0.35+E81*0.2</f>
        <v>695.897686916952</v>
      </c>
      <c r="L81" s="15" t="n">
        <f aca="false">Q81*(J81+K81)</f>
        <v>1862.6172678966</v>
      </c>
      <c r="M81" s="15" t="n">
        <f aca="false">J81+K81-L81</f>
        <v>13659.1932979084</v>
      </c>
      <c r="O81" s="16" t="n">
        <f aca="false">H81/B81</f>
        <v>12.5774</v>
      </c>
      <c r="P81" s="16" t="n">
        <f aca="false">M81/B81</f>
        <v>4.0556692</v>
      </c>
      <c r="Q81" s="20" t="n">
        <f aca="true">0.12*(1+RAND()*RANDBETWEEN(-1,1)/10)</f>
        <v>0.12</v>
      </c>
      <c r="R81" s="11" t="n">
        <f aca="false">C81/B81</f>
        <v>9.5</v>
      </c>
    </row>
    <row r="82" customFormat="false" ht="12.8" hidden="false" customHeight="false" outlineLevel="0" collapsed="false">
      <c r="A82" s="0" t="n">
        <v>1974</v>
      </c>
      <c r="B82" s="21" t="n">
        <f aca="true">B$78+(B$103-B$78)/(A$103-A$78)*(A82-A$78)*(1+RAND()*RANDBETWEEN(-1,1))</f>
        <v>3441.38449126122</v>
      </c>
      <c r="C82" s="26" t="n">
        <f aca="true">B82*(9.5+RAND()*RANDBETWEEN(-1,1))</f>
        <v>33597.6879654283</v>
      </c>
      <c r="D82" s="14" t="n">
        <f aca="false">C82*0.005</f>
        <v>167.988439827141</v>
      </c>
      <c r="E82" s="15" t="n">
        <f aca="false">C82*0.1</f>
        <v>3359.76879654283</v>
      </c>
      <c r="F82" s="11" t="n">
        <v>506.1</v>
      </c>
      <c r="G82" s="15" t="n">
        <f aca="false">F82*B82/100</f>
        <v>17416.8469102731</v>
      </c>
      <c r="H82" s="15" t="n">
        <f aca="false">C82+G82*0.6</f>
        <v>44047.7961115921</v>
      </c>
      <c r="I82" s="23" t="n">
        <v>0.65</v>
      </c>
      <c r="J82" s="15" t="n">
        <f aca="false">H82*(1-I82)</f>
        <v>15416.7286390572</v>
      </c>
      <c r="K82" s="15" t="n">
        <f aca="false">D82*0.35+E82*0.2</f>
        <v>730.749713248065</v>
      </c>
      <c r="L82" s="15" t="n">
        <f aca="false">Q82*(J82+K82)</f>
        <v>1859.79530205771</v>
      </c>
      <c r="M82" s="15" t="n">
        <f aca="false">J82+K82-L82</f>
        <v>14287.6830502476</v>
      </c>
      <c r="O82" s="16" t="n">
        <f aca="false">H82/B82</f>
        <v>12.799440522686</v>
      </c>
      <c r="P82" s="16" t="n">
        <f aca="false">M82/B82</f>
        <v>4.1517252973414</v>
      </c>
      <c r="Q82" s="20" t="n">
        <f aca="true">0.12*(1+RAND()*RANDBETWEEN(-1,1)/10)</f>
        <v>0.11517558726389</v>
      </c>
      <c r="R82" s="11" t="n">
        <f aca="false">C82/B82</f>
        <v>9.76284052268602</v>
      </c>
    </row>
    <row r="83" customFormat="false" ht="12.8" hidden="false" customHeight="false" outlineLevel="0" collapsed="false">
      <c r="A83" s="0" t="n">
        <v>1975</v>
      </c>
      <c r="B83" s="21" t="n">
        <f aca="true">B$78+(B$103-B$78)/(A$103-A$78)*(A83-A$78)*(1+RAND()*RANDBETWEEN(-1,1))</f>
        <v>3350.2639420373</v>
      </c>
      <c r="C83" s="26" t="n">
        <f aca="true">B83*(9.5+RAND()*RANDBETWEEN(-1,1))</f>
        <v>31827.5074493544</v>
      </c>
      <c r="D83" s="14" t="n">
        <f aca="false">C83*0.005</f>
        <v>159.137537246772</v>
      </c>
      <c r="E83" s="15" t="n">
        <f aca="false">C83*0.1</f>
        <v>3182.75074493544</v>
      </c>
      <c r="F83" s="11" t="n">
        <v>257.7</v>
      </c>
      <c r="G83" s="15" t="n">
        <f aca="false">F83*B83/100</f>
        <v>8633.63017863013</v>
      </c>
      <c r="H83" s="15" t="n">
        <f aca="false">C83+G83*0.6</f>
        <v>37007.6855565325</v>
      </c>
      <c r="I83" s="23" t="n">
        <v>0.65</v>
      </c>
      <c r="J83" s="15" t="n">
        <f aca="false">H83*(1-I83)</f>
        <v>12952.6899447864</v>
      </c>
      <c r="K83" s="15" t="n">
        <f aca="false">D83*0.35+E83*0.2</f>
        <v>692.248287023458</v>
      </c>
      <c r="L83" s="15" t="n">
        <f aca="false">Q83*(J83+K83)</f>
        <v>1637.39258781718</v>
      </c>
      <c r="M83" s="15" t="n">
        <f aca="false">J83+K83-L83</f>
        <v>12007.5456439926</v>
      </c>
      <c r="O83" s="16" t="n">
        <f aca="false">H83/B83</f>
        <v>11.0462</v>
      </c>
      <c r="P83" s="16" t="n">
        <f aca="false">M83/B83</f>
        <v>3.5840596</v>
      </c>
      <c r="Q83" s="20" t="n">
        <f aca="true">0.12*(1+RAND()*RANDBETWEEN(-1,1)/10)</f>
        <v>0.12</v>
      </c>
      <c r="R83" s="11" t="n">
        <f aca="false">C83/B83</f>
        <v>9.5</v>
      </c>
    </row>
    <row r="84" customFormat="false" ht="12.8" hidden="false" customHeight="false" outlineLevel="0" collapsed="false">
      <c r="A84" s="0" t="n">
        <v>1976</v>
      </c>
      <c r="B84" s="21" t="n">
        <f aca="true">B$78+(B$103-B$78)/(A$103-A$78)*(A84-A$78)*(1+RAND()*RANDBETWEEN(-1,1))</f>
        <v>3540.32924975061</v>
      </c>
      <c r="C84" s="26" t="n">
        <f aca="true">B84*(9.5+RAND()*RANDBETWEEN(-1,1))</f>
        <v>35108.8463983311</v>
      </c>
      <c r="D84" s="27" t="n">
        <f aca="false">C84*0.0025</f>
        <v>87.7721159958278</v>
      </c>
      <c r="E84" s="28" t="n">
        <f aca="false">C84*0.06</f>
        <v>2106.53078389987</v>
      </c>
      <c r="F84" s="11" t="n">
        <v>218.8</v>
      </c>
      <c r="G84" s="15" t="n">
        <f aca="false">F84*B84/100</f>
        <v>7746.24039845434</v>
      </c>
      <c r="H84" s="15" t="n">
        <f aca="false">C84+G84*0.6</f>
        <v>39756.5906374037</v>
      </c>
      <c r="I84" s="23" t="n">
        <v>0.65</v>
      </c>
      <c r="J84" s="15" t="n">
        <f aca="false">H84*(1-I84)</f>
        <v>13914.8067230913</v>
      </c>
      <c r="K84" s="15" t="n">
        <f aca="false">D84*0.35+E84*0.2</f>
        <v>452.026397378513</v>
      </c>
      <c r="L84" s="15" t="n">
        <f aca="false">Q84*(J84+K84)</f>
        <v>1789.0454249733</v>
      </c>
      <c r="M84" s="15" t="n">
        <f aca="false">J84+K84-L84</f>
        <v>12577.7876954965</v>
      </c>
      <c r="O84" s="16" t="n">
        <f aca="false">H84/B84</f>
        <v>11.2296308712542</v>
      </c>
      <c r="P84" s="16" t="n">
        <f aca="false">M84/B84</f>
        <v>3.55271693907636</v>
      </c>
      <c r="Q84" s="20" t="n">
        <f aca="true">0.12*(1+RAND()*RANDBETWEEN(-1,1)/10)</f>
        <v>0.124526081006974</v>
      </c>
      <c r="R84" s="11" t="n">
        <f aca="false">C84/B84</f>
        <v>9.91683087125421</v>
      </c>
    </row>
    <row r="85" customFormat="false" ht="12.8" hidden="false" customHeight="false" outlineLevel="0" collapsed="false">
      <c r="A85" s="0" t="n">
        <v>1977</v>
      </c>
      <c r="B85" s="21" t="n">
        <f aca="true">B$78+(B$103-B$78)/(A$103-A$78)*(A85-A$78)*(1+RAND()*RANDBETWEEN(-1,1))</f>
        <v>3447.39390958701</v>
      </c>
      <c r="C85" s="26" t="n">
        <f aca="true">B85*(9.5+RAND()*RANDBETWEEN(-1,1))</f>
        <v>35587.3937033374</v>
      </c>
      <c r="D85" s="27" t="n">
        <f aca="false">C85*0.0025</f>
        <v>88.9684842583434</v>
      </c>
      <c r="E85" s="28" t="n">
        <f aca="false">C85*0.06</f>
        <v>2135.24362220024</v>
      </c>
      <c r="F85" s="11" t="n">
        <v>150.6</v>
      </c>
      <c r="G85" s="15" t="n">
        <f aca="false">F85*B85/100</f>
        <v>5191.77522783803</v>
      </c>
      <c r="H85" s="15" t="n">
        <f aca="false">C85+G85*0.6</f>
        <v>38702.4588400402</v>
      </c>
      <c r="I85" s="23" t="n">
        <v>0.65</v>
      </c>
      <c r="J85" s="15" t="n">
        <f aca="false">H85*(1-I85)</f>
        <v>13545.8605940141</v>
      </c>
      <c r="K85" s="15" t="n">
        <f aca="false">D85*0.35+E85*0.2</f>
        <v>458.187693930469</v>
      </c>
      <c r="L85" s="15" t="n">
        <f aca="false">Q85*(J85+K85)</f>
        <v>1593.84297250253</v>
      </c>
      <c r="M85" s="15" t="n">
        <f aca="false">J85+K85-L85</f>
        <v>12410.205315442</v>
      </c>
      <c r="O85" s="16" t="n">
        <f aca="false">H85/B85</f>
        <v>11.226584444676</v>
      </c>
      <c r="P85" s="16" t="n">
        <f aca="false">M85/B85</f>
        <v>3.59988026924626</v>
      </c>
      <c r="Q85" s="20" t="n">
        <f aca="true">0.12*(1+RAND()*RANDBETWEEN(-1,1)/10)</f>
        <v>0.113813016045839</v>
      </c>
      <c r="R85" s="11" t="n">
        <f aca="false">C85/B85</f>
        <v>10.322984444676</v>
      </c>
    </row>
    <row r="86" customFormat="false" ht="12.8" hidden="false" customHeight="false" outlineLevel="0" collapsed="false">
      <c r="A86" s="0" t="n">
        <v>1978</v>
      </c>
      <c r="B86" s="21" t="n">
        <f aca="true">B$78+(B$103-B$78)/(A$103-A$78)*(A86-A$78)*(1+RAND()*RANDBETWEEN(-1,1))</f>
        <v>3512.91445362358</v>
      </c>
      <c r="C86" s="26" t="n">
        <f aca="true">B86*(9.5+RAND()*RANDBETWEEN(-1,1))</f>
        <v>35229.6776880032</v>
      </c>
      <c r="D86" s="27" t="n">
        <f aca="false">C86*0.0025</f>
        <v>88.0741942200081</v>
      </c>
      <c r="E86" s="28" t="n">
        <f aca="false">C86*0.06</f>
        <v>2113.78066128019</v>
      </c>
      <c r="F86" s="11" t="n">
        <v>227.6</v>
      </c>
      <c r="G86" s="15" t="n">
        <f aca="false">F86*B86/100</f>
        <v>7995.39329644726</v>
      </c>
      <c r="H86" s="15" t="n">
        <f aca="false">C86+G86*0.6</f>
        <v>40026.9136658716</v>
      </c>
      <c r="I86" s="23" t="n">
        <v>0.65</v>
      </c>
      <c r="J86" s="15" t="n">
        <f aca="false">H86*(1-I86)</f>
        <v>14009.419783055</v>
      </c>
      <c r="K86" s="15" t="n">
        <f aca="false">D86*0.35+E86*0.2</f>
        <v>453.582100233042</v>
      </c>
      <c r="L86" s="15" t="n">
        <f aca="false">Q86*(J86+K86)</f>
        <v>1621.20714802485</v>
      </c>
      <c r="M86" s="15" t="n">
        <f aca="false">J86+K86-L86</f>
        <v>12841.7947352632</v>
      </c>
      <c r="O86" s="16" t="n">
        <f aca="false">H86/B86</f>
        <v>11.3942181611009</v>
      </c>
      <c r="P86" s="16" t="n">
        <f aca="false">M86/B86</f>
        <v>3.65559563285605</v>
      </c>
      <c r="Q86" s="20" t="n">
        <f aca="true">0.12*(1+RAND()*RANDBETWEEN(-1,1)/10)</f>
        <v>0.112093406410888</v>
      </c>
      <c r="R86" s="11" t="n">
        <f aca="false">C86/B86</f>
        <v>10.0286181611009</v>
      </c>
    </row>
    <row r="87" customFormat="false" ht="12.8" hidden="false" customHeight="false" outlineLevel="0" collapsed="false">
      <c r="A87" s="0" t="n">
        <v>1979</v>
      </c>
      <c r="B87" s="21" t="n">
        <f aca="true">B$78+(B$103-B$78)/(A$103-A$78)*(A87-A$78)*(1+RAND()*RANDBETWEEN(-1,1))</f>
        <v>3487.1279196329</v>
      </c>
      <c r="C87" s="26" t="n">
        <f aca="true">B87*(9.5+RAND()*RANDBETWEEN(-1,1))</f>
        <v>33127.7152365125</v>
      </c>
      <c r="D87" s="27" t="n">
        <f aca="false">C87*0.0025</f>
        <v>82.8192880912813</v>
      </c>
      <c r="E87" s="28" t="n">
        <f aca="false">C87*0.06</f>
        <v>1987.66291419075</v>
      </c>
      <c r="F87" s="11" t="n">
        <v>355.3</v>
      </c>
      <c r="G87" s="15" t="n">
        <f aca="false">F87*B87/100</f>
        <v>12389.7654984557</v>
      </c>
      <c r="H87" s="15" t="n">
        <f aca="false">C87+G87*0.6</f>
        <v>40561.5745355859</v>
      </c>
      <c r="I87" s="23" t="n">
        <v>0.65</v>
      </c>
      <c r="J87" s="15" t="n">
        <f aca="false">H87*(1-I87)</f>
        <v>14196.5510874551</v>
      </c>
      <c r="K87" s="15" t="n">
        <f aca="false">D87*0.35+E87*0.2</f>
        <v>426.519333670099</v>
      </c>
      <c r="L87" s="15" t="n">
        <f aca="false">Q87*(J87+K87)</f>
        <v>1869.43150523827</v>
      </c>
      <c r="M87" s="15" t="n">
        <f aca="false">J87+K87-L87</f>
        <v>12753.6389158869</v>
      </c>
      <c r="O87" s="16" t="n">
        <f aca="false">H87/B87</f>
        <v>11.6318</v>
      </c>
      <c r="P87" s="16" t="n">
        <f aca="false">M87/B87</f>
        <v>3.65734759659449</v>
      </c>
      <c r="Q87" s="20" t="n">
        <f aca="true">0.12*(1+RAND()*RANDBETWEEN(-1,1)/10)</f>
        <v>0.127841243418865</v>
      </c>
      <c r="R87" s="11" t="n">
        <f aca="false">C87/B87</f>
        <v>9.5</v>
      </c>
    </row>
    <row r="88" customFormat="false" ht="12.8" hidden="false" customHeight="false" outlineLevel="0" collapsed="false">
      <c r="A88" s="0" t="n">
        <v>1980</v>
      </c>
      <c r="B88" s="21" t="n">
        <f aca="true">B$78+(B$103-B$78)/(A$103-A$78)*(A88-A$78)*(1+RAND()*RANDBETWEEN(-1,1))</f>
        <v>3530.26940590025</v>
      </c>
      <c r="C88" s="26" t="n">
        <f aca="true">B88*(9.5+RAND()*RANDBETWEEN(-1,1))</f>
        <v>31771.6701124791</v>
      </c>
      <c r="D88" s="27" t="n">
        <f aca="false">C88*0.0025</f>
        <v>79.4291752811977</v>
      </c>
      <c r="E88" s="28" t="n">
        <f aca="false">C88*0.06</f>
        <v>1906.30020674875</v>
      </c>
      <c r="F88" s="11" t="n">
        <v>218.6</v>
      </c>
      <c r="G88" s="15" t="n">
        <f aca="false">F88*B88/100</f>
        <v>7717.16892129795</v>
      </c>
      <c r="H88" s="15" t="n">
        <f aca="false">C88+G88*0.6</f>
        <v>36401.9714652579</v>
      </c>
      <c r="I88" s="23" t="n">
        <v>0.65</v>
      </c>
      <c r="J88" s="15" t="n">
        <f aca="false">H88*(1-I88)</f>
        <v>12740.6900128403</v>
      </c>
      <c r="K88" s="15" t="n">
        <f aca="false">D88*0.35+E88*0.2</f>
        <v>409.060252698168</v>
      </c>
      <c r="L88" s="15" t="n">
        <f aca="false">Q88*(J88+K88)</f>
        <v>1577.97003186461</v>
      </c>
      <c r="M88" s="15" t="n">
        <f aca="false">J88+K88-L88</f>
        <v>11571.7802336738</v>
      </c>
      <c r="O88" s="16" t="n">
        <f aca="false">H88/B88</f>
        <v>10.3113862654272</v>
      </c>
      <c r="P88" s="16" t="n">
        <f aca="false">M88/B88</f>
        <v>3.27787454813888</v>
      </c>
      <c r="Q88" s="20" t="n">
        <f aca="true">0.12*(1+RAND()*RANDBETWEEN(-1,1)/10)</f>
        <v>0.12</v>
      </c>
      <c r="R88" s="11" t="n">
        <f aca="false">C88/B88</f>
        <v>8.99978626542725</v>
      </c>
    </row>
    <row r="89" customFormat="false" ht="12.8" hidden="false" customHeight="false" outlineLevel="0" collapsed="false">
      <c r="A89" s="0" t="n">
        <v>1981</v>
      </c>
      <c r="B89" s="21" t="n">
        <f aca="true">B$78+(B$103-B$78)/(A$103-A$78)*(A89-A$78)*(1+RAND()*RANDBETWEEN(-1,1))</f>
        <v>3529.95365031609</v>
      </c>
      <c r="C89" s="26" t="n">
        <f aca="true">B89*(9.5+RAND()*RANDBETWEEN(-1,1))</f>
        <v>33534.5596780028</v>
      </c>
      <c r="D89" s="27" t="n">
        <f aca="false">C89*0.0025</f>
        <v>83.8363991950071</v>
      </c>
      <c r="E89" s="28" t="n">
        <f aca="false">C89*0.06</f>
        <v>2012.07358068017</v>
      </c>
      <c r="F89" s="11" t="n">
        <v>235.9</v>
      </c>
      <c r="G89" s="15" t="n">
        <f aca="false">F89*B89/100</f>
        <v>8327.16066109565</v>
      </c>
      <c r="H89" s="15" t="n">
        <f aca="false">C89+G89*0.6</f>
        <v>38530.8560746602</v>
      </c>
      <c r="I89" s="23" t="n">
        <v>0.65</v>
      </c>
      <c r="J89" s="15" t="n">
        <f aca="false">H89*(1-I89)</f>
        <v>13485.7996261311</v>
      </c>
      <c r="K89" s="15" t="n">
        <f aca="false">D89*0.35+E89*0.2</f>
        <v>431.757455854286</v>
      </c>
      <c r="L89" s="15" t="n">
        <f aca="false">Q89*(J89+K89)</f>
        <v>1745.69943016402</v>
      </c>
      <c r="M89" s="15" t="n">
        <f aca="false">J89+K89-L89</f>
        <v>12171.8576518213</v>
      </c>
      <c r="O89" s="16" t="n">
        <f aca="false">H89/B89</f>
        <v>10.9154</v>
      </c>
      <c r="P89" s="16" t="n">
        <f aca="false">M89/B89</f>
        <v>3.44816359011723</v>
      </c>
      <c r="Q89" s="20" t="n">
        <f aca="true">0.12*(1+RAND()*RANDBETWEEN(-1,1)/10)</f>
        <v>0.125431454664096</v>
      </c>
      <c r="R89" s="11" t="n">
        <f aca="false">C89/B89</f>
        <v>9.5</v>
      </c>
    </row>
    <row r="90" customFormat="false" ht="12.8" hidden="false" customHeight="false" outlineLevel="0" collapsed="false">
      <c r="A90" s="0" t="n">
        <v>1982</v>
      </c>
      <c r="B90" s="21" t="n">
        <f aca="true">B$78+(B$103-B$78)/(A$103-A$78)*(A90-A$78)*(1+RAND()*RANDBETWEEN(-1,1))</f>
        <v>3546.72893470173</v>
      </c>
      <c r="C90" s="26" t="n">
        <f aca="true">B90*(9.5+RAND()*RANDBETWEEN(-1,1))</f>
        <v>33693.9248796664</v>
      </c>
      <c r="D90" s="27" t="n">
        <f aca="false">C90*0.0025</f>
        <v>84.2348121991661</v>
      </c>
      <c r="E90" s="28" t="n">
        <f aca="false">C90*0.06</f>
        <v>2021.63549277998</v>
      </c>
      <c r="F90" s="11" t="n">
        <v>89.6</v>
      </c>
      <c r="G90" s="15" t="n">
        <f aca="false">F90*B90/100</f>
        <v>3177.86912549275</v>
      </c>
      <c r="H90" s="15" t="n">
        <f aca="false">C90+G90*0.6</f>
        <v>35600.6463549621</v>
      </c>
      <c r="I90" s="23" t="n">
        <v>0.65</v>
      </c>
      <c r="J90" s="15" t="n">
        <f aca="false">H90*(1-I90)</f>
        <v>12460.2262242367</v>
      </c>
      <c r="K90" s="15" t="n">
        <f aca="false">D90*0.35+E90*0.2</f>
        <v>433.809282825705</v>
      </c>
      <c r="L90" s="15" t="n">
        <f aca="false">Q90*(J90+K90)</f>
        <v>1547.28426084749</v>
      </c>
      <c r="M90" s="15" t="n">
        <f aca="false">J90+K90-L90</f>
        <v>11346.7512462149</v>
      </c>
      <c r="O90" s="16" t="n">
        <f aca="false">H90/B90</f>
        <v>10.0376</v>
      </c>
      <c r="P90" s="16" t="n">
        <f aca="false">M90/B90</f>
        <v>3.1992158</v>
      </c>
      <c r="Q90" s="20" t="n">
        <f aca="true">0.12*(1+RAND()*RANDBETWEEN(-1,1)/10)</f>
        <v>0.12</v>
      </c>
      <c r="R90" s="11" t="n">
        <f aca="false">C90/B90</f>
        <v>9.5</v>
      </c>
    </row>
    <row r="91" customFormat="false" ht="12.8" hidden="false" customHeight="false" outlineLevel="0" collapsed="false">
      <c r="A91" s="0" t="n">
        <v>1983</v>
      </c>
      <c r="B91" s="21" t="n">
        <f aca="true">B$78+(B$103-B$78)/(A$103-A$78)*(A91-A$78)*(1+RAND()*RANDBETWEEN(-1,1))</f>
        <v>3474.89420813107</v>
      </c>
      <c r="C91" s="26" t="n">
        <f aca="true">B91*(9.5+RAND()*RANDBETWEEN(-1,1))</f>
        <v>36202.8032705286</v>
      </c>
      <c r="D91" s="27" t="n">
        <f aca="false">C91*0.0025</f>
        <v>90.5070081763214</v>
      </c>
      <c r="E91" s="28" t="n">
        <f aca="false">C91*0.06</f>
        <v>2172.16819623171</v>
      </c>
      <c r="F91" s="11" t="n">
        <v>261</v>
      </c>
      <c r="G91" s="15" t="n">
        <f aca="false">F91*B91/100</f>
        <v>9069.4738832221</v>
      </c>
      <c r="H91" s="15" t="n">
        <f aca="false">C91+G91*0.6</f>
        <v>41644.4876004618</v>
      </c>
      <c r="I91" s="23" t="n">
        <v>0.65</v>
      </c>
      <c r="J91" s="15" t="n">
        <f aca="false">H91*(1-I91)</f>
        <v>14575.5706601616</v>
      </c>
      <c r="K91" s="15" t="n">
        <f aca="false">D91*0.35+E91*0.2</f>
        <v>466.111092108055</v>
      </c>
      <c r="L91" s="15" t="n">
        <f aca="false">Q91*(J91+K91)</f>
        <v>1957.162846167</v>
      </c>
      <c r="M91" s="15" t="n">
        <f aca="false">J91+K91-L91</f>
        <v>13084.5189061027</v>
      </c>
      <c r="O91" s="16" t="n">
        <f aca="false">H91/B91</f>
        <v>11.984390057981</v>
      </c>
      <c r="P91" s="16" t="n">
        <f aca="false">M91/B91</f>
        <v>3.76544381566656</v>
      </c>
      <c r="Q91" s="20" t="n">
        <f aca="true">0.12*(1+RAND()*RANDBETWEEN(-1,1)/10)</f>
        <v>0.130115958999842</v>
      </c>
      <c r="R91" s="11" t="n">
        <f aca="false">C91/B91</f>
        <v>10.418390057981</v>
      </c>
    </row>
    <row r="92" customFormat="false" ht="12.8" hidden="false" customHeight="false" outlineLevel="0" collapsed="false">
      <c r="A92" s="0" t="n">
        <v>1984</v>
      </c>
      <c r="B92" s="21" t="n">
        <f aca="true">B$78+(B$103-B$78)/(A$103-A$78)*(A92-A$78)*(1+RAND()*RANDBETWEEN(-1,1))</f>
        <v>3692.08772286679</v>
      </c>
      <c r="C92" s="26" t="n">
        <f aca="true">B92*(9.5+RAND()*RANDBETWEEN(-1,1))</f>
        <v>37881.9868905296</v>
      </c>
      <c r="D92" s="27" t="n">
        <f aca="false">C92*0.0025</f>
        <v>94.7049672263239</v>
      </c>
      <c r="E92" s="28" t="n">
        <f aca="false">C92*0.06</f>
        <v>2272.91921343177</v>
      </c>
      <c r="F92" s="11" t="n">
        <v>220</v>
      </c>
      <c r="G92" s="15" t="n">
        <f aca="false">F92*B92/100</f>
        <v>8122.59299030694</v>
      </c>
      <c r="H92" s="15" t="n">
        <f aca="false">C92+G92*0.6</f>
        <v>42755.5426847137</v>
      </c>
      <c r="I92" s="23" t="n">
        <v>0.65</v>
      </c>
      <c r="J92" s="15" t="n">
        <f aca="false">H92*(1-I92)</f>
        <v>14964.4399396498</v>
      </c>
      <c r="K92" s="15" t="n">
        <f aca="false">D92*0.35+E92*0.2</f>
        <v>487.730581215568</v>
      </c>
      <c r="L92" s="15" t="n">
        <f aca="false">Q92*(J92+K92)</f>
        <v>1854.26046250384</v>
      </c>
      <c r="M92" s="15" t="n">
        <f aca="false">J92+K92-L92</f>
        <v>13597.9100583615</v>
      </c>
      <c r="O92" s="16" t="n">
        <f aca="false">H92/B92</f>
        <v>11.5803160417639</v>
      </c>
      <c r="P92" s="16" t="n">
        <f aca="false">M92/B92</f>
        <v>3.68298672161646</v>
      </c>
      <c r="Q92" s="20" t="n">
        <f aca="true">0.12*(1+RAND()*RANDBETWEEN(-1,1)/10)</f>
        <v>0.12</v>
      </c>
      <c r="R92" s="11" t="n">
        <f aca="false">C92/B92</f>
        <v>10.2603160417639</v>
      </c>
    </row>
    <row r="93" customFormat="false" ht="12.8" hidden="false" customHeight="false" outlineLevel="0" collapsed="false">
      <c r="A93" s="0" t="n">
        <v>1985</v>
      </c>
      <c r="B93" s="21" t="n">
        <f aca="true">B$78+(B$103-B$78)/(A$103-A$78)*(A93-A$78)*(1+RAND()*RANDBETWEEN(-1,1))</f>
        <v>3652.70327952045</v>
      </c>
      <c r="C93" s="26" t="n">
        <f aca="true">B93*(9.5+RAND()*RANDBETWEEN(-1,1))</f>
        <v>31901.2615454338</v>
      </c>
      <c r="D93" s="27" t="n">
        <f aca="false">C93*0.0025</f>
        <v>79.7531538635846</v>
      </c>
      <c r="E93" s="28" t="n">
        <f aca="false">C93*0.06</f>
        <v>1914.07569272603</v>
      </c>
      <c r="F93" s="11" t="n">
        <v>250.7</v>
      </c>
      <c r="G93" s="15" t="n">
        <f aca="false">F93*B93/100</f>
        <v>9157.32712175777</v>
      </c>
      <c r="H93" s="15" t="n">
        <f aca="false">C93+G93*0.6</f>
        <v>37395.6578184885</v>
      </c>
      <c r="I93" s="23" t="n">
        <v>0.65</v>
      </c>
      <c r="J93" s="15" t="n">
        <f aca="false">H93*(1-I93)</f>
        <v>13088.480236471</v>
      </c>
      <c r="K93" s="15" t="n">
        <f aca="false">D93*0.35+E93*0.2</f>
        <v>410.728742397461</v>
      </c>
      <c r="L93" s="15" t="n">
        <f aca="false">Q93*(J93+K93)</f>
        <v>1754.55707947811</v>
      </c>
      <c r="M93" s="15" t="n">
        <f aca="false">J93+K93-L93</f>
        <v>11744.6518993903</v>
      </c>
      <c r="O93" s="16" t="n">
        <f aca="false">H93/B93</f>
        <v>10.2378033354513</v>
      </c>
      <c r="P93" s="16" t="n">
        <f aca="false">M93/B93</f>
        <v>3.21533149578255</v>
      </c>
      <c r="Q93" s="20" t="n">
        <f aca="true">0.12*(1+RAND()*RANDBETWEEN(-1,1)/10)</f>
        <v>0.129974806836806</v>
      </c>
      <c r="R93" s="11" t="n">
        <f aca="false">C93/B93</f>
        <v>8.73360333545134</v>
      </c>
    </row>
    <row r="94" customFormat="false" ht="12.8" hidden="false" customHeight="false" outlineLevel="0" collapsed="false">
      <c r="A94" s="0" t="n">
        <v>1986</v>
      </c>
      <c r="B94" s="21" t="n">
        <f aca="true">B$78+(B$103-B$78)/(A$103-A$78)*(A94-A$78)*(1+RAND()*RANDBETWEEN(-1,1))</f>
        <v>3626.1969547935</v>
      </c>
      <c r="C94" s="26" t="n">
        <f aca="true">B94*(9.5+RAND()*RANDBETWEEN(-1,1))</f>
        <v>34448.8710705383</v>
      </c>
      <c r="D94" s="27" t="n">
        <f aca="false">C94*0.0025</f>
        <v>86.1221776763457</v>
      </c>
      <c r="E94" s="28" t="n">
        <f aca="false">C94*0.06</f>
        <v>2066.9322642323</v>
      </c>
      <c r="F94" s="11" t="n">
        <v>279.8</v>
      </c>
      <c r="G94" s="15" t="n">
        <f aca="false">F94*B94/100</f>
        <v>10146.0990795122</v>
      </c>
      <c r="H94" s="15" t="n">
        <f aca="false">C94+G94*0.6</f>
        <v>40536.5305182456</v>
      </c>
      <c r="I94" s="23" t="n">
        <v>0.65</v>
      </c>
      <c r="J94" s="15" t="n">
        <f aca="false">H94*(1-I94)</f>
        <v>14187.785681386</v>
      </c>
      <c r="K94" s="15" t="n">
        <f aca="false">D94*0.35+E94*0.2</f>
        <v>443.529215033181</v>
      </c>
      <c r="L94" s="15" t="n">
        <f aca="false">Q94*(J94+K94)</f>
        <v>1755.7577875703</v>
      </c>
      <c r="M94" s="15" t="n">
        <f aca="false">J94+K94-L94</f>
        <v>12875.5571088489</v>
      </c>
      <c r="O94" s="16" t="n">
        <f aca="false">H94/B94</f>
        <v>11.1788</v>
      </c>
      <c r="P94" s="16" t="n">
        <f aca="false">M94/B94</f>
        <v>3.5507054</v>
      </c>
      <c r="Q94" s="20" t="n">
        <f aca="true">0.12*(1+RAND()*RANDBETWEEN(-1,1)/10)</f>
        <v>0.12</v>
      </c>
      <c r="R94" s="11" t="n">
        <f aca="false">C94/B94</f>
        <v>9.5</v>
      </c>
    </row>
    <row r="95" customFormat="false" ht="12.8" hidden="false" customHeight="false" outlineLevel="0" collapsed="false">
      <c r="A95" s="0" t="n">
        <v>1987</v>
      </c>
      <c r="B95" s="21" t="n">
        <f aca="true">B$78+(B$103-B$78)/(A$103-A$78)*(A95-A$78)*(1+RAND()*RANDBETWEEN(-1,1))</f>
        <v>3646.06395981645</v>
      </c>
      <c r="C95" s="26" t="n">
        <f aca="true">B95*(9.5+RAND()*RANDBETWEEN(-1,1))</f>
        <v>34637.6076182563</v>
      </c>
      <c r="D95" s="27" t="n">
        <f aca="false">C95*0.0025</f>
        <v>86.5940190456406</v>
      </c>
      <c r="E95" s="28" t="n">
        <f aca="false">C95*0.06</f>
        <v>2078.25645709537</v>
      </c>
      <c r="F95" s="11" t="n">
        <v>263.2</v>
      </c>
      <c r="G95" s="15" t="n">
        <f aca="false">F95*B95/100</f>
        <v>9596.44034223689</v>
      </c>
      <c r="H95" s="15" t="n">
        <f aca="false">C95+G95*0.6</f>
        <v>40395.4718235984</v>
      </c>
      <c r="I95" s="23" t="n">
        <v>0.65</v>
      </c>
      <c r="J95" s="15" t="n">
        <f aca="false">H95*(1-I95)</f>
        <v>14138.4151382594</v>
      </c>
      <c r="K95" s="15" t="n">
        <f aca="false">D95*0.35+E95*0.2</f>
        <v>445.959198085049</v>
      </c>
      <c r="L95" s="15" t="n">
        <f aca="false">Q95*(J95+K95)</f>
        <v>1750.12492036134</v>
      </c>
      <c r="M95" s="15" t="n">
        <f aca="false">J95+K95-L95</f>
        <v>12834.2494159831</v>
      </c>
      <c r="O95" s="16" t="n">
        <f aca="false">H95/B95</f>
        <v>11.0792</v>
      </c>
      <c r="P95" s="16" t="n">
        <f aca="false">M95/B95</f>
        <v>3.5200286</v>
      </c>
      <c r="Q95" s="20" t="n">
        <f aca="true">0.12*(1+RAND()*RANDBETWEEN(-1,1)/10)</f>
        <v>0.12</v>
      </c>
      <c r="R95" s="11" t="n">
        <f aca="false">C95/B95</f>
        <v>9.5</v>
      </c>
    </row>
    <row r="96" customFormat="false" ht="12.8" hidden="false" customHeight="false" outlineLevel="0" collapsed="false">
      <c r="A96" s="0" t="n">
        <v>1988</v>
      </c>
      <c r="B96" s="21" t="n">
        <f aca="true">B$78+(B$103-B$78)/(A$103-A$78)*(A96-A$78)*(1+RAND()*RANDBETWEEN(-1,1))</f>
        <v>3556.36105751259</v>
      </c>
      <c r="C96" s="26" t="n">
        <f aca="true">B96*(9.5+RAND()*RANDBETWEEN(-1,1))</f>
        <v>33785.4300463696</v>
      </c>
      <c r="D96" s="27" t="n">
        <f aca="false">C96*0.0025</f>
        <v>84.4635751159239</v>
      </c>
      <c r="E96" s="28" t="n">
        <f aca="false">C96*0.06</f>
        <v>2027.12580278217</v>
      </c>
      <c r="F96" s="11" t="n">
        <v>272.4</v>
      </c>
      <c r="G96" s="15" t="n">
        <f aca="false">F96*B96/100</f>
        <v>9687.52752066428</v>
      </c>
      <c r="H96" s="15" t="n">
        <f aca="false">C96+G96*0.6</f>
        <v>39597.9465587681</v>
      </c>
      <c r="I96" s="23" t="n">
        <v>0.65</v>
      </c>
      <c r="J96" s="15" t="n">
        <f aca="false">H96*(1-I96)</f>
        <v>13859.2812955688</v>
      </c>
      <c r="K96" s="15" t="n">
        <f aca="false">D96*0.35+E96*0.2</f>
        <v>434.987411847008</v>
      </c>
      <c r="L96" s="15" t="n">
        <f aca="false">Q96*(J96+K96)</f>
        <v>1689.63942320808</v>
      </c>
      <c r="M96" s="15" t="n">
        <f aca="false">J96+K96-L96</f>
        <v>12604.6292842078</v>
      </c>
      <c r="O96" s="16" t="n">
        <f aca="false">H96/B96</f>
        <v>11.1344</v>
      </c>
      <c r="P96" s="16" t="n">
        <f aca="false">M96/B96</f>
        <v>3.54424904568711</v>
      </c>
      <c r="Q96" s="20" t="n">
        <f aca="true">0.12*(1+RAND()*RANDBETWEEN(-1,1)/10)</f>
        <v>0.118203977957368</v>
      </c>
      <c r="R96" s="11" t="n">
        <f aca="false">C96/B96</f>
        <v>9.5</v>
      </c>
    </row>
    <row r="97" customFormat="false" ht="12.8" hidden="false" customHeight="false" outlineLevel="0" collapsed="false">
      <c r="A97" s="0" t="n">
        <v>1989</v>
      </c>
      <c r="B97" s="21" t="n">
        <f aca="true">B$78+(B$103-B$78)/(A$103-A$78)*(A97-A$78)*(1+RAND()*RANDBETWEEN(-1,1))</f>
        <v>4030.11789727468</v>
      </c>
      <c r="C97" s="26" t="n">
        <f aca="true">B97*(9.5+RAND()*RANDBETWEEN(-1,1))</f>
        <v>35810.9576515942</v>
      </c>
      <c r="D97" s="27" t="n">
        <f aca="false">C97*0.0025</f>
        <v>89.5273941289856</v>
      </c>
      <c r="E97" s="28" t="n">
        <f aca="false">C97*0.06</f>
        <v>2148.65745909565</v>
      </c>
      <c r="F97" s="11" t="n">
        <v>208.5</v>
      </c>
      <c r="G97" s="15" t="n">
        <f aca="false">F97*B97/100</f>
        <v>8402.79581581772</v>
      </c>
      <c r="H97" s="15" t="n">
        <f aca="false">C97+G97*0.6</f>
        <v>40852.6351410849</v>
      </c>
      <c r="I97" s="23" t="n">
        <v>0.65</v>
      </c>
      <c r="J97" s="15" t="n">
        <f aca="false">H97*(1-I97)</f>
        <v>14298.4222993797</v>
      </c>
      <c r="K97" s="15" t="n">
        <f aca="false">D97*0.35+E97*0.2</f>
        <v>461.066079764276</v>
      </c>
      <c r="L97" s="15" t="n">
        <f aca="false">Q97*(J97+K97)</f>
        <v>1771.13860549728</v>
      </c>
      <c r="M97" s="15" t="n">
        <f aca="false">J97+K97-L97</f>
        <v>12988.3497736467</v>
      </c>
      <c r="O97" s="16" t="n">
        <f aca="false">H97/B97</f>
        <v>10.136833755834</v>
      </c>
      <c r="P97" s="16" t="n">
        <f aca="false">M97/B97</f>
        <v>3.22282129325048</v>
      </c>
      <c r="Q97" s="20" t="n">
        <f aca="true">0.12*(1+RAND()*RANDBETWEEN(-1,1)/10)</f>
        <v>0.12</v>
      </c>
      <c r="R97" s="11" t="n">
        <f aca="false">C97/B97</f>
        <v>8.88583375583403</v>
      </c>
    </row>
    <row r="98" customFormat="false" ht="12.8" hidden="false" customHeight="false" outlineLevel="0" collapsed="false">
      <c r="A98" s="0" t="n">
        <v>1990</v>
      </c>
      <c r="B98" s="21" t="n">
        <f aca="true">B$78+(B$103-B$78)/(A$103-A$78)*(A98-A$78)*(1+RAND()*RANDBETWEEN(-1,1))</f>
        <v>3515.38232996462</v>
      </c>
      <c r="C98" s="26" t="n">
        <f aca="true">B98*(9.5+RAND()*RANDBETWEEN(-1,1))</f>
        <v>33396.1321346639</v>
      </c>
      <c r="D98" s="27" t="n">
        <f aca="false">C98*0.0025</f>
        <v>83.4903303366598</v>
      </c>
      <c r="E98" s="28" t="n">
        <f aca="false">C98*0.06</f>
        <v>2003.76792807983</v>
      </c>
      <c r="F98" s="11" t="n">
        <v>204.3</v>
      </c>
      <c r="G98" s="15" t="n">
        <f aca="false">F98*B98/100</f>
        <v>7181.92610011772</v>
      </c>
      <c r="H98" s="15" t="n">
        <f aca="false">C98+G98*0.6</f>
        <v>37705.2877947346</v>
      </c>
      <c r="I98" s="23" t="n">
        <v>0.7</v>
      </c>
      <c r="J98" s="15" t="n">
        <f aca="false">H98*(1-I98)</f>
        <v>11311.5863384204</v>
      </c>
      <c r="K98" s="15" t="n">
        <f aca="false">D98*0.35+E98*0.2</f>
        <v>429.975201233798</v>
      </c>
      <c r="L98" s="15" t="n">
        <f aca="false">Q98*(J98+K98)</f>
        <v>1333.34372740842</v>
      </c>
      <c r="M98" s="15" t="n">
        <f aca="false">J98+K98-L98</f>
        <v>10408.2178122457</v>
      </c>
      <c r="O98" s="16" t="n">
        <f aca="false">H98/B98</f>
        <v>10.7258</v>
      </c>
      <c r="P98" s="16" t="n">
        <f aca="false">M98/B98</f>
        <v>2.96076410338857</v>
      </c>
      <c r="Q98" s="20" t="n">
        <f aca="true">0.12*(1+RAND()*RANDBETWEEN(-1,1)/10)</f>
        <v>0.113557615220547</v>
      </c>
      <c r="R98" s="11" t="n">
        <f aca="false">C98/B98</f>
        <v>9.5</v>
      </c>
    </row>
    <row r="99" customFormat="false" ht="12.8" hidden="false" customHeight="false" outlineLevel="0" collapsed="false">
      <c r="A99" s="0" t="n">
        <v>1991</v>
      </c>
      <c r="B99" s="21" t="n">
        <f aca="true">B$78+(B$103-B$78)/(A$103-A$78)*(A99-A$78)*(1+RAND()*RANDBETWEEN(-1,1))</f>
        <v>4111.82360511441</v>
      </c>
      <c r="C99" s="26" t="n">
        <f aca="true">B99*(9.5+RAND()*RANDBETWEEN(-1,1))</f>
        <v>43036.850919574</v>
      </c>
      <c r="D99" s="27" t="n">
        <f aca="false">C99*0.0025</f>
        <v>107.592127298935</v>
      </c>
      <c r="E99" s="28" t="n">
        <f aca="false">C99*0.06</f>
        <v>2582.21105517444</v>
      </c>
      <c r="F99" s="11" t="n">
        <v>230.6</v>
      </c>
      <c r="G99" s="15" t="n">
        <f aca="false">F99*B99/100</f>
        <v>9481.86523339383</v>
      </c>
      <c r="H99" s="15" t="n">
        <f aca="false">C99+G99*0.6</f>
        <v>48725.9700596103</v>
      </c>
      <c r="I99" s="23" t="n">
        <v>0.7</v>
      </c>
      <c r="J99" s="15" t="n">
        <f aca="false">H99*(1-I99)</f>
        <v>14617.7910178831</v>
      </c>
      <c r="K99" s="15" t="n">
        <f aca="false">D99*0.35+E99*0.2</f>
        <v>554.099455589515</v>
      </c>
      <c r="L99" s="15" t="n">
        <f aca="false">Q99*(J99+K99)</f>
        <v>1820.62685681671</v>
      </c>
      <c r="M99" s="15" t="n">
        <f aca="false">J99+K99-L99</f>
        <v>13351.2636166559</v>
      </c>
      <c r="O99" s="16" t="n">
        <f aca="false">H99/B99</f>
        <v>11.8502092353873</v>
      </c>
      <c r="P99" s="16" t="n">
        <f aca="false">M99/B99</f>
        <v>3.24704192077918</v>
      </c>
      <c r="Q99" s="20" t="n">
        <f aca="true">0.12*(1+RAND()*RANDBETWEEN(-1,1)/10)</f>
        <v>0.12</v>
      </c>
      <c r="R99" s="11" t="n">
        <f aca="false">C99/B99</f>
        <v>10.4666092353873</v>
      </c>
    </row>
    <row r="100" customFormat="false" ht="12.8" hidden="false" customHeight="false" outlineLevel="0" collapsed="false">
      <c r="A100" s="0" t="n">
        <v>1992</v>
      </c>
      <c r="B100" s="21" t="n">
        <f aca="true">B$78+(B$103-B$78)/(A$103-A$78)*(A100-A$78)*(1+RAND()*RANDBETWEEN(-1,1))</f>
        <v>3343.30925956838</v>
      </c>
      <c r="C100" s="26" t="n">
        <f aca="true">B100*(9.5+RAND()*RANDBETWEEN(-1,1))</f>
        <v>28953.4862083761</v>
      </c>
      <c r="D100" s="27" t="n">
        <f aca="false">C100*0.0025</f>
        <v>72.3837155209402</v>
      </c>
      <c r="E100" s="28" t="n">
        <f aca="false">C100*0.06</f>
        <v>1737.20917250257</v>
      </c>
      <c r="F100" s="11" t="n">
        <v>412.1</v>
      </c>
      <c r="G100" s="15" t="n">
        <f aca="false">F100*B100/100</f>
        <v>13777.7774586813</v>
      </c>
      <c r="H100" s="15" t="n">
        <f aca="false">C100+G100*0.6</f>
        <v>37220.1526835849</v>
      </c>
      <c r="I100" s="23" t="n">
        <v>0.7</v>
      </c>
      <c r="J100" s="15" t="n">
        <f aca="false">H100*(1-I100)</f>
        <v>11166.0458050755</v>
      </c>
      <c r="K100" s="15" t="n">
        <f aca="false">D100*0.35+E100*0.2</f>
        <v>372.776134932842</v>
      </c>
      <c r="L100" s="15" t="n">
        <f aca="false">Q100*(J100+K100)</f>
        <v>1384.658632801</v>
      </c>
      <c r="M100" s="15" t="n">
        <f aca="false">J100+K100-L100</f>
        <v>10154.1633072073</v>
      </c>
      <c r="O100" s="16" t="n">
        <f aca="false">H100/B100</f>
        <v>11.1327280230097</v>
      </c>
      <c r="P100" s="16" t="n">
        <f aca="false">M100/B100</f>
        <v>3.03715944857527</v>
      </c>
      <c r="Q100" s="20" t="n">
        <f aca="true">0.12*(1+RAND()*RANDBETWEEN(-1,1)/10)</f>
        <v>0.12</v>
      </c>
      <c r="R100" s="11" t="n">
        <f aca="false">C100/B100</f>
        <v>8.66012802300975</v>
      </c>
    </row>
    <row r="101" customFormat="false" ht="12.8" hidden="false" customHeight="false" outlineLevel="0" collapsed="false">
      <c r="A101" s="0" t="n">
        <v>1993</v>
      </c>
      <c r="B101" s="21" t="n">
        <f aca="true">B$78+(B$103-B$78)/(A$103-A$78)*(A101-A$78)*(1+RAND()*RANDBETWEEN(-1,1))</f>
        <v>3673.30947556935</v>
      </c>
      <c r="C101" s="26" t="n">
        <f aca="true">B101*(9.5+RAND()*RANDBETWEEN(-1,1))</f>
        <v>34896.4400179088</v>
      </c>
      <c r="D101" s="27" t="n">
        <f aca="false">C101*0.0025</f>
        <v>87.2411000447721</v>
      </c>
      <c r="E101" s="28" t="n">
        <f aca="false">C101*0.06</f>
        <v>2093.78640107453</v>
      </c>
      <c r="F101" s="11" t="n">
        <v>352.3</v>
      </c>
      <c r="G101" s="15" t="n">
        <f aca="false">F101*B101/100</f>
        <v>12941.0692824308</v>
      </c>
      <c r="H101" s="15" t="n">
        <f aca="false">C101+G101*0.6</f>
        <v>42661.0815873673</v>
      </c>
      <c r="I101" s="23" t="n">
        <v>0.7</v>
      </c>
      <c r="J101" s="15" t="n">
        <f aca="false">H101*(1-I101)</f>
        <v>12798.3244762102</v>
      </c>
      <c r="K101" s="15" t="n">
        <f aca="false">D101*0.35+E101*0.2</f>
        <v>449.291665230576</v>
      </c>
      <c r="L101" s="15" t="n">
        <f aca="false">Q101*(J101+K101)</f>
        <v>1589.71393697289</v>
      </c>
      <c r="M101" s="15" t="n">
        <f aca="false">J101+K101-L101</f>
        <v>11657.9022044679</v>
      </c>
      <c r="O101" s="16" t="n">
        <f aca="false">H101/B101</f>
        <v>11.6138</v>
      </c>
      <c r="P101" s="16" t="n">
        <f aca="false">M101/B101</f>
        <v>3.1736782</v>
      </c>
      <c r="Q101" s="20" t="n">
        <f aca="true">0.12*(1+RAND()*RANDBETWEEN(-1,1)/10)</f>
        <v>0.12</v>
      </c>
      <c r="R101" s="11" t="n">
        <f aca="false">C101/B101</f>
        <v>9.5</v>
      </c>
    </row>
    <row r="102" customFormat="false" ht="12.8" hidden="false" customHeight="false" outlineLevel="0" collapsed="false">
      <c r="A102" s="0" t="n">
        <v>1994</v>
      </c>
      <c r="B102" s="21" t="n">
        <f aca="true">B$78+(B$103-B$78)/(A$103-A$78)*(A102-A$78)*(1+RAND()*RANDBETWEEN(-1,1))</f>
        <v>3460.34874835508</v>
      </c>
      <c r="C102" s="26" t="n">
        <f aca="true">B102*(9.5+RAND()*RANDBETWEEN(-1,1))</f>
        <v>32873.3131093733</v>
      </c>
      <c r="D102" s="27" t="n">
        <f aca="false">C102*0.0025</f>
        <v>82.1832827734332</v>
      </c>
      <c r="E102" s="28" t="n">
        <f aca="false">C102*0.06</f>
        <v>1972.3987865624</v>
      </c>
      <c r="F102" s="11" t="n">
        <v>139.8</v>
      </c>
      <c r="G102" s="15" t="n">
        <f aca="false">F102*B102/100</f>
        <v>4837.5675502004</v>
      </c>
      <c r="H102" s="15" t="n">
        <f aca="false">C102+G102*0.6</f>
        <v>35775.8536394935</v>
      </c>
      <c r="I102" s="23" t="n">
        <v>0.7</v>
      </c>
      <c r="J102" s="15" t="n">
        <f aca="false">H102*(1-I102)</f>
        <v>10732.7560918481</v>
      </c>
      <c r="K102" s="15" t="n">
        <f aca="false">D102*0.35+E102*0.2</f>
        <v>423.243906283181</v>
      </c>
      <c r="L102" s="15" t="n">
        <f aca="false">Q102*(J102+K102)</f>
        <v>1338.71999977575</v>
      </c>
      <c r="M102" s="15" t="n">
        <f aca="false">J102+K102-L102</f>
        <v>9817.27999835548</v>
      </c>
      <c r="O102" s="16" t="n">
        <f aca="false">H102/B102</f>
        <v>10.3388</v>
      </c>
      <c r="P102" s="16" t="n">
        <f aca="false">M102/B102</f>
        <v>2.8370782</v>
      </c>
      <c r="Q102" s="20" t="n">
        <f aca="true">0.12*(1+RAND()*RANDBETWEEN(-1,1)/10)</f>
        <v>0.12</v>
      </c>
      <c r="R102" s="11" t="n">
        <f aca="false">C102/B102</f>
        <v>9.5</v>
      </c>
    </row>
    <row r="103" customFormat="false" ht="12.8" hidden="false" customHeight="false" outlineLevel="0" collapsed="false">
      <c r="A103" s="0" t="n">
        <v>1995</v>
      </c>
      <c r="B103" s="29" t="n">
        <v>3805</v>
      </c>
      <c r="C103" s="30" t="n">
        <v>20024.6701026054</v>
      </c>
      <c r="D103" s="27" t="n">
        <f aca="false">C103*0.0025</f>
        <v>50.0616752565135</v>
      </c>
      <c r="E103" s="28" t="n">
        <f aca="false">C103*0.06</f>
        <v>1201.48020615632</v>
      </c>
      <c r="F103" s="11" t="n">
        <v>315.5</v>
      </c>
      <c r="G103" s="15" t="n">
        <f aca="false">F103*B103/100</f>
        <v>12004.775</v>
      </c>
      <c r="H103" s="15" t="n">
        <f aca="false">C103+G103*0.6</f>
        <v>27227.5351026054</v>
      </c>
      <c r="I103" s="23" t="n">
        <v>0.75</v>
      </c>
      <c r="J103" s="15" t="n">
        <f aca="false">H103*(1-I103)</f>
        <v>6806.88377565135</v>
      </c>
      <c r="K103" s="15" t="n">
        <f aca="false">D103*0.35+E103*0.2</f>
        <v>257.817627571045</v>
      </c>
      <c r="L103" s="15" t="n">
        <f aca="false">Q103*(J103+K103)</f>
        <v>772.754398174418</v>
      </c>
      <c r="M103" s="15" t="n">
        <f aca="false">J103+K103-L103</f>
        <v>6291.94700504798</v>
      </c>
      <c r="O103" s="16" t="n">
        <f aca="false">H103/B103</f>
        <v>7.15572538833256</v>
      </c>
      <c r="P103" s="16" t="n">
        <f aca="false">M103/B103</f>
        <v>1.65359973851458</v>
      </c>
      <c r="Q103" s="20" t="n">
        <f aca="true">0.12*(1+RAND()*RANDBETWEEN(-1,1)/10)</f>
        <v>0.109382457101718</v>
      </c>
      <c r="R103" s="11" t="n">
        <f aca="false">C103/B103</f>
        <v>5.26272538833256</v>
      </c>
    </row>
    <row r="104" customFormat="false" ht="12.8" hidden="false" customHeight="false" outlineLevel="0" collapsed="false">
      <c r="A104" s="0" t="n">
        <v>1996</v>
      </c>
      <c r="B104" s="31" t="n">
        <f aca="false">(B103+B105)/2</f>
        <v>3857.5</v>
      </c>
      <c r="C104" s="30" t="n">
        <v>26626.4222296982</v>
      </c>
      <c r="D104" s="27" t="n">
        <f aca="false">C104*0.0025</f>
        <v>66.5660555742455</v>
      </c>
      <c r="E104" s="28" t="n">
        <f aca="false">C104*0.06</f>
        <v>1597.58533378189</v>
      </c>
      <c r="F104" s="11" t="n">
        <v>256</v>
      </c>
      <c r="G104" s="15" t="n">
        <f aca="false">F104*B104/100</f>
        <v>9875.2</v>
      </c>
      <c r="H104" s="15" t="n">
        <f aca="false">C104+G104*0.6</f>
        <v>32551.5422296982</v>
      </c>
      <c r="I104" s="23" t="n">
        <v>0.75</v>
      </c>
      <c r="J104" s="15" t="n">
        <f aca="false">H104*(1-I104)</f>
        <v>8137.88555742455</v>
      </c>
      <c r="K104" s="15" t="n">
        <f aca="false">D104*0.35+E104*0.2</f>
        <v>342.815186207364</v>
      </c>
      <c r="L104" s="15" t="n">
        <f aca="false">Q104*(J104+K104)</f>
        <v>1049.61167373038</v>
      </c>
      <c r="M104" s="15" t="n">
        <f aca="false">J104+K104-L104</f>
        <v>7431.08906990154</v>
      </c>
      <c r="O104" s="16" t="n">
        <f aca="false">H104/B104</f>
        <v>8.43850738294185</v>
      </c>
      <c r="P104" s="16" t="n">
        <f aca="false">M104/B104</f>
        <v>1.9264002773562</v>
      </c>
      <c r="Q104" s="20" t="n">
        <f aca="true">0.12*(1+RAND()*RANDBETWEEN(-1,1)/10)</f>
        <v>0.123764734243043</v>
      </c>
      <c r="R104" s="11" t="n">
        <f aca="false">C104/B104</f>
        <v>6.90250738294185</v>
      </c>
    </row>
    <row r="105" customFormat="false" ht="12.8" hidden="false" customHeight="false" outlineLevel="0" collapsed="false">
      <c r="A105" s="0" t="n">
        <v>1997</v>
      </c>
      <c r="B105" s="0" t="n">
        <v>3910</v>
      </c>
      <c r="C105" s="30" t="n">
        <v>26436.619353335</v>
      </c>
      <c r="D105" s="27" t="n">
        <f aca="false">C105*0.0025</f>
        <v>66.0915483833375</v>
      </c>
      <c r="E105" s="28" t="n">
        <f aca="false">C105*0.06</f>
        <v>1586.1971612001</v>
      </c>
      <c r="F105" s="11" t="n">
        <v>250.1</v>
      </c>
      <c r="G105" s="15" t="n">
        <f aca="false">F105*B105/100</f>
        <v>9778.91</v>
      </c>
      <c r="H105" s="15" t="n">
        <f aca="false">C105+G105*0.6</f>
        <v>32303.965353335</v>
      </c>
      <c r="I105" s="23" t="n">
        <v>0.75</v>
      </c>
      <c r="J105" s="15" t="n">
        <f aca="false">H105*(1-I105)</f>
        <v>8075.99133833375</v>
      </c>
      <c r="K105" s="15" t="n">
        <f aca="false">D105*0.35+E105*0.2</f>
        <v>340.371474174188</v>
      </c>
      <c r="L105" s="15" t="n">
        <f aca="false">Q105*(J105+K105)</f>
        <v>1081.65443860484</v>
      </c>
      <c r="M105" s="15" t="n">
        <f aca="false">J105+K105-L105</f>
        <v>7334.7083739031</v>
      </c>
      <c r="O105" s="16" t="n">
        <f aca="false">H105/B105</f>
        <v>8.26188372208056</v>
      </c>
      <c r="P105" s="16" t="n">
        <f aca="false">M105/B105</f>
        <v>1.87588449460437</v>
      </c>
      <c r="Q105" s="20" t="n">
        <f aca="true">0.12*(1+RAND()*RANDBETWEEN(-1,1)/10)</f>
        <v>0.12851803833805</v>
      </c>
      <c r="R105" s="11" t="n">
        <f aca="false">C105/B105</f>
        <v>6.76128372208056</v>
      </c>
    </row>
    <row r="106" customFormat="false" ht="12.8" hidden="false" customHeight="false" outlineLevel="0" collapsed="false">
      <c r="A106" s="0" t="n">
        <v>1998</v>
      </c>
      <c r="B106" s="31" t="n">
        <f aca="false">(B105+B107)/2</f>
        <v>3968.5</v>
      </c>
      <c r="C106" s="30" t="n">
        <v>25274.0440320596</v>
      </c>
      <c r="D106" s="27" t="n">
        <f aca="false">C106*0.0025</f>
        <v>63.185110080149</v>
      </c>
      <c r="E106" s="28" t="n">
        <f aca="false">C106*0.06</f>
        <v>1516.44264192358</v>
      </c>
      <c r="F106" s="11" t="n">
        <v>217.3</v>
      </c>
      <c r="G106" s="15" t="n">
        <f aca="false">F106*B106/100</f>
        <v>8623.5505</v>
      </c>
      <c r="H106" s="15" t="n">
        <f aca="false">C106+G106*0.6</f>
        <v>30448.1743320596</v>
      </c>
      <c r="I106" s="23" t="n">
        <v>0.75</v>
      </c>
      <c r="J106" s="15" t="n">
        <f aca="false">H106*(1-I106)</f>
        <v>7612.0435830149</v>
      </c>
      <c r="K106" s="15" t="n">
        <f aca="false">D106*0.35+E106*0.2</f>
        <v>325.403316912767</v>
      </c>
      <c r="L106" s="15" t="n">
        <f aca="false">Q106*(J106+K106)</f>
        <v>868.965414851788</v>
      </c>
      <c r="M106" s="15" t="n">
        <f aca="false">J106+K106-L106</f>
        <v>7068.48148507588</v>
      </c>
      <c r="O106" s="16" t="n">
        <f aca="false">H106/B106</f>
        <v>7.67246423889621</v>
      </c>
      <c r="P106" s="16" t="n">
        <f aca="false">M106/B106</f>
        <v>1.78114690313113</v>
      </c>
      <c r="Q106" s="20" t="n">
        <f aca="true">0.12*(1+RAND()*RANDBETWEEN(-1,1)/10)</f>
        <v>0.109476690150797</v>
      </c>
      <c r="R106" s="11" t="n">
        <f aca="false">C106/B106</f>
        <v>6.36866423889621</v>
      </c>
    </row>
    <row r="107" customFormat="false" ht="12.8" hidden="false" customHeight="false" outlineLevel="0" collapsed="false">
      <c r="A107" s="0" t="n">
        <v>1999</v>
      </c>
      <c r="B107" s="0" t="n">
        <v>4027</v>
      </c>
      <c r="C107" s="30" t="n">
        <v>27370.8967991752</v>
      </c>
      <c r="D107" s="27" t="n">
        <f aca="false">C107*0.0025</f>
        <v>68.427241997938</v>
      </c>
      <c r="E107" s="28" t="n">
        <f aca="false">C107*0.06</f>
        <v>1642.25380795051</v>
      </c>
      <c r="F107" s="11" t="n">
        <v>275.7</v>
      </c>
      <c r="G107" s="15" t="n">
        <f aca="false">F107*B107/100</f>
        <v>11102.439</v>
      </c>
      <c r="H107" s="15" t="n">
        <f aca="false">C107+G107*0.6</f>
        <v>34032.3601991752</v>
      </c>
      <c r="I107" s="23" t="n">
        <v>0.75</v>
      </c>
      <c r="J107" s="15" t="n">
        <f aca="false">H107*(1-I107)</f>
        <v>8508.0900497938</v>
      </c>
      <c r="K107" s="15" t="n">
        <f aca="false">D107*0.35+E107*0.2</f>
        <v>352.400296289381</v>
      </c>
      <c r="L107" s="15" t="n">
        <f aca="false">Q107*(J107+K107)</f>
        <v>1023.31517182347</v>
      </c>
      <c r="M107" s="15" t="n">
        <f aca="false">J107+K107-L107</f>
        <v>7837.17517425971</v>
      </c>
      <c r="O107" s="16" t="n">
        <f aca="false">H107/B107</f>
        <v>8.45104549271795</v>
      </c>
      <c r="P107" s="16" t="n">
        <f aca="false">M107/B107</f>
        <v>1.94615723224726</v>
      </c>
      <c r="Q107" s="17" t="n">
        <v>0.115491934628181</v>
      </c>
      <c r="R107" s="11" t="n">
        <f aca="false">C107/B107</f>
        <v>6.79684549271795</v>
      </c>
    </row>
    <row r="108" customFormat="false" ht="12.8" hidden="false" customHeight="false" outlineLevel="0" collapsed="false">
      <c r="A108" s="0" t="n">
        <v>2000</v>
      </c>
      <c r="B108" s="31" t="n">
        <f aca="false">(B107+B109)/2</f>
        <v>4073</v>
      </c>
      <c r="C108" s="30" t="n">
        <v>23989.5624770125</v>
      </c>
      <c r="D108" s="27" t="n">
        <f aca="false">C108*0.0025</f>
        <v>59.9739061925313</v>
      </c>
      <c r="E108" s="28" t="n">
        <f aca="false">C108*0.06</f>
        <v>1439.37374862075</v>
      </c>
      <c r="F108" s="11" t="n">
        <v>334.3</v>
      </c>
      <c r="G108" s="15" t="n">
        <f aca="false">F108*B108/100</f>
        <v>13616.039</v>
      </c>
      <c r="H108" s="15" t="n">
        <f aca="false">C108+G108*0.6</f>
        <v>32159.1858770125</v>
      </c>
      <c r="I108" s="23" t="n">
        <v>0.75</v>
      </c>
      <c r="J108" s="15" t="n">
        <f aca="false">H108*(1-I108)</f>
        <v>8039.79646925312</v>
      </c>
      <c r="K108" s="15" t="n">
        <f aca="false">D108*0.35+E108*0.2</f>
        <v>308.865616891536</v>
      </c>
      <c r="L108" s="15" t="n">
        <f aca="false">Q108*(J108+K108)</f>
        <v>989.538495195181</v>
      </c>
      <c r="M108" s="15" t="n">
        <f aca="false">J108+K108-L108</f>
        <v>7359.12359094948</v>
      </c>
      <c r="O108" s="16" t="n">
        <f aca="false">H108/B108</f>
        <v>7.89569994525227</v>
      </c>
      <c r="P108" s="16" t="n">
        <f aca="false">M108/B108</f>
        <v>1.80680667590216</v>
      </c>
      <c r="Q108" s="17" t="n">
        <v>0.118526595637091</v>
      </c>
      <c r="R108" s="11" t="n">
        <f aca="false">C108/B108</f>
        <v>5.88989994525227</v>
      </c>
    </row>
    <row r="109" customFormat="false" ht="12.8" hidden="false" customHeight="false" outlineLevel="0" collapsed="false">
      <c r="A109" s="0" t="n">
        <v>2001</v>
      </c>
      <c r="B109" s="0" t="n">
        <v>4119</v>
      </c>
      <c r="C109" s="30" t="n">
        <v>27896.8060879483</v>
      </c>
      <c r="D109" s="0" t="n">
        <v>0</v>
      </c>
      <c r="E109" s="0" t="n">
        <v>0</v>
      </c>
      <c r="F109" s="11" t="n">
        <v>245.9</v>
      </c>
      <c r="G109" s="15" t="n">
        <f aca="false">F109*B109/100</f>
        <v>10128.621</v>
      </c>
      <c r="H109" s="15" t="n">
        <f aca="false">C109+G109*0.6</f>
        <v>33973.9786879483</v>
      </c>
      <c r="I109" s="23" t="n">
        <v>0.8</v>
      </c>
      <c r="J109" s="15" t="n">
        <f aca="false">H109*(1-I109)</f>
        <v>6794.79573758966</v>
      </c>
      <c r="K109" s="15" t="n">
        <f aca="false">D109*0.35+E109*0.2</f>
        <v>0</v>
      </c>
      <c r="L109" s="15" t="n">
        <f aca="false">Q109*(J109+K109)</f>
        <v>747.156577165778</v>
      </c>
      <c r="M109" s="15" t="n">
        <f aca="false">J109+K109-L109</f>
        <v>6047.63916042388</v>
      </c>
      <c r="O109" s="16" t="n">
        <f aca="false">H109/B109</f>
        <v>8.24811330127417</v>
      </c>
      <c r="P109" s="16" t="n">
        <f aca="false">M109/B109</f>
        <v>1.46822994911966</v>
      </c>
      <c r="Q109" s="17" t="n">
        <v>0.10996012330914</v>
      </c>
      <c r="R109" s="11" t="n">
        <f aca="false">C109/B109</f>
        <v>6.77271330127417</v>
      </c>
    </row>
    <row r="110" customFormat="false" ht="12.8" hidden="false" customHeight="false" outlineLevel="0" collapsed="false">
      <c r="A110" s="0" t="n">
        <v>2002</v>
      </c>
      <c r="B110" s="31" t="n">
        <f aca="false">(B109+B111)/2</f>
        <v>4185</v>
      </c>
      <c r="C110" s="30" t="n">
        <v>25188.214891331</v>
      </c>
      <c r="D110" s="0" t="n">
        <v>0</v>
      </c>
      <c r="E110" s="0" t="n">
        <v>0</v>
      </c>
      <c r="F110" s="11" t="n">
        <v>108.4</v>
      </c>
      <c r="G110" s="15" t="n">
        <f aca="false">F110*B110/100</f>
        <v>4536.54</v>
      </c>
      <c r="H110" s="15" t="n">
        <f aca="false">C110+G110*0.6</f>
        <v>27910.138891331</v>
      </c>
      <c r="I110" s="23" t="n">
        <v>0.8</v>
      </c>
      <c r="J110" s="15" t="n">
        <f aca="false">H110*(1-I110)</f>
        <v>5582.0277782662</v>
      </c>
      <c r="K110" s="15" t="n">
        <f aca="false">D110*0.35+E110*0.2</f>
        <v>0</v>
      </c>
      <c r="L110" s="15" t="n">
        <f aca="false">Q110*(J110+K110)</f>
        <v>653.060755835489</v>
      </c>
      <c r="M110" s="15" t="n">
        <f aca="false">J110+K110-L110</f>
        <v>4928.96702243071</v>
      </c>
      <c r="O110" s="16" t="n">
        <f aca="false">H110/B110</f>
        <v>6.66908934081983</v>
      </c>
      <c r="P110" s="16" t="n">
        <f aca="false">M110/B110</f>
        <v>1.17776989783291</v>
      </c>
      <c r="Q110" s="17" t="n">
        <v>0.116993462192754</v>
      </c>
      <c r="R110" s="11" t="n">
        <f aca="false">C110/B110</f>
        <v>6.01868934081983</v>
      </c>
    </row>
    <row r="111" customFormat="false" ht="12.8" hidden="false" customHeight="false" outlineLevel="0" collapsed="false">
      <c r="A111" s="0" t="n">
        <v>2003</v>
      </c>
      <c r="B111" s="0" t="n">
        <v>4251</v>
      </c>
      <c r="C111" s="30" t="n">
        <v>31090.7027272042</v>
      </c>
      <c r="D111" s="0" t="n">
        <v>0</v>
      </c>
      <c r="E111" s="0" t="n">
        <v>0</v>
      </c>
      <c r="F111" s="11" t="n">
        <v>236.4</v>
      </c>
      <c r="G111" s="15" t="n">
        <f aca="false">F111*B111/100</f>
        <v>10049.364</v>
      </c>
      <c r="H111" s="15" t="n">
        <f aca="false">C111+G111*0.6</f>
        <v>37120.3211272042</v>
      </c>
      <c r="I111" s="23" t="n">
        <v>0.8</v>
      </c>
      <c r="J111" s="15" t="n">
        <f aca="false">H111*(1-I111)</f>
        <v>7424.06422544084</v>
      </c>
      <c r="K111" s="15" t="n">
        <f aca="false">D111*0.35+E111*0.2</f>
        <v>0</v>
      </c>
      <c r="L111" s="15" t="n">
        <f aca="false">Q111*(J111+K111)</f>
        <v>662.644781735075</v>
      </c>
      <c r="M111" s="15" t="n">
        <f aca="false">J111+K111-L111</f>
        <v>6761.41944370576</v>
      </c>
      <c r="O111" s="16" t="n">
        <f aca="false">H111/B111</f>
        <v>8.73213858555733</v>
      </c>
      <c r="P111" s="16" t="n">
        <f aca="false">M111/B111</f>
        <v>1.59054797546595</v>
      </c>
      <c r="Q111" s="17" t="n">
        <v>0.0892563374471248</v>
      </c>
      <c r="R111" s="11" t="n">
        <f aca="false">C111/B111</f>
        <v>7.31373858555733</v>
      </c>
    </row>
    <row r="112" customFormat="false" ht="12.8" hidden="false" customHeight="false" outlineLevel="0" collapsed="false">
      <c r="A112" s="0" t="n">
        <v>2004</v>
      </c>
      <c r="B112" s="15" t="n">
        <v>5115.42302491999</v>
      </c>
      <c r="C112" s="30" t="n">
        <v>27159.2743277583</v>
      </c>
      <c r="D112" s="0" t="n">
        <v>0</v>
      </c>
      <c r="E112" s="0" t="n">
        <v>0</v>
      </c>
      <c r="F112" s="11" t="n">
        <v>231</v>
      </c>
      <c r="G112" s="15" t="n">
        <f aca="false">F112*B112/100</f>
        <v>11816.6271875652</v>
      </c>
      <c r="H112" s="15" t="n">
        <f aca="false">C112+G112*0.6</f>
        <v>34249.2506402974</v>
      </c>
      <c r="I112" s="23" t="n">
        <v>0.8</v>
      </c>
      <c r="J112" s="15" t="n">
        <f aca="false">H112*(1-I112)</f>
        <v>6849.85012805948</v>
      </c>
      <c r="K112" s="15" t="n">
        <f aca="false">D112*0.35+E112*0.2</f>
        <v>0</v>
      </c>
      <c r="L112" s="15" t="n">
        <f aca="false">Q112*(J112+K112)</f>
        <v>596.842377145955</v>
      </c>
      <c r="M112" s="15" t="n">
        <f aca="false">J112+K112-L112</f>
        <v>6253.00775091353</v>
      </c>
      <c r="O112" s="16" t="n">
        <f aca="false">H112/B112</f>
        <v>6.6952919579575</v>
      </c>
      <c r="P112" s="16" t="n">
        <f aca="false">M112/B112</f>
        <v>1.22238331423457</v>
      </c>
      <c r="Q112" s="17" t="n">
        <v>0.0871321804109364</v>
      </c>
      <c r="R112" s="11" t="n">
        <f aca="false">C112/B112</f>
        <v>5.30929195795749</v>
      </c>
    </row>
    <row r="113" customFormat="false" ht="12.8" hidden="false" customHeight="false" outlineLevel="0" collapsed="false">
      <c r="A113" s="0" t="n">
        <v>2005</v>
      </c>
      <c r="B113" s="15" t="n">
        <v>5181.19687472</v>
      </c>
      <c r="C113" s="30" t="n">
        <v>27055.924</v>
      </c>
      <c r="D113" s="0" t="n">
        <v>0</v>
      </c>
      <c r="E113" s="0" t="n">
        <v>0</v>
      </c>
      <c r="F113" s="11" t="n">
        <v>299.2</v>
      </c>
      <c r="G113" s="15" t="n">
        <f aca="false">F113*B113/100</f>
        <v>15502.1410491622</v>
      </c>
      <c r="H113" s="15" t="n">
        <f aca="false">C113+G113*0.6</f>
        <v>36357.2086294973</v>
      </c>
      <c r="I113" s="23" t="n">
        <v>0.8</v>
      </c>
      <c r="J113" s="15" t="n">
        <f aca="false">H113*(1-I113)</f>
        <v>7271.44172589947</v>
      </c>
      <c r="K113" s="15" t="n">
        <f aca="false">D113*0.35+E113*0.2</f>
        <v>0</v>
      </c>
      <c r="L113" s="15" t="n">
        <f aca="false">Q113*(J113+K113)</f>
        <v>538.666774519447</v>
      </c>
      <c r="M113" s="15" t="n">
        <f aca="false">J113+K113-L113</f>
        <v>6732.77495138002</v>
      </c>
      <c r="O113" s="16" t="n">
        <f aca="false">H113/B113</f>
        <v>7.01714478499954</v>
      </c>
      <c r="P113" s="16" t="n">
        <f aca="false">M113/B113</f>
        <v>1.29946325418176</v>
      </c>
      <c r="Q113" s="17" t="n">
        <v>0.0740797760368236</v>
      </c>
      <c r="R113" s="11" t="n">
        <f aca="false">C113/B113</f>
        <v>5.22194478499954</v>
      </c>
    </row>
    <row r="114" customFormat="false" ht="12.8" hidden="false" customHeight="false" outlineLevel="0" collapsed="false">
      <c r="A114" s="0" t="n">
        <v>2006</v>
      </c>
      <c r="B114" s="15" t="n">
        <v>5167.10790192</v>
      </c>
      <c r="C114" s="30" t="n">
        <v>24821.557</v>
      </c>
      <c r="D114" s="0" t="n">
        <v>0</v>
      </c>
      <c r="E114" s="0" t="n">
        <v>0</v>
      </c>
      <c r="F114" s="11" t="n">
        <v>167.1</v>
      </c>
      <c r="G114" s="15" t="n">
        <f aca="false">F114*B114/100</f>
        <v>8634.23730410832</v>
      </c>
      <c r="H114" s="15" t="n">
        <f aca="false">C114+G114*0.6</f>
        <v>30002.099382465</v>
      </c>
      <c r="I114" s="23" t="n">
        <v>0.8</v>
      </c>
      <c r="J114" s="15" t="n">
        <f aca="false">H114*(1-I114)</f>
        <v>6000.419876493</v>
      </c>
      <c r="K114" s="15" t="n">
        <f aca="false">D114*0.35+E114*0.2</f>
        <v>0</v>
      </c>
      <c r="L114" s="15" t="n">
        <f aca="false">Q114*(J114+K114)</f>
        <v>493.73416477611</v>
      </c>
      <c r="M114" s="15" t="n">
        <f aca="false">J114+K114-L114</f>
        <v>5506.68571171689</v>
      </c>
      <c r="O114" s="16" t="n">
        <f aca="false">H114/B114</f>
        <v>5.80636207951392</v>
      </c>
      <c r="P114" s="16" t="n">
        <f aca="false">M114/B114</f>
        <v>1.06571912494235</v>
      </c>
      <c r="Q114" s="17" t="n">
        <v>0.0822832693275921</v>
      </c>
      <c r="R114" s="11" t="n">
        <f aca="false">C114/B114</f>
        <v>4.80376207951392</v>
      </c>
    </row>
    <row r="115" customFormat="false" ht="12.8" hidden="false" customHeight="false" outlineLevel="0" collapsed="false">
      <c r="A115" s="0" t="n">
        <v>2007</v>
      </c>
      <c r="B115" s="15" t="n">
        <v>5168.89702652</v>
      </c>
      <c r="C115" s="30" t="n">
        <v>20628.345</v>
      </c>
      <c r="D115" s="0" t="n">
        <v>0</v>
      </c>
      <c r="E115" s="0" t="n">
        <v>0</v>
      </c>
      <c r="F115" s="11" t="n">
        <v>234.8</v>
      </c>
      <c r="G115" s="15" t="n">
        <f aca="false">F115*B115/100</f>
        <v>12136.570218269</v>
      </c>
      <c r="H115" s="15" t="n">
        <f aca="false">C115+G115*0.6</f>
        <v>27910.2871309614</v>
      </c>
      <c r="I115" s="23" t="n">
        <v>0.8</v>
      </c>
      <c r="J115" s="15" t="n">
        <f aca="false">H115*(1-I115)</f>
        <v>5582.05742619227</v>
      </c>
      <c r="K115" s="15" t="n">
        <f aca="false">D115*0.35+E115*0.2</f>
        <v>0</v>
      </c>
      <c r="L115" s="15" t="n">
        <f aca="false">Q115*(J115+K115)</f>
        <v>235.83786243056</v>
      </c>
      <c r="M115" s="15" t="n">
        <f aca="false">J115+K115-L115</f>
        <v>5346.21956376171</v>
      </c>
      <c r="O115" s="16" t="n">
        <f aca="false">H115/B115</f>
        <v>5.39966011854413</v>
      </c>
      <c r="P115" s="16" t="n">
        <f aca="false">M115/B115</f>
        <v>1.03430568191472</v>
      </c>
      <c r="Q115" s="17" t="n">
        <v>0.0422492719841892</v>
      </c>
      <c r="R115" s="11" t="n">
        <f aca="false">C115/B115</f>
        <v>3.99086011854413</v>
      </c>
    </row>
    <row r="116" customFormat="false" ht="12.8" hidden="false" customHeight="false" outlineLevel="0" collapsed="false">
      <c r="A116" s="0" t="n">
        <v>2008</v>
      </c>
      <c r="B116" s="15" t="n">
        <v>5159.89519572</v>
      </c>
      <c r="C116" s="30" t="n">
        <v>16366.154</v>
      </c>
      <c r="D116" s="0" t="n">
        <v>0</v>
      </c>
      <c r="E116" s="0" t="n">
        <v>0</v>
      </c>
      <c r="F116" s="11" t="n">
        <v>215.6</v>
      </c>
      <c r="G116" s="15" t="n">
        <f aca="false">F116*B116/100</f>
        <v>11124.7340419723</v>
      </c>
      <c r="H116" s="15" t="n">
        <f aca="false">C116+G116*0.6</f>
        <v>23040.9944251834</v>
      </c>
      <c r="I116" s="23" t="n">
        <v>0.8</v>
      </c>
      <c r="J116" s="15" t="n">
        <f aca="false">H116*(1-I116)</f>
        <v>4608.19888503668</v>
      </c>
      <c r="K116" s="15" t="n">
        <f aca="false">D116*0.35+E116*0.2</f>
        <v>0</v>
      </c>
      <c r="L116" s="15" t="n">
        <f aca="false">Q116*(J116+K116)</f>
        <v>186.266898477514</v>
      </c>
      <c r="M116" s="15" t="n">
        <f aca="false">J116+K116-L116</f>
        <v>4421.93198655916</v>
      </c>
      <c r="O116" s="16" t="n">
        <f aca="false">H116/B116</f>
        <v>4.46539969344635</v>
      </c>
      <c r="P116" s="16" t="n">
        <f aca="false">M116/B116</f>
        <v>0.856980969347409</v>
      </c>
      <c r="Q116" s="17" t="n">
        <v>0.0404207594169477</v>
      </c>
      <c r="R116" s="11" t="n">
        <f aca="false">C116/B116</f>
        <v>3.17179969344635</v>
      </c>
    </row>
    <row r="117" customFormat="false" ht="12.8" hidden="false" customHeight="false" outlineLevel="0" collapsed="false">
      <c r="A117" s="0" t="n">
        <v>2009</v>
      </c>
      <c r="B117" s="15" t="n">
        <v>5159.89519572</v>
      </c>
      <c r="C117" s="30" t="n">
        <v>16113.225</v>
      </c>
      <c r="D117" s="0" t="n">
        <v>0</v>
      </c>
      <c r="E117" s="0" t="n">
        <v>0</v>
      </c>
      <c r="F117" s="11" t="n">
        <v>234</v>
      </c>
      <c r="G117" s="15" t="n">
        <f aca="false">F117*B117/100</f>
        <v>12074.1547579848</v>
      </c>
      <c r="H117" s="15" t="n">
        <f aca="false">C117+G117*0.6</f>
        <v>23357.7178547909</v>
      </c>
      <c r="I117" s="23" t="n">
        <v>0.8</v>
      </c>
      <c r="J117" s="15" t="n">
        <f aca="false">H117*(1-I117)</f>
        <v>4671.54357095818</v>
      </c>
      <c r="K117" s="15" t="n">
        <f aca="false">D117*0.35+E117*0.2</f>
        <v>0</v>
      </c>
      <c r="L117" s="15" t="n">
        <f aca="false">Q117*(J117+K117)</f>
        <v>160.084095102294</v>
      </c>
      <c r="M117" s="15" t="n">
        <f aca="false">J117+K117-L117</f>
        <v>4511.45947585588</v>
      </c>
      <c r="O117" s="16" t="n">
        <f aca="false">H117/B117</f>
        <v>4.52678144977935</v>
      </c>
      <c r="P117" s="16" t="n">
        <f aca="false">M117/B117</f>
        <v>0.87433161037806</v>
      </c>
      <c r="Q117" s="17" t="n">
        <v>0.0342679229403954</v>
      </c>
      <c r="R117" s="11" t="n">
        <f aca="false">C117/B117</f>
        <v>3.12278144977935</v>
      </c>
    </row>
    <row r="118" customFormat="false" ht="12.8" hidden="false" customHeight="false" outlineLevel="0" collapsed="false">
      <c r="A118" s="0" t="n">
        <v>2010</v>
      </c>
      <c r="B118" s="15" t="n">
        <v>5164.26322572</v>
      </c>
      <c r="C118" s="30" t="n">
        <v>15172.722</v>
      </c>
      <c r="D118" s="0" t="n">
        <v>0</v>
      </c>
      <c r="E118" s="0" t="n">
        <v>0</v>
      </c>
      <c r="F118" s="11" t="n">
        <v>445.1</v>
      </c>
      <c r="G118" s="15" t="n">
        <f aca="false">F118*B118/100</f>
        <v>22986.1356176797</v>
      </c>
      <c r="H118" s="15" t="n">
        <f aca="false">C118+G118*0.6</f>
        <v>28964.4033706078</v>
      </c>
      <c r="I118" s="16" t="n">
        <v>0.8</v>
      </c>
      <c r="J118" s="15" t="n">
        <f aca="false">H118*(1-I118)</f>
        <v>5792.88067412157</v>
      </c>
      <c r="K118" s="15" t="n">
        <f aca="false">D118*0.35+E118*0.2</f>
        <v>0</v>
      </c>
      <c r="L118" s="15" t="n">
        <f aca="false">Q118*(J118+K118)</f>
        <v>204.705917517065</v>
      </c>
      <c r="M118" s="15" t="n">
        <f aca="false">J118+K118-L118</f>
        <v>5588.1747566045</v>
      </c>
      <c r="O118" s="16" t="n">
        <f aca="false">H118/B118</f>
        <v>5.60862258653937</v>
      </c>
      <c r="P118" s="16" t="n">
        <f aca="false">M118/B118</f>
        <v>1.08208557781742</v>
      </c>
      <c r="Q118" s="17" t="n">
        <v>0.0353374994295229</v>
      </c>
      <c r="R118" s="11" t="n">
        <f aca="false">C118/B118</f>
        <v>2.93802258653937</v>
      </c>
    </row>
    <row r="119" customFormat="false" ht="12.8" hidden="false" customHeight="false" outlineLevel="0" collapsed="false">
      <c r="A119" s="0" t="n">
        <v>2011</v>
      </c>
      <c r="B119" s="15" t="n">
        <v>5170.49820572</v>
      </c>
      <c r="C119" s="30" t="n">
        <v>14708.58</v>
      </c>
      <c r="D119" s="0" t="n">
        <v>0</v>
      </c>
      <c r="E119" s="0" t="n">
        <v>0</v>
      </c>
      <c r="F119" s="11" t="n">
        <v>445.9</v>
      </c>
      <c r="G119" s="15" t="n">
        <f aca="false">F119*B119/100</f>
        <v>23055.2514993055</v>
      </c>
      <c r="H119" s="15" t="n">
        <f aca="false">C119+G119*0.6</f>
        <v>28541.7308995833</v>
      </c>
      <c r="I119" s="16" t="n">
        <v>0.8</v>
      </c>
      <c r="J119" s="15" t="n">
        <f aca="false">H119*(1-I119)</f>
        <v>5708.34617991666</v>
      </c>
      <c r="K119" s="15" t="n">
        <f aca="false">D119*0.35+E119*0.2</f>
        <v>0</v>
      </c>
      <c r="L119" s="15" t="n">
        <f aca="false">Q119*(J119+K119)</f>
        <v>540.334656370831</v>
      </c>
      <c r="M119" s="15" t="n">
        <f aca="false">J119+K119-L119</f>
        <v>5168.01152354583</v>
      </c>
      <c r="O119" s="16" t="n">
        <f aca="false">H119/B119</f>
        <v>5.52011233037626</v>
      </c>
      <c r="P119" s="16" t="n">
        <f aca="false">M119/B119</f>
        <v>0.999519063332925</v>
      </c>
      <c r="Q119" s="17" t="n">
        <v>0.0946569530544344</v>
      </c>
      <c r="R119" s="11" t="n">
        <f aca="false">C119/B119</f>
        <v>2.84471233037626</v>
      </c>
    </row>
    <row r="120" customFormat="false" ht="12.8" hidden="false" customHeight="false" outlineLevel="0" collapsed="false">
      <c r="A120" s="0" t="n">
        <v>2012</v>
      </c>
      <c r="B120" s="15" t="n">
        <v>5159.89519572</v>
      </c>
      <c r="C120" s="30" t="n">
        <v>18804.329</v>
      </c>
      <c r="D120" s="0" t="n">
        <v>0</v>
      </c>
      <c r="E120" s="0" t="n">
        <v>0</v>
      </c>
      <c r="F120" s="11" t="n">
        <v>206.9</v>
      </c>
      <c r="G120" s="15" t="n">
        <f aca="false">F120*B120/100</f>
        <v>10675.8231599447</v>
      </c>
      <c r="H120" s="15" t="n">
        <f aca="false">C120+G120*0.6</f>
        <v>25209.8228959668</v>
      </c>
      <c r="I120" s="16" t="n">
        <v>0.8</v>
      </c>
      <c r="J120" s="15" t="n">
        <f aca="false">H120*(1-I120)</f>
        <v>5041.96457919336</v>
      </c>
      <c r="K120" s="15" t="n">
        <f aca="false">D120*0.35+E120*0.2</f>
        <v>0</v>
      </c>
      <c r="L120" s="15" t="n">
        <f aca="false">Q120*(J120+K120)</f>
        <v>464.490809062056</v>
      </c>
      <c r="M120" s="15" t="n">
        <f aca="false">J120+K120-L120</f>
        <v>4577.47377013131</v>
      </c>
      <c r="O120" s="16" t="n">
        <f aca="false">H120/B120</f>
        <v>4.88572382572377</v>
      </c>
      <c r="P120" s="16" t="n">
        <f aca="false">M120/B120</f>
        <v>0.887125338113108</v>
      </c>
      <c r="Q120" s="17" t="n">
        <v>0.0921249647367351</v>
      </c>
      <c r="R120" s="11" t="n">
        <f aca="false">C120/B120</f>
        <v>3.64432382572377</v>
      </c>
    </row>
    <row r="121" customFormat="false" ht="12.8" hidden="false" customHeight="false" outlineLevel="0" collapsed="false">
      <c r="A121" s="0" t="n">
        <v>2013</v>
      </c>
      <c r="B121" s="15" t="n">
        <v>4924.20613923</v>
      </c>
      <c r="C121" s="30" t="n">
        <v>24054.089</v>
      </c>
      <c r="D121" s="0" t="n">
        <v>0</v>
      </c>
      <c r="E121" s="0" t="n">
        <v>0</v>
      </c>
      <c r="F121" s="11" t="n">
        <v>251.2</v>
      </c>
      <c r="G121" s="15" t="n">
        <f aca="false">F121*B121/100</f>
        <v>12369.6058217458</v>
      </c>
      <c r="H121" s="15" t="n">
        <f aca="false">C121+G121*0.6</f>
        <v>31475.8524930475</v>
      </c>
      <c r="I121" s="16" t="n">
        <v>0.8</v>
      </c>
      <c r="J121" s="15" t="n">
        <f aca="false">H121*(1-I121)</f>
        <v>6295.17049860949</v>
      </c>
      <c r="K121" s="15" t="n">
        <f aca="false">D121*0.35+E121*0.2</f>
        <v>0</v>
      </c>
      <c r="L121" s="15" t="n">
        <f aca="false">Q121*(J121+K121)</f>
        <v>363.920777563828</v>
      </c>
      <c r="M121" s="15" t="n">
        <f aca="false">J121+K121-L121</f>
        <v>5931.24972104566</v>
      </c>
      <c r="O121" s="16" t="n">
        <f aca="false">H121/B121</f>
        <v>6.39206637640262</v>
      </c>
      <c r="P121" s="16" t="n">
        <f aca="false">M121/B121</f>
        <v>1.20450881895313</v>
      </c>
      <c r="Q121" s="17" t="n">
        <v>0.0578095188437251</v>
      </c>
      <c r="R121" s="11" t="n">
        <f aca="false">C121/B121</f>
        <v>4.88486637640262</v>
      </c>
    </row>
    <row r="122" customFormat="false" ht="12.8" hidden="false" customHeight="false" outlineLevel="0" collapsed="false">
      <c r="A122" s="0" t="n">
        <v>2014</v>
      </c>
      <c r="B122" s="15" t="n">
        <v>4927.04492198</v>
      </c>
      <c r="C122" s="30" t="n">
        <v>21619.499</v>
      </c>
      <c r="D122" s="0" t="n">
        <v>0</v>
      </c>
      <c r="E122" s="0" t="n">
        <v>0</v>
      </c>
      <c r="F122" s="11" t="n">
        <v>262</v>
      </c>
      <c r="G122" s="15" t="n">
        <f aca="false">F122*B122/100</f>
        <v>12908.8576955876</v>
      </c>
      <c r="H122" s="15" t="n">
        <f aca="false">C122+G122*0.6</f>
        <v>29364.8136173526</v>
      </c>
      <c r="I122" s="16" t="n">
        <v>0.8</v>
      </c>
      <c r="J122" s="15" t="n">
        <f aca="false">H122*(1-I122)</f>
        <v>5872.96272347051</v>
      </c>
      <c r="L122" s="15" t="n">
        <f aca="false">Q122*(J122+K122)</f>
        <v>401.719022064751</v>
      </c>
      <c r="M122" s="15" t="n">
        <f aca="false">J122+K122-L122</f>
        <v>5471.24370140576</v>
      </c>
      <c r="O122" s="16" t="n">
        <f aca="false">H122/B122</f>
        <v>5.95992406855343</v>
      </c>
      <c r="P122" s="16" t="n">
        <f aca="false">M122/B122</f>
        <v>1.1104513533047</v>
      </c>
      <c r="Q122" s="17" t="n">
        <v>0.0684014254780359</v>
      </c>
      <c r="R122" s="11" t="n">
        <f aca="false">C122/B122</f>
        <v>4.38792406855343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pane xSplit="0" ySplit="1" topLeftCell="A49" activePane="bottomLeft" state="frozen"/>
      <selection pane="topLeft" activeCell="A1" activeCellId="0" sqref="A1"/>
      <selection pane="bottomLeft" activeCell="C102" activeCellId="0" sqref="C102"/>
    </sheetView>
  </sheetViews>
  <sheetFormatPr defaultRowHeight="12.8"/>
  <cols>
    <col collapsed="false" hidden="false" max="4" min="1" style="0" width="11.5204081632653"/>
    <col collapsed="false" hidden="false" max="5" min="5" style="0" width="15.7755102040816"/>
    <col collapsed="false" hidden="false" max="16" min="6" style="0" width="11.5204081632653"/>
    <col collapsed="false" hidden="false" max="17" min="17" style="0" width="13.0918367346939"/>
    <col collapsed="false" hidden="false" max="1025" min="18" style="0" width="11.5204081632653"/>
  </cols>
  <sheetData>
    <row r="1" customFormat="false" ht="69.2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  <c r="R1" s="10" t="s">
        <v>16</v>
      </c>
    </row>
    <row r="2" customFormat="false" ht="12.8" hidden="false" customHeight="false" outlineLevel="0" collapsed="false">
      <c r="A2" s="0" t="n">
        <v>1894</v>
      </c>
      <c r="B2" s="15"/>
      <c r="C2" s="15"/>
      <c r="D2" s="14"/>
      <c r="E2" s="15"/>
      <c r="F2" s="32"/>
      <c r="G2" s="15"/>
      <c r="H2" s="15"/>
      <c r="I2" s="16"/>
      <c r="J2" s="15"/>
      <c r="K2" s="15"/>
      <c r="L2" s="15"/>
      <c r="M2" s="15"/>
      <c r="Q2" s="17"/>
      <c r="R2" s="11"/>
    </row>
    <row r="3" customFormat="false" ht="12.8" hidden="false" customHeight="false" outlineLevel="0" collapsed="false">
      <c r="A3" s="0" t="n">
        <v>1895</v>
      </c>
      <c r="B3" s="15"/>
      <c r="C3" s="15"/>
      <c r="D3" s="14"/>
      <c r="E3" s="15"/>
      <c r="F3" s="32"/>
      <c r="G3" s="15"/>
      <c r="H3" s="15"/>
      <c r="I3" s="16"/>
      <c r="J3" s="15"/>
      <c r="K3" s="15"/>
      <c r="L3" s="15"/>
      <c r="M3" s="15"/>
      <c r="Q3" s="17"/>
      <c r="R3" s="11"/>
    </row>
    <row r="4" customFormat="false" ht="12.8" hidden="false" customHeight="false" outlineLevel="0" collapsed="false">
      <c r="A4" s="0" t="n">
        <v>1896</v>
      </c>
      <c r="B4" s="15"/>
      <c r="C4" s="15"/>
      <c r="D4" s="14"/>
      <c r="E4" s="15"/>
      <c r="F4" s="32"/>
      <c r="G4" s="15"/>
      <c r="H4" s="15"/>
      <c r="I4" s="16"/>
      <c r="J4" s="15"/>
      <c r="K4" s="15"/>
      <c r="L4" s="15"/>
      <c r="M4" s="15"/>
      <c r="Q4" s="17"/>
      <c r="R4" s="11"/>
    </row>
    <row r="5" customFormat="false" ht="12.8" hidden="false" customHeight="false" outlineLevel="0" collapsed="false">
      <c r="A5" s="0" t="n">
        <v>1897</v>
      </c>
      <c r="B5" s="15"/>
      <c r="C5" s="15"/>
      <c r="D5" s="14"/>
      <c r="E5" s="15"/>
      <c r="F5" s="32"/>
      <c r="G5" s="15"/>
      <c r="H5" s="15"/>
      <c r="I5" s="16"/>
      <c r="J5" s="15"/>
      <c r="K5" s="15"/>
      <c r="L5" s="15"/>
      <c r="M5" s="15"/>
      <c r="Q5" s="17"/>
      <c r="R5" s="11"/>
    </row>
    <row r="6" customFormat="false" ht="12.8" hidden="false" customHeight="false" outlineLevel="0" collapsed="false">
      <c r="A6" s="0" t="n">
        <v>1898</v>
      </c>
      <c r="B6" s="15"/>
      <c r="C6" s="15"/>
      <c r="D6" s="14"/>
      <c r="E6" s="15"/>
      <c r="F6" s="32"/>
      <c r="G6" s="15"/>
      <c r="H6" s="15"/>
      <c r="I6" s="16"/>
      <c r="J6" s="15"/>
      <c r="K6" s="15"/>
      <c r="L6" s="15"/>
      <c r="M6" s="15"/>
      <c r="Q6" s="17"/>
      <c r="R6" s="11"/>
    </row>
    <row r="7" customFormat="false" ht="12.8" hidden="false" customHeight="false" outlineLevel="0" collapsed="false">
      <c r="A7" s="0" t="n">
        <v>1899</v>
      </c>
      <c r="B7" s="15"/>
      <c r="C7" s="15"/>
      <c r="D7" s="14"/>
      <c r="E7" s="15"/>
      <c r="F7" s="32"/>
      <c r="G7" s="15"/>
      <c r="H7" s="15"/>
      <c r="I7" s="16"/>
      <c r="J7" s="15"/>
      <c r="K7" s="15"/>
      <c r="L7" s="15"/>
      <c r="M7" s="15"/>
      <c r="Q7" s="17"/>
      <c r="R7" s="11"/>
    </row>
    <row r="8" customFormat="false" ht="12.8" hidden="false" customHeight="false" outlineLevel="0" collapsed="false">
      <c r="A8" s="0" t="n">
        <v>1900</v>
      </c>
      <c r="B8" s="15"/>
      <c r="C8" s="15"/>
      <c r="D8" s="14"/>
      <c r="E8" s="15"/>
      <c r="F8" s="11"/>
      <c r="G8" s="15"/>
      <c r="H8" s="15"/>
      <c r="I8" s="16"/>
      <c r="J8" s="15"/>
      <c r="K8" s="15"/>
      <c r="L8" s="15"/>
      <c r="M8" s="15"/>
      <c r="O8" s="16"/>
      <c r="P8" s="16"/>
      <c r="Q8" s="17"/>
      <c r="R8" s="11"/>
    </row>
    <row r="9" customFormat="false" ht="12.8" hidden="false" customHeight="false" outlineLevel="0" collapsed="false">
      <c r="A9" s="0" t="n">
        <v>1901</v>
      </c>
      <c r="B9" s="15"/>
      <c r="C9" s="15"/>
      <c r="D9" s="14"/>
      <c r="E9" s="15"/>
      <c r="F9" s="11"/>
      <c r="G9" s="15"/>
      <c r="H9" s="15"/>
      <c r="I9" s="16"/>
      <c r="J9" s="15"/>
      <c r="K9" s="15"/>
      <c r="L9" s="15"/>
      <c r="M9" s="15"/>
      <c r="O9" s="16"/>
      <c r="P9" s="16"/>
      <c r="Q9" s="17"/>
      <c r="R9" s="11"/>
    </row>
    <row r="10" customFormat="false" ht="12.8" hidden="false" customHeight="false" outlineLevel="0" collapsed="false">
      <c r="A10" s="0" t="n">
        <v>1902</v>
      </c>
      <c r="B10" s="15"/>
      <c r="C10" s="15"/>
      <c r="D10" s="14"/>
      <c r="E10" s="15"/>
      <c r="F10" s="11"/>
      <c r="G10" s="15"/>
      <c r="H10" s="15"/>
      <c r="I10" s="16"/>
      <c r="J10" s="15"/>
      <c r="K10" s="15"/>
      <c r="L10" s="15"/>
      <c r="M10" s="15"/>
      <c r="O10" s="16"/>
      <c r="P10" s="16"/>
      <c r="Q10" s="17"/>
      <c r="R10" s="11"/>
    </row>
    <row r="11" customFormat="false" ht="12.8" hidden="false" customHeight="false" outlineLevel="0" collapsed="false">
      <c r="A11" s="0" t="n">
        <v>1903</v>
      </c>
      <c r="B11" s="15"/>
      <c r="C11" s="15"/>
      <c r="D11" s="14"/>
      <c r="E11" s="15"/>
      <c r="F11" s="11"/>
      <c r="G11" s="15"/>
      <c r="H11" s="15"/>
      <c r="I11" s="16"/>
      <c r="J11" s="15"/>
      <c r="K11" s="15"/>
      <c r="L11" s="15"/>
      <c r="M11" s="15"/>
      <c r="O11" s="16"/>
      <c r="P11" s="16"/>
      <c r="Q11" s="17"/>
      <c r="R11" s="11"/>
    </row>
    <row r="12" customFormat="false" ht="12.8" hidden="false" customHeight="false" outlineLevel="0" collapsed="false">
      <c r="A12" s="0" t="n">
        <v>1904</v>
      </c>
      <c r="B12" s="15"/>
      <c r="C12" s="15"/>
      <c r="D12" s="14"/>
      <c r="E12" s="15"/>
      <c r="F12" s="11"/>
      <c r="G12" s="15"/>
      <c r="H12" s="15"/>
      <c r="I12" s="16"/>
      <c r="J12" s="15"/>
      <c r="K12" s="15"/>
      <c r="L12" s="15"/>
      <c r="M12" s="15"/>
      <c r="O12" s="16"/>
      <c r="P12" s="16"/>
      <c r="Q12" s="17"/>
      <c r="R12" s="11"/>
    </row>
    <row r="13" customFormat="false" ht="12.8" hidden="false" customHeight="false" outlineLevel="0" collapsed="false">
      <c r="A13" s="0" t="n">
        <v>1905</v>
      </c>
      <c r="B13" s="15"/>
      <c r="C13" s="15"/>
      <c r="D13" s="14"/>
      <c r="E13" s="15"/>
      <c r="F13" s="11"/>
      <c r="G13" s="15"/>
      <c r="H13" s="15"/>
      <c r="I13" s="16"/>
      <c r="J13" s="15"/>
      <c r="K13" s="15"/>
      <c r="L13" s="15"/>
      <c r="M13" s="15"/>
      <c r="O13" s="16"/>
      <c r="P13" s="16"/>
      <c r="Q13" s="17"/>
      <c r="R13" s="11"/>
    </row>
    <row r="14" customFormat="false" ht="12.8" hidden="false" customHeight="false" outlineLevel="0" collapsed="false">
      <c r="A14" s="0" t="n">
        <v>1906</v>
      </c>
      <c r="B14" s="15"/>
      <c r="C14" s="15"/>
      <c r="D14" s="14"/>
      <c r="E14" s="15"/>
      <c r="F14" s="11"/>
      <c r="G14" s="15"/>
      <c r="H14" s="15"/>
      <c r="I14" s="16"/>
      <c r="J14" s="15"/>
      <c r="K14" s="15"/>
      <c r="L14" s="15"/>
      <c r="M14" s="15"/>
      <c r="O14" s="16"/>
      <c r="P14" s="16"/>
      <c r="Q14" s="17"/>
      <c r="R14" s="11"/>
    </row>
    <row r="15" customFormat="false" ht="12.8" hidden="false" customHeight="false" outlineLevel="0" collapsed="false">
      <c r="A15" s="0" t="n">
        <v>1907</v>
      </c>
      <c r="B15" s="15"/>
      <c r="C15" s="15"/>
      <c r="D15" s="14"/>
      <c r="E15" s="15"/>
      <c r="F15" s="11"/>
      <c r="G15" s="15"/>
      <c r="H15" s="15"/>
      <c r="I15" s="16"/>
      <c r="J15" s="15"/>
      <c r="K15" s="15"/>
      <c r="L15" s="15"/>
      <c r="M15" s="15"/>
      <c r="O15" s="16"/>
      <c r="P15" s="16"/>
      <c r="Q15" s="17"/>
      <c r="R15" s="11"/>
    </row>
    <row r="16" customFormat="false" ht="12.8" hidden="false" customHeight="false" outlineLevel="0" collapsed="false">
      <c r="A16" s="0" t="n">
        <v>1908</v>
      </c>
      <c r="B16" s="15"/>
      <c r="C16" s="15"/>
      <c r="D16" s="14"/>
      <c r="E16" s="15"/>
      <c r="F16" s="11"/>
      <c r="G16" s="15"/>
      <c r="H16" s="15"/>
      <c r="I16" s="16"/>
      <c r="J16" s="15"/>
      <c r="K16" s="15"/>
      <c r="L16" s="15"/>
      <c r="M16" s="15"/>
      <c r="O16" s="16"/>
      <c r="P16" s="16"/>
      <c r="Q16" s="17"/>
      <c r="R16" s="11"/>
    </row>
    <row r="17" customFormat="false" ht="12.8" hidden="false" customHeight="false" outlineLevel="0" collapsed="false">
      <c r="A17" s="0" t="n">
        <v>1909</v>
      </c>
      <c r="B17" s="15"/>
      <c r="C17" s="15"/>
      <c r="D17" s="14"/>
      <c r="E17" s="15"/>
      <c r="F17" s="11"/>
      <c r="G17" s="15"/>
      <c r="H17" s="15"/>
      <c r="I17" s="16"/>
      <c r="J17" s="15"/>
      <c r="K17" s="15"/>
      <c r="L17" s="15"/>
      <c r="M17" s="15"/>
      <c r="O17" s="16"/>
      <c r="P17" s="16"/>
      <c r="Q17" s="17"/>
      <c r="R17" s="11"/>
    </row>
    <row r="18" customFormat="false" ht="12.8" hidden="false" customHeight="false" outlineLevel="0" collapsed="false">
      <c r="A18" s="0" t="n">
        <v>1910</v>
      </c>
      <c r="B18" s="33" t="n">
        <v>30</v>
      </c>
      <c r="C18" s="21" t="n">
        <f aca="true">B18*(11+RAND()*RANDBETWEEN(-1,1))</f>
        <v>350.080786503386</v>
      </c>
      <c r="D18" s="14" t="n">
        <f aca="false">C18*0.005</f>
        <v>1.75040393251693</v>
      </c>
      <c r="E18" s="15" t="n">
        <f aca="false">C18*0.1</f>
        <v>35.0080786503386</v>
      </c>
      <c r="F18" s="11" t="n">
        <v>388.2</v>
      </c>
      <c r="G18" s="15" t="n">
        <f aca="false">F18*B18/100</f>
        <v>116.46</v>
      </c>
      <c r="H18" s="15" t="n">
        <f aca="false">C18+G18*0.6</f>
        <v>419.956786503386</v>
      </c>
      <c r="I18" s="16" t="n">
        <v>0.55</v>
      </c>
      <c r="J18" s="15" t="n">
        <f aca="false">H18*(1-I18)</f>
        <v>188.980553926524</v>
      </c>
      <c r="K18" s="15" t="n">
        <f aca="false">D18*0.35+E18*0.2</f>
        <v>7.61425710644864</v>
      </c>
      <c r="L18" s="15" t="n">
        <f aca="false">Q18*(J18+K18)</f>
        <v>0</v>
      </c>
      <c r="M18" s="15" t="n">
        <f aca="false">J18+K18-L18</f>
        <v>196.594811032972</v>
      </c>
      <c r="O18" s="16" t="n">
        <f aca="false">H18/B18</f>
        <v>13.9985595501129</v>
      </c>
      <c r="P18" s="16" t="n">
        <f aca="false">M18/B18</f>
        <v>6.55316036776574</v>
      </c>
      <c r="Q18" s="17" t="n">
        <v>0</v>
      </c>
      <c r="R18" s="11" t="n">
        <f aca="false">C18/B18</f>
        <v>11.6693595501129</v>
      </c>
    </row>
    <row r="19" customFormat="false" ht="12.8" hidden="false" customHeight="false" outlineLevel="0" collapsed="false">
      <c r="A19" s="0" t="n">
        <v>1911</v>
      </c>
      <c r="B19" s="34" t="n">
        <f aca="true">B$18+(B$48-B$18)/(A$48-A$18)*(A19-A$18)*(1+RAND()*RANDBETWEEN(-1,1)/5)</f>
        <v>123.976410168797</v>
      </c>
      <c r="C19" s="21" t="n">
        <f aca="true">B19*(11+RAND()*RANDBETWEEN(-1,1))</f>
        <v>1363.74051185677</v>
      </c>
      <c r="D19" s="14" t="n">
        <f aca="false">C19*0.005</f>
        <v>6.81870255928386</v>
      </c>
      <c r="E19" s="15" t="n">
        <f aca="false">C19*0.1</f>
        <v>136.374051185677</v>
      </c>
      <c r="F19" s="11" t="n">
        <v>371.4</v>
      </c>
      <c r="G19" s="15" t="n">
        <f aca="false">F19*B19/100</f>
        <v>460.448387366914</v>
      </c>
      <c r="H19" s="15" t="n">
        <f aca="false">C19+G19*0.6</f>
        <v>1640.00954427692</v>
      </c>
      <c r="I19" s="16" t="n">
        <v>0.55</v>
      </c>
      <c r="J19" s="15" t="n">
        <f aca="false">H19*(1-I19)</f>
        <v>738.004294924614</v>
      </c>
      <c r="K19" s="15" t="n">
        <f aca="false">D19*0.35+E19*0.2</f>
        <v>29.6613561328848</v>
      </c>
      <c r="L19" s="15" t="n">
        <f aca="false">Q19*(J19+K19)</f>
        <v>0</v>
      </c>
      <c r="M19" s="15" t="n">
        <f aca="false">J19+K19-L19</f>
        <v>767.665651057499</v>
      </c>
      <c r="O19" s="16" t="n">
        <f aca="false">H19/B19</f>
        <v>13.2284</v>
      </c>
      <c r="P19" s="16" t="n">
        <f aca="false">M19/B19</f>
        <v>6.19203</v>
      </c>
      <c r="Q19" s="17" t="n">
        <v>0</v>
      </c>
      <c r="R19" s="11" t="n">
        <f aca="false">C19/B19</f>
        <v>11</v>
      </c>
    </row>
    <row r="20" customFormat="false" ht="12.8" hidden="false" customHeight="false" outlineLevel="0" collapsed="false">
      <c r="A20" s="0" t="n">
        <v>1912</v>
      </c>
      <c r="B20" s="34" t="n">
        <f aca="true">B$18+(B$48-B$18)/(A$48-A$18)*(A20-A$18)*(1+RAND()*RANDBETWEEN(-1,1)/5)</f>
        <v>234.133333333333</v>
      </c>
      <c r="C20" s="21" t="n">
        <f aca="true">B20*(11+RAND()*RANDBETWEEN(-1,1))</f>
        <v>2527.91057710548</v>
      </c>
      <c r="D20" s="14" t="n">
        <f aca="false">C20*0.005</f>
        <v>12.6395528855274</v>
      </c>
      <c r="E20" s="15" t="n">
        <f aca="false">C20*0.1</f>
        <v>252.791057710548</v>
      </c>
      <c r="F20" s="11" t="n">
        <v>204.9</v>
      </c>
      <c r="G20" s="15" t="n">
        <f aca="false">F20*B20/100</f>
        <v>479.7392</v>
      </c>
      <c r="H20" s="15" t="n">
        <f aca="false">C20+G20*0.6</f>
        <v>2815.75409710548</v>
      </c>
      <c r="I20" s="16" t="n">
        <v>0.55</v>
      </c>
      <c r="J20" s="15" t="n">
        <f aca="false">H20*(1-I20)</f>
        <v>1267.08934369747</v>
      </c>
      <c r="K20" s="15" t="n">
        <f aca="false">D20*0.35+E20*0.2</f>
        <v>54.9820550520442</v>
      </c>
      <c r="L20" s="15" t="n">
        <f aca="false">Q20*(J20+K20)</f>
        <v>0</v>
      </c>
      <c r="M20" s="15" t="n">
        <f aca="false">J20+K20-L20</f>
        <v>1322.07139874951</v>
      </c>
      <c r="O20" s="16" t="n">
        <f aca="false">H20/B20</f>
        <v>12.0262845833093</v>
      </c>
      <c r="P20" s="16" t="n">
        <f aca="false">M20/B20</f>
        <v>5.64666030217616</v>
      </c>
      <c r="Q20" s="17" t="n">
        <v>0</v>
      </c>
      <c r="R20" s="11" t="n">
        <f aca="false">C20/B20</f>
        <v>10.7968845833093</v>
      </c>
    </row>
    <row r="21" customFormat="false" ht="12.8" hidden="false" customHeight="false" outlineLevel="0" collapsed="false">
      <c r="A21" s="0" t="n">
        <v>1913</v>
      </c>
      <c r="B21" s="34" t="n">
        <f aca="true">B$18+(B$48-B$18)/(A$48-A$18)*(A21-A$18)*(1+RAND()*RANDBETWEEN(-1,1)/5)</f>
        <v>320.500854222504</v>
      </c>
      <c r="C21" s="21" t="n">
        <f aca="true">B21*(11+RAND()*RANDBETWEEN(-1,1))</f>
        <v>3239.45489358079</v>
      </c>
      <c r="D21" s="14" t="n">
        <f aca="false">C21*0.005</f>
        <v>16.197274467904</v>
      </c>
      <c r="E21" s="15" t="n">
        <f aca="false">C21*0.1</f>
        <v>323.945489358079</v>
      </c>
      <c r="F21" s="11" t="n">
        <v>326.8</v>
      </c>
      <c r="G21" s="15" t="n">
        <f aca="false">F21*B21/100</f>
        <v>1047.39679159914</v>
      </c>
      <c r="H21" s="15" t="n">
        <f aca="false">C21+G21*0.6</f>
        <v>3867.89296854028</v>
      </c>
      <c r="I21" s="16" t="n">
        <v>0.55</v>
      </c>
      <c r="J21" s="15" t="n">
        <f aca="false">H21*(1-I21)</f>
        <v>1740.55183584312</v>
      </c>
      <c r="K21" s="15" t="n">
        <f aca="false">D21*0.35+E21*0.2</f>
        <v>70.4581439353822</v>
      </c>
      <c r="L21" s="15" t="n">
        <f aca="false">Q21*(J21+K21)</f>
        <v>0</v>
      </c>
      <c r="M21" s="15" t="n">
        <f aca="false">J21+K21-L21</f>
        <v>1811.00997977851</v>
      </c>
      <c r="O21" s="16" t="n">
        <f aca="false">H21/B21</f>
        <v>12.0682766288511</v>
      </c>
      <c r="P21" s="16" t="n">
        <f aca="false">M21/B21</f>
        <v>5.65056209966053</v>
      </c>
      <c r="Q21" s="17" t="n">
        <v>0</v>
      </c>
      <c r="R21" s="11" t="n">
        <f aca="false">C21/B21</f>
        <v>10.1074766288511</v>
      </c>
    </row>
    <row r="22" customFormat="false" ht="12.8" hidden="false" customHeight="false" outlineLevel="0" collapsed="false">
      <c r="A22" s="0" t="n">
        <v>1914</v>
      </c>
      <c r="B22" s="34" t="n">
        <f aca="true">B$18+(B$48-B$18)/(A$48-A$18)*(A22-A$18)*(1+RAND()*RANDBETWEEN(-1,1)/5)</f>
        <v>438.266666666667</v>
      </c>
      <c r="C22" s="21" t="n">
        <f aca="true">B22*(11+RAND()*RANDBETWEEN(-1,1))</f>
        <v>4747.4511748774</v>
      </c>
      <c r="D22" s="14" t="n">
        <f aca="false">C22*0.005</f>
        <v>23.737255874387</v>
      </c>
      <c r="E22" s="15" t="n">
        <f aca="false">C22*0.1</f>
        <v>474.74511748774</v>
      </c>
      <c r="F22" s="11" t="n">
        <v>155.5</v>
      </c>
      <c r="G22" s="15" t="n">
        <f aca="false">F22*B22/100</f>
        <v>681.504666666667</v>
      </c>
      <c r="H22" s="15" t="n">
        <f aca="false">C22+G22*0.6</f>
        <v>5156.3539748774</v>
      </c>
      <c r="I22" s="16" t="n">
        <v>0.55</v>
      </c>
      <c r="J22" s="15" t="n">
        <f aca="false">H22*(1-I22)</f>
        <v>2320.35928869483</v>
      </c>
      <c r="K22" s="15" t="n">
        <f aca="false">D22*0.35+E22*0.2</f>
        <v>103.257063053583</v>
      </c>
      <c r="L22" s="15" t="n">
        <f aca="false">Q22*(J22+K22)</f>
        <v>0</v>
      </c>
      <c r="M22" s="15" t="n">
        <f aca="false">J22+K22-L22</f>
        <v>2423.61635174841</v>
      </c>
      <c r="O22" s="16" t="n">
        <f aca="false">H22/B22</f>
        <v>11.7653345943354</v>
      </c>
      <c r="P22" s="16" t="n">
        <f aca="false">M22/B22</f>
        <v>5.53000384487773</v>
      </c>
      <c r="Q22" s="17" t="n">
        <v>0</v>
      </c>
      <c r="R22" s="11" t="n">
        <f aca="false">C22/B22</f>
        <v>10.8323345943354</v>
      </c>
    </row>
    <row r="23" customFormat="false" ht="12.8" hidden="false" customHeight="false" outlineLevel="0" collapsed="false">
      <c r="A23" s="0" t="n">
        <v>1915</v>
      </c>
      <c r="B23" s="34" t="n">
        <f aca="true">B$18+(B$48-B$18)/(A$48-A$18)*(A23-A$18)*(1+RAND()*RANDBETWEEN(-1,1)/5)</f>
        <v>540.333333333333</v>
      </c>
      <c r="C23" s="21" t="n">
        <f aca="true">B23*(11+RAND()*RANDBETWEEN(-1,1))</f>
        <v>6006.92203425383</v>
      </c>
      <c r="D23" s="14" t="n">
        <f aca="false">C23*0.005</f>
        <v>30.0346101712692</v>
      </c>
      <c r="E23" s="15" t="n">
        <f aca="false">C23*0.1</f>
        <v>600.692203425383</v>
      </c>
      <c r="F23" s="11" t="n">
        <v>224.7</v>
      </c>
      <c r="G23" s="15" t="n">
        <f aca="false">F23*B23/100</f>
        <v>1214.129</v>
      </c>
      <c r="H23" s="15" t="n">
        <f aca="false">C23+G23*0.6</f>
        <v>6735.39943425383</v>
      </c>
      <c r="I23" s="16" t="n">
        <v>0.55</v>
      </c>
      <c r="J23" s="15" t="n">
        <f aca="false">H23*(1-I23)</f>
        <v>3030.92974541422</v>
      </c>
      <c r="K23" s="15" t="n">
        <f aca="false">D23*0.35+E23*0.2</f>
        <v>130.650554245021</v>
      </c>
      <c r="L23" s="15" t="n">
        <f aca="false">Q23*(J23+K23)</f>
        <v>0</v>
      </c>
      <c r="M23" s="15" t="n">
        <f aca="false">J23+K23-L23</f>
        <v>3161.58029965924</v>
      </c>
      <c r="O23" s="16" t="n">
        <f aca="false">H23/B23</f>
        <v>12.4652673058368</v>
      </c>
      <c r="P23" s="16" t="n">
        <f aca="false">M23/B23</f>
        <v>5.85116650152852</v>
      </c>
      <c r="Q23" s="17" t="n">
        <v>0</v>
      </c>
      <c r="R23" s="11" t="n">
        <f aca="false">C23/B23</f>
        <v>11.1170673058368</v>
      </c>
    </row>
    <row r="24" customFormat="false" ht="12.8" hidden="false" customHeight="false" outlineLevel="0" collapsed="false">
      <c r="A24" s="0" t="n">
        <v>1916</v>
      </c>
      <c r="B24" s="34" t="n">
        <f aca="true">B$18+(B$48-B$18)/(A$48-A$18)*(A24-A$18)*(1+RAND()*RANDBETWEEN(-1,1)/5)</f>
        <v>557.453436384499</v>
      </c>
      <c r="C24" s="21" t="n">
        <f aca="true">B24*(11+RAND()*RANDBETWEEN(-1,1))</f>
        <v>6460.14626839057</v>
      </c>
      <c r="D24" s="14" t="n">
        <f aca="false">C24*0.005</f>
        <v>32.3007313419529</v>
      </c>
      <c r="E24" s="15" t="n">
        <f aca="false">C24*0.1</f>
        <v>646.014626839058</v>
      </c>
      <c r="F24" s="11" t="n">
        <v>304.4</v>
      </c>
      <c r="G24" s="15" t="n">
        <f aca="false">F24*B24/100</f>
        <v>1696.88826035442</v>
      </c>
      <c r="H24" s="15" t="n">
        <f aca="false">C24+G24*0.6</f>
        <v>7478.27922460322</v>
      </c>
      <c r="I24" s="16" t="n">
        <v>0.55</v>
      </c>
      <c r="J24" s="15" t="n">
        <f aca="false">H24*(1-I24)</f>
        <v>3365.22565107145</v>
      </c>
      <c r="K24" s="15" t="n">
        <f aca="false">D24*0.35+E24*0.2</f>
        <v>140.508181337495</v>
      </c>
      <c r="L24" s="15" t="n">
        <f aca="false">Q24*(J24+K24)</f>
        <v>0</v>
      </c>
      <c r="M24" s="15" t="n">
        <f aca="false">J24+K24-L24</f>
        <v>3505.73383240895</v>
      </c>
      <c r="O24" s="16" t="n">
        <f aca="false">H24/B24</f>
        <v>13.415074222352</v>
      </c>
      <c r="P24" s="16" t="n">
        <f aca="false">M24/B24</f>
        <v>6.28883706439455</v>
      </c>
      <c r="Q24" s="17" t="n">
        <v>0</v>
      </c>
      <c r="R24" s="11" t="n">
        <f aca="false">C24/B24</f>
        <v>11.588674222352</v>
      </c>
    </row>
    <row r="25" customFormat="false" ht="12.8" hidden="false" customHeight="false" outlineLevel="0" collapsed="false">
      <c r="A25" s="0" t="n">
        <v>1917</v>
      </c>
      <c r="B25" s="34" t="n">
        <f aca="true">B$18+(B$48-B$18)/(A$48-A$18)*(A25-A$18)*(1+RAND()*RANDBETWEEN(-1,1)/5)</f>
        <v>744.466666666667</v>
      </c>
      <c r="C25" s="21" t="n">
        <f aca="true">B25*(11+RAND()*RANDBETWEEN(-1,1))</f>
        <v>8189.13333333333</v>
      </c>
      <c r="D25" s="14" t="n">
        <f aca="false">C25*0.005</f>
        <v>40.9456666666667</v>
      </c>
      <c r="E25" s="15" t="n">
        <f aca="false">C25*0.1</f>
        <v>818.913333333333</v>
      </c>
      <c r="F25" s="11" t="n">
        <v>378.9</v>
      </c>
      <c r="G25" s="15" t="n">
        <f aca="false">F25*B25/100</f>
        <v>2820.7842</v>
      </c>
      <c r="H25" s="15" t="n">
        <f aca="false">C25+G25*0.6</f>
        <v>9881.60385333334</v>
      </c>
      <c r="I25" s="16" t="n">
        <v>0.55</v>
      </c>
      <c r="J25" s="15" t="n">
        <f aca="false">H25*(1-I25)</f>
        <v>4446.721734</v>
      </c>
      <c r="K25" s="15" t="n">
        <f aca="false">D25*0.35+E25*0.2</f>
        <v>178.11365</v>
      </c>
      <c r="L25" s="15" t="n">
        <f aca="false">Q25*(J25+K25)</f>
        <v>0</v>
      </c>
      <c r="M25" s="15" t="n">
        <f aca="false">J25+K25-L25</f>
        <v>4624.835384</v>
      </c>
      <c r="O25" s="16" t="n">
        <f aca="false">H25/B25</f>
        <v>13.2734</v>
      </c>
      <c r="P25" s="16" t="n">
        <f aca="false">M25/B25</f>
        <v>6.21228</v>
      </c>
      <c r="Q25" s="17" t="n">
        <v>0</v>
      </c>
      <c r="R25" s="11" t="n">
        <f aca="false">C25/B25</f>
        <v>11</v>
      </c>
    </row>
    <row r="26" customFormat="false" ht="12.8" hidden="false" customHeight="false" outlineLevel="0" collapsed="false">
      <c r="A26" s="0" t="n">
        <v>1918</v>
      </c>
      <c r="B26" s="34" t="n">
        <f aca="true">B$18+(B$48-B$18)/(A$48-A$18)*(A26-A$18)*(1+RAND()*RANDBETWEEN(-1,1)/5)</f>
        <v>920.050836544186</v>
      </c>
      <c r="C26" s="21" t="n">
        <f aca="true">B26*(11+RAND()*RANDBETWEEN(-1,1))</f>
        <v>10536.2408147907</v>
      </c>
      <c r="D26" s="14" t="n">
        <f aca="false">C26*0.005</f>
        <v>52.6812040739536</v>
      </c>
      <c r="E26" s="15" t="n">
        <f aca="false">C26*0.1</f>
        <v>1053.62408147907</v>
      </c>
      <c r="F26" s="11" t="n">
        <v>127.6</v>
      </c>
      <c r="G26" s="15" t="n">
        <f aca="false">F26*B26/100</f>
        <v>1173.98486743038</v>
      </c>
      <c r="H26" s="15" t="n">
        <f aca="false">C26+G26*0.6</f>
        <v>11240.631735249</v>
      </c>
      <c r="I26" s="16" t="n">
        <v>0.55</v>
      </c>
      <c r="J26" s="15" t="n">
        <f aca="false">H26*(1-I26)</f>
        <v>5058.28428086203</v>
      </c>
      <c r="K26" s="15" t="n">
        <f aca="false">D26*0.35+E26*0.2</f>
        <v>229.163237721698</v>
      </c>
      <c r="L26" s="15" t="n">
        <f aca="false">Q26*(J26+K26)</f>
        <v>0</v>
      </c>
      <c r="M26" s="15" t="n">
        <f aca="false">J26+K26-L26</f>
        <v>5287.44751858373</v>
      </c>
      <c r="O26" s="16" t="n">
        <f aca="false">H26/B26</f>
        <v>12.2174028746825</v>
      </c>
      <c r="P26" s="16" t="n">
        <f aca="false">M26/B26</f>
        <v>5.74690800613146</v>
      </c>
      <c r="Q26" s="17" t="n">
        <v>0</v>
      </c>
      <c r="R26" s="11" t="n">
        <f aca="false">C26/B26</f>
        <v>11.4518028746825</v>
      </c>
    </row>
    <row r="27" customFormat="false" ht="12.8" hidden="false" customHeight="false" outlineLevel="0" collapsed="false">
      <c r="A27" s="0" t="n">
        <v>1919</v>
      </c>
      <c r="B27" s="34" t="n">
        <f aca="true">B$18+(B$48-B$18)/(A$48-A$18)*(A27-A$18)*(1+RAND()*RANDBETWEEN(-1,1)/5)</f>
        <v>938.353004806135</v>
      </c>
      <c r="C27" s="21" t="n">
        <f aca="true">B27*(11+RAND()*RANDBETWEEN(-1,1))</f>
        <v>9667.39259616624</v>
      </c>
      <c r="D27" s="14" t="n">
        <f aca="false">C27*0.005</f>
        <v>48.3369629808312</v>
      </c>
      <c r="E27" s="15" t="n">
        <f aca="false">C27*0.1</f>
        <v>966.739259616624</v>
      </c>
      <c r="F27" s="11" t="n">
        <v>194.4</v>
      </c>
      <c r="G27" s="15" t="n">
        <f aca="false">F27*B27/100</f>
        <v>1824.15824134313</v>
      </c>
      <c r="H27" s="15" t="n">
        <f aca="false">C27+G27*0.6</f>
        <v>10761.8875409721</v>
      </c>
      <c r="I27" s="16" t="n">
        <v>0.55</v>
      </c>
      <c r="J27" s="15" t="n">
        <f aca="false">H27*(1-I27)</f>
        <v>4842.84939343745</v>
      </c>
      <c r="K27" s="15" t="n">
        <f aca="false">D27*0.35+E27*0.2</f>
        <v>210.265788966616</v>
      </c>
      <c r="L27" s="15" t="n">
        <f aca="false">Q27*(J27+K27)</f>
        <v>0</v>
      </c>
      <c r="M27" s="15" t="n">
        <f aca="false">J27+K27-L27</f>
        <v>5053.11518240407</v>
      </c>
      <c r="O27" s="16" t="n">
        <f aca="false">H27/B27</f>
        <v>11.4689114713237</v>
      </c>
      <c r="P27" s="16" t="n">
        <f aca="false">M27/B27</f>
        <v>5.38508978659694</v>
      </c>
      <c r="Q27" s="17" t="n">
        <v>0</v>
      </c>
      <c r="R27" s="11" t="n">
        <f aca="false">C27/B27</f>
        <v>10.3025114713237</v>
      </c>
    </row>
    <row r="28" customFormat="false" ht="12.8" hidden="false" customHeight="false" outlineLevel="0" collapsed="false">
      <c r="A28" s="0" t="n">
        <v>1920</v>
      </c>
      <c r="B28" s="34" t="n">
        <f aca="true">B$18+(B$48-B$18)/(A$48-A$18)*(A28-A$18)*(1+RAND()*RANDBETWEEN(-1,1)/5)</f>
        <v>1246.35531374489</v>
      </c>
      <c r="C28" s="21" t="n">
        <f aca="true">B28*(11+RAND()*RANDBETWEEN(-1,1))</f>
        <v>13709.9084511938</v>
      </c>
      <c r="D28" s="14" t="n">
        <f aca="false">C28*0.005</f>
        <v>68.5495422559691</v>
      </c>
      <c r="E28" s="15" t="n">
        <f aca="false">C28*0.1</f>
        <v>1370.99084511938</v>
      </c>
      <c r="F28" s="11" t="n">
        <v>295.4</v>
      </c>
      <c r="G28" s="15" t="n">
        <f aca="false">F28*B28/100</f>
        <v>3681.73359680241</v>
      </c>
      <c r="H28" s="15" t="n">
        <f aca="false">C28+G28*0.6</f>
        <v>15918.9486092753</v>
      </c>
      <c r="I28" s="16" t="n">
        <v>0.55</v>
      </c>
      <c r="J28" s="15" t="n">
        <f aca="false">H28*(1-I28)</f>
        <v>7163.52687417387</v>
      </c>
      <c r="K28" s="15" t="n">
        <f aca="false">D28*0.35+E28*0.2</f>
        <v>298.190508813466</v>
      </c>
      <c r="L28" s="15" t="n">
        <f aca="false">Q28*(J28+K28)</f>
        <v>0</v>
      </c>
      <c r="M28" s="15" t="n">
        <f aca="false">J28+K28-L28</f>
        <v>7461.71738298733</v>
      </c>
      <c r="O28" s="16" t="n">
        <f aca="false">H28/B28</f>
        <v>12.7724</v>
      </c>
      <c r="P28" s="16" t="n">
        <f aca="false">M28/B28</f>
        <v>5.98683</v>
      </c>
      <c r="Q28" s="17" t="n">
        <v>0</v>
      </c>
      <c r="R28" s="11" t="n">
        <f aca="false">C28/B28</f>
        <v>11</v>
      </c>
    </row>
    <row r="29" customFormat="false" ht="12.8" hidden="false" customHeight="false" outlineLevel="0" collapsed="false">
      <c r="A29" s="0" t="n">
        <v>1921</v>
      </c>
      <c r="B29" s="34" t="n">
        <f aca="true">B$18+(B$48-B$18)/(A$48-A$18)*(A29-A$18)*(1+RAND()*RANDBETWEEN(-1,1)/5)</f>
        <v>1152.73333333333</v>
      </c>
      <c r="C29" s="21" t="n">
        <f aca="true">B29*(11+RAND()*RANDBETWEEN(-1,1))</f>
        <v>11891.7047098227</v>
      </c>
      <c r="D29" s="14" t="n">
        <f aca="false">C29*0.005</f>
        <v>59.4585235491133</v>
      </c>
      <c r="E29" s="15" t="n">
        <f aca="false">C29*0.1</f>
        <v>1189.17047098227</v>
      </c>
      <c r="F29" s="11" t="n">
        <v>308.2</v>
      </c>
      <c r="G29" s="15" t="n">
        <f aca="false">F29*B29/100</f>
        <v>3552.72413333333</v>
      </c>
      <c r="H29" s="15" t="n">
        <f aca="false">C29+G29*0.6</f>
        <v>14023.3391898227</v>
      </c>
      <c r="I29" s="16" t="n">
        <v>0.55</v>
      </c>
      <c r="J29" s="15" t="n">
        <f aca="false">H29*(1-I29)</f>
        <v>6310.5026354202</v>
      </c>
      <c r="K29" s="15" t="n">
        <f aca="false">D29*0.35+E29*0.2</f>
        <v>258.644577438643</v>
      </c>
      <c r="L29" s="15" t="n">
        <f aca="false">Q29*(J29+K29)</f>
        <v>0</v>
      </c>
      <c r="M29" s="15" t="n">
        <f aca="false">J29+K29-L29</f>
        <v>6569.14721285884</v>
      </c>
      <c r="O29" s="16" t="n">
        <f aca="false">H29/B29</f>
        <v>12.1652933807958</v>
      </c>
      <c r="P29" s="16" t="n">
        <f aca="false">M29/B29</f>
        <v>5.69875705239041</v>
      </c>
      <c r="Q29" s="17" t="n">
        <v>0</v>
      </c>
      <c r="R29" s="11" t="n">
        <f aca="false">C29/B29</f>
        <v>10.3160933807958</v>
      </c>
    </row>
    <row r="30" customFormat="false" ht="12.8" hidden="false" customHeight="false" outlineLevel="0" collapsed="false">
      <c r="A30" s="0" t="n">
        <v>1922</v>
      </c>
      <c r="B30" s="34" t="n">
        <f aca="true">B$18+(B$48-B$18)/(A$48-A$18)*(A30-A$18)*(1+RAND()*RANDBETWEEN(-1,1)/5)</f>
        <v>1269.9293431624</v>
      </c>
      <c r="C30" s="21" t="n">
        <f aca="true">B30*(11+RAND()*RANDBETWEEN(-1,1))</f>
        <v>14284.1195463841</v>
      </c>
      <c r="D30" s="14" t="n">
        <f aca="false">C30*0.005</f>
        <v>71.4205977319205</v>
      </c>
      <c r="E30" s="15" t="n">
        <f aca="false">C30*0.1</f>
        <v>1428.41195463841</v>
      </c>
      <c r="F30" s="11" t="n">
        <v>199.5</v>
      </c>
      <c r="G30" s="15" t="n">
        <f aca="false">F30*B30/100</f>
        <v>2533.50903960899</v>
      </c>
      <c r="H30" s="15" t="n">
        <f aca="false">C30+G30*0.6</f>
        <v>15804.2249701495</v>
      </c>
      <c r="I30" s="16" t="n">
        <v>0.55</v>
      </c>
      <c r="J30" s="15" t="n">
        <f aca="false">H30*(1-I30)</f>
        <v>7111.90123656727</v>
      </c>
      <c r="K30" s="15" t="n">
        <f aca="false">D30*0.35+E30*0.2</f>
        <v>310.679600133854</v>
      </c>
      <c r="L30" s="15" t="n">
        <f aca="false">Q30*(J30+K30)</f>
        <v>0</v>
      </c>
      <c r="M30" s="15" t="n">
        <f aca="false">J30+K30-L30</f>
        <v>7422.58083670113</v>
      </c>
      <c r="O30" s="16" t="n">
        <f aca="false">H30/B30</f>
        <v>12.4449640094098</v>
      </c>
      <c r="P30" s="16" t="n">
        <f aca="false">M30/B30</f>
        <v>5.84487702143906</v>
      </c>
      <c r="Q30" s="17" t="n">
        <v>0</v>
      </c>
      <c r="R30" s="11" t="n">
        <f aca="false">C30/B30</f>
        <v>11.2479640094098</v>
      </c>
    </row>
    <row r="31" customFormat="false" ht="12.8" hidden="false" customHeight="false" outlineLevel="0" collapsed="false">
      <c r="A31" s="0" t="n">
        <v>1923</v>
      </c>
      <c r="B31" s="34" t="n">
        <f aca="true">B$18+(B$48-B$18)/(A$48-A$18)*(A31-A$18)*(1+RAND()*RANDBETWEEN(-1,1)/5)</f>
        <v>1503.42862391291</v>
      </c>
      <c r="C31" s="21" t="n">
        <f aca="true">B31*(11+RAND()*RANDBETWEEN(-1,1))</f>
        <v>16537.714863042</v>
      </c>
      <c r="D31" s="14" t="n">
        <f aca="false">C31*0.005</f>
        <v>82.6885743152098</v>
      </c>
      <c r="E31" s="15" t="n">
        <f aca="false">C31*0.1</f>
        <v>1653.7714863042</v>
      </c>
      <c r="F31" s="11" t="n">
        <v>227.9</v>
      </c>
      <c r="G31" s="15" t="n">
        <f aca="false">F31*B31/100</f>
        <v>3426.31383389751</v>
      </c>
      <c r="H31" s="15" t="n">
        <f aca="false">C31+G31*0.6</f>
        <v>18593.5031633805</v>
      </c>
      <c r="I31" s="16" t="n">
        <v>0.55</v>
      </c>
      <c r="J31" s="15" t="n">
        <f aca="false">H31*(1-I31)</f>
        <v>8367.07642352121</v>
      </c>
      <c r="K31" s="15" t="n">
        <f aca="false">D31*0.35+E31*0.2</f>
        <v>359.695298271163</v>
      </c>
      <c r="L31" s="15" t="n">
        <f aca="false">Q31*(J31+K31)</f>
        <v>0</v>
      </c>
      <c r="M31" s="15" t="n">
        <f aca="false">J31+K31-L31</f>
        <v>8726.77172179237</v>
      </c>
      <c r="O31" s="16" t="n">
        <f aca="false">H31/B31</f>
        <v>12.3674</v>
      </c>
      <c r="P31" s="16" t="n">
        <f aca="false">M31/B31</f>
        <v>5.80458</v>
      </c>
      <c r="Q31" s="17" t="n">
        <v>0</v>
      </c>
      <c r="R31" s="11" t="n">
        <f aca="false">C31/B31</f>
        <v>11</v>
      </c>
    </row>
    <row r="32" customFormat="false" ht="12.8" hidden="false" customHeight="false" outlineLevel="0" collapsed="false">
      <c r="A32" s="0" t="n">
        <v>1924</v>
      </c>
      <c r="B32" s="34" t="n">
        <f aca="true">B$18+(B$48-B$18)/(A$48-A$18)*(A32-A$18)*(1+RAND()*RANDBETWEEN(-1,1)/5)</f>
        <v>1458.93333333333</v>
      </c>
      <c r="C32" s="21" t="n">
        <f aca="true">B32*(11+RAND()*RANDBETWEEN(-1,1))</f>
        <v>15172.5672651008</v>
      </c>
      <c r="D32" s="14" t="n">
        <f aca="false">C32*0.005</f>
        <v>75.8628363255042</v>
      </c>
      <c r="E32" s="15" t="n">
        <f aca="false">C32*0.1</f>
        <v>1517.25672651008</v>
      </c>
      <c r="F32" s="11" t="n">
        <v>184.4</v>
      </c>
      <c r="G32" s="15" t="n">
        <f aca="false">F32*B32/100</f>
        <v>2690.27306666667</v>
      </c>
      <c r="H32" s="15" t="n">
        <f aca="false">C32+G32*0.6</f>
        <v>16786.7311051008</v>
      </c>
      <c r="I32" s="16" t="n">
        <v>0.55</v>
      </c>
      <c r="J32" s="15" t="n">
        <f aca="false">H32*(1-I32)</f>
        <v>7554.02899729538</v>
      </c>
      <c r="K32" s="15" t="n">
        <f aca="false">D32*0.35+E32*0.2</f>
        <v>330.003338015943</v>
      </c>
      <c r="L32" s="15" t="n">
        <f aca="false">Q32*(J32+K32)</f>
        <v>0</v>
      </c>
      <c r="M32" s="15" t="n">
        <f aca="false">J32+K32-L32</f>
        <v>7884.03233531132</v>
      </c>
      <c r="O32" s="16" t="n">
        <f aca="false">H32/B32</f>
        <v>11.5061673632111</v>
      </c>
      <c r="P32" s="16" t="n">
        <f aca="false">M32/B32</f>
        <v>5.40397025359485</v>
      </c>
      <c r="Q32" s="17" t="n">
        <v>0</v>
      </c>
      <c r="R32" s="11" t="n">
        <f aca="false">C32/B32</f>
        <v>10.3997673632111</v>
      </c>
    </row>
    <row r="33" customFormat="false" ht="12.8" hidden="false" customHeight="false" outlineLevel="0" collapsed="false">
      <c r="A33" s="0" t="n">
        <v>1925</v>
      </c>
      <c r="B33" s="34" t="n">
        <f aca="true">B$18+(B$48-B$18)/(A$48-A$18)*(A33-A$18)*(1+RAND()*RANDBETWEEN(-1,1)/5)</f>
        <v>1530.34892824139</v>
      </c>
      <c r="C33" s="21" t="n">
        <f aca="true">B33*(11+RAND()*RANDBETWEEN(-1,1))</f>
        <v>16833.8382106552</v>
      </c>
      <c r="D33" s="14" t="n">
        <f aca="false">C33*0.005</f>
        <v>84.1691910532762</v>
      </c>
      <c r="E33" s="15" t="n">
        <f aca="false">C33*0.1</f>
        <v>1683.38382106552</v>
      </c>
      <c r="F33" s="11" t="n">
        <v>165.1</v>
      </c>
      <c r="G33" s="15" t="n">
        <f aca="false">F33*B33/100</f>
        <v>2526.60608052653</v>
      </c>
      <c r="H33" s="15" t="n">
        <f aca="false">C33+G33*0.6</f>
        <v>18349.8018589712</v>
      </c>
      <c r="I33" s="16" t="n">
        <v>0.55</v>
      </c>
      <c r="J33" s="15" t="n">
        <f aca="false">H33*(1-I33)</f>
        <v>8257.41083653702</v>
      </c>
      <c r="K33" s="15" t="n">
        <f aca="false">D33*0.35+E33*0.2</f>
        <v>366.135981081751</v>
      </c>
      <c r="L33" s="15" t="n">
        <f aca="false">Q33*(J33+K33)</f>
        <v>103.482561811425</v>
      </c>
      <c r="M33" s="15" t="n">
        <f aca="false">J33+K33-L33</f>
        <v>8520.06425580735</v>
      </c>
      <c r="O33" s="16" t="n">
        <f aca="false">H33/B33</f>
        <v>11.9906</v>
      </c>
      <c r="P33" s="16" t="n">
        <f aca="false">M33/B33</f>
        <v>5.56739976</v>
      </c>
      <c r="Q33" s="20" t="n">
        <f aca="true">(0.12/10)*(A33-A$32)*(1+RAND()*RANDBETWEEN(-1,1)/10)</f>
        <v>0.012</v>
      </c>
      <c r="R33" s="11" t="n">
        <f aca="false">C33/B33</f>
        <v>11</v>
      </c>
    </row>
    <row r="34" customFormat="false" ht="12.8" hidden="false" customHeight="false" outlineLevel="0" collapsed="false">
      <c r="A34" s="0" t="n">
        <v>1926</v>
      </c>
      <c r="B34" s="34" t="n">
        <f aca="true">B$18+(B$48-B$18)/(A$48-A$18)*(A34-A$18)*(1+RAND()*RANDBETWEEN(-1,1)/5)</f>
        <v>1980.93171669732</v>
      </c>
      <c r="C34" s="21" t="n">
        <f aca="true">B34*(11+RAND()*RANDBETWEEN(-1,1))</f>
        <v>21790.2488836705</v>
      </c>
      <c r="D34" s="14" t="n">
        <f aca="false">C34*0.005</f>
        <v>108.951244418352</v>
      </c>
      <c r="E34" s="15" t="n">
        <f aca="false">C34*0.1</f>
        <v>2179.02488836705</v>
      </c>
      <c r="F34" s="11" t="n">
        <v>212.8</v>
      </c>
      <c r="G34" s="15" t="n">
        <f aca="false">F34*B34/100</f>
        <v>4215.42269313189</v>
      </c>
      <c r="H34" s="15" t="n">
        <f aca="false">C34+G34*0.6</f>
        <v>24319.5024995496</v>
      </c>
      <c r="I34" s="16" t="n">
        <v>0.55</v>
      </c>
      <c r="J34" s="15" t="n">
        <f aca="false">H34*(1-I34)</f>
        <v>10943.7761247973</v>
      </c>
      <c r="K34" s="15" t="n">
        <f aca="false">D34*0.35+E34*0.2</f>
        <v>473.937913219833</v>
      </c>
      <c r="L34" s="15" t="n">
        <f aca="false">Q34*(J34+K34)</f>
        <v>257.33762512883</v>
      </c>
      <c r="M34" s="15" t="n">
        <f aca="false">J34+K34-L34</f>
        <v>11160.3764128883</v>
      </c>
      <c r="O34" s="16" t="n">
        <f aca="false">H34/B34</f>
        <v>12.2768</v>
      </c>
      <c r="P34" s="16" t="n">
        <f aca="false">M34/B34</f>
        <v>5.63390263218933</v>
      </c>
      <c r="Q34" s="20" t="n">
        <f aca="true">(0.12/10)*(A34-A$32)*(1+RAND()*RANDBETWEEN(-1,1)/10)</f>
        <v>0.0225384542187676</v>
      </c>
      <c r="R34" s="11" t="n">
        <f aca="false">C34/B34</f>
        <v>11</v>
      </c>
    </row>
    <row r="35" customFormat="false" ht="12.8" hidden="false" customHeight="false" outlineLevel="0" collapsed="false">
      <c r="A35" s="0" t="n">
        <v>1927</v>
      </c>
      <c r="B35" s="34" t="n">
        <f aca="true">B$18+(B$48-B$18)/(A$48-A$18)*(A35-A$18)*(1+RAND()*RANDBETWEEN(-1,1)/5)</f>
        <v>1765.13333333333</v>
      </c>
      <c r="C35" s="21" t="n">
        <f aca="true">B35*(11+RAND()*RANDBETWEEN(-1,1))</f>
        <v>20986.263394878</v>
      </c>
      <c r="D35" s="14" t="n">
        <f aca="false">C35*0.005</f>
        <v>104.93131697439</v>
      </c>
      <c r="E35" s="15" t="n">
        <f aca="false">C35*0.1</f>
        <v>2098.6263394878</v>
      </c>
      <c r="F35" s="11" t="n">
        <v>87.5</v>
      </c>
      <c r="G35" s="15" t="n">
        <f aca="false">F35*B35/100</f>
        <v>1544.49166666667</v>
      </c>
      <c r="H35" s="15" t="n">
        <f aca="false">C35+G35*0.6</f>
        <v>21912.958394878</v>
      </c>
      <c r="I35" s="16" t="n">
        <v>0.55</v>
      </c>
      <c r="J35" s="15" t="n">
        <f aca="false">H35*(1-I35)</f>
        <v>9860.83127769509</v>
      </c>
      <c r="K35" s="15" t="n">
        <f aca="false">D35*0.35+E35*0.2</f>
        <v>456.451228838596</v>
      </c>
      <c r="L35" s="15" t="n">
        <f aca="false">Q35*(J35+K35)</f>
        <v>397.041116355753</v>
      </c>
      <c r="M35" s="15" t="n">
        <f aca="false">J35+K35-L35</f>
        <v>9920.24139017793</v>
      </c>
      <c r="O35" s="16" t="n">
        <f aca="false">H35/B35</f>
        <v>12.4143360623624</v>
      </c>
      <c r="P35" s="16" t="n">
        <f aca="false">M35/B35</f>
        <v>5.62010880585674</v>
      </c>
      <c r="Q35" s="20" t="n">
        <f aca="true">(0.12/10)*(A35-A$32)*(1+RAND()*RANDBETWEEN(-1,1)/10)</f>
        <v>0.0384831098794006</v>
      </c>
      <c r="R35" s="11" t="n">
        <f aca="false">C35/B35</f>
        <v>11.8893360623624</v>
      </c>
    </row>
    <row r="36" customFormat="false" ht="12.8" hidden="false" customHeight="false" outlineLevel="0" collapsed="false">
      <c r="A36" s="0" t="n">
        <v>1928</v>
      </c>
      <c r="B36" s="34" t="n">
        <f aca="true">B$18+(B$48-B$18)/(A$48-A$18)*(A36-A$18)*(1+RAND()*RANDBETWEEN(-1,1)/5)</f>
        <v>1509.13485760761</v>
      </c>
      <c r="C36" s="21" t="n">
        <f aca="true">B36*(11+RAND()*RANDBETWEEN(-1,1))</f>
        <v>15997.2722637788</v>
      </c>
      <c r="D36" s="14" t="n">
        <f aca="false">C36*0.005</f>
        <v>79.9863613188942</v>
      </c>
      <c r="E36" s="15" t="n">
        <f aca="false">C36*0.1</f>
        <v>1599.72722637788</v>
      </c>
      <c r="F36" s="11" t="n">
        <v>274.3</v>
      </c>
      <c r="G36" s="15" t="n">
        <f aca="false">F36*B36/100</f>
        <v>4139.55691441769</v>
      </c>
      <c r="H36" s="15" t="n">
        <f aca="false">C36+G36*0.6</f>
        <v>18481.0064124295</v>
      </c>
      <c r="I36" s="16" t="n">
        <v>0.55</v>
      </c>
      <c r="J36" s="15" t="n">
        <f aca="false">H36*(1-I36)</f>
        <v>8316.45288559325</v>
      </c>
      <c r="K36" s="15" t="n">
        <f aca="false">D36*0.35+E36*0.2</f>
        <v>347.94067173719</v>
      </c>
      <c r="L36" s="15" t="n">
        <f aca="false">Q36*(J36+K36)</f>
        <v>415.890890751861</v>
      </c>
      <c r="M36" s="15" t="n">
        <f aca="false">J36+K36-L36</f>
        <v>8248.50266657858</v>
      </c>
      <c r="O36" s="16" t="n">
        <f aca="false">H36/B36</f>
        <v>12.2460933953423</v>
      </c>
      <c r="P36" s="16" t="n">
        <f aca="false">M36/B36</f>
        <v>5.4657160856086</v>
      </c>
      <c r="Q36" s="20" t="n">
        <f aca="true">(0.12/10)*(A36-A$32)*(1+RAND()*RANDBETWEEN(-1,1)/10)</f>
        <v>0.048</v>
      </c>
      <c r="R36" s="11" t="n">
        <f aca="false">C36/B36</f>
        <v>10.6002933953423</v>
      </c>
    </row>
    <row r="37" customFormat="false" ht="12.8" hidden="false" customHeight="false" outlineLevel="0" collapsed="false">
      <c r="A37" s="0" t="n">
        <v>1929</v>
      </c>
      <c r="B37" s="34" t="n">
        <f aca="true">B$18+(B$48-B$18)/(A$48-A$18)*(A37-A$18)*(1+RAND()*RANDBETWEEN(-1,1)/5)</f>
        <v>2255.53906247449</v>
      </c>
      <c r="C37" s="21" t="n">
        <f aca="true">B37*(11+RAND()*RANDBETWEEN(-1,1))</f>
        <v>23500.7711185995</v>
      </c>
      <c r="D37" s="14" t="n">
        <f aca="false">C37*0.005</f>
        <v>117.503855592997</v>
      </c>
      <c r="E37" s="15" t="n">
        <f aca="false">C37*0.1</f>
        <v>2350.07711185995</v>
      </c>
      <c r="F37" s="11" t="n">
        <v>222.5</v>
      </c>
      <c r="G37" s="15" t="n">
        <f aca="false">F37*B37/100</f>
        <v>5018.57441400574</v>
      </c>
      <c r="H37" s="15" t="n">
        <f aca="false">C37+G37*0.6</f>
        <v>26511.9157670029</v>
      </c>
      <c r="I37" s="16" t="n">
        <v>0.55</v>
      </c>
      <c r="J37" s="15" t="n">
        <f aca="false">H37*(1-I37)</f>
        <v>11930.3620951513</v>
      </c>
      <c r="K37" s="15" t="n">
        <f aca="false">D37*0.35+E37*0.2</f>
        <v>511.141771829539</v>
      </c>
      <c r="L37" s="15" t="n">
        <f aca="false">Q37*(J37+K37)</f>
        <v>690.261683193579</v>
      </c>
      <c r="M37" s="15" t="n">
        <f aca="false">J37+K37-L37</f>
        <v>11751.2421837873</v>
      </c>
      <c r="O37" s="16" t="n">
        <f aca="false">H37/B37</f>
        <v>11.7541372739151</v>
      </c>
      <c r="P37" s="16" t="n">
        <f aca="false">M37/B37</f>
        <v>5.20994842399019</v>
      </c>
      <c r="Q37" s="20" t="n">
        <f aca="true">(0.12/10)*(A37-A$32)*(1+RAND()*RANDBETWEEN(-1,1)/10)</f>
        <v>0.0554805665435269</v>
      </c>
      <c r="R37" s="11" t="n">
        <f aca="false">C37/B37</f>
        <v>10.4191372739151</v>
      </c>
    </row>
    <row r="38" customFormat="false" ht="12.8" hidden="false" customHeight="false" outlineLevel="0" collapsed="false">
      <c r="A38" s="0" t="n">
        <v>1930</v>
      </c>
      <c r="B38" s="34" t="n">
        <f aca="true">B$18+(B$48-B$18)/(A$48-A$18)*(A38-A$18)*(1+RAND()*RANDBETWEEN(-1,1)/5)</f>
        <v>1859.75665520746</v>
      </c>
      <c r="C38" s="21" t="n">
        <f aca="true">B38*(11+RAND()*RANDBETWEEN(-1,1))</f>
        <v>20457.3232072821</v>
      </c>
      <c r="D38" s="14" t="n">
        <f aca="false">C38*0.005</f>
        <v>102.28661603641</v>
      </c>
      <c r="E38" s="15" t="n">
        <f aca="false">C38*0.1</f>
        <v>2045.73232072821</v>
      </c>
      <c r="F38" s="11" t="n">
        <v>246.6</v>
      </c>
      <c r="G38" s="15" t="n">
        <f aca="false">F38*B38/100</f>
        <v>4586.1599117416</v>
      </c>
      <c r="H38" s="15" t="n">
        <f aca="false">C38+G38*0.6</f>
        <v>23209.0191543271</v>
      </c>
      <c r="I38" s="16" t="n">
        <v>0.55</v>
      </c>
      <c r="J38" s="15" t="n">
        <f aca="false">H38*(1-I38)</f>
        <v>10444.0586194472</v>
      </c>
      <c r="K38" s="15" t="n">
        <f aca="false">D38*0.35+E38*0.2</f>
        <v>444.946779758386</v>
      </c>
      <c r="L38" s="15" t="n">
        <f aca="false">Q38*(J38+K38)</f>
        <v>816.431660942789</v>
      </c>
      <c r="M38" s="15" t="n">
        <f aca="false">J38+K38-L38</f>
        <v>10072.5737382628</v>
      </c>
      <c r="O38" s="16" t="n">
        <f aca="false">H38/B38</f>
        <v>12.4796</v>
      </c>
      <c r="P38" s="16" t="n">
        <f aca="false">M38/B38</f>
        <v>5.41607081230697</v>
      </c>
      <c r="Q38" s="20" t="n">
        <f aca="true">(0.12/10)*(A38-A$32)*(1+RAND()*RANDBETWEEN(-1,1)/10)</f>
        <v>0.0749776155866683</v>
      </c>
      <c r="R38" s="11" t="n">
        <f aca="false">C38/B38</f>
        <v>11</v>
      </c>
    </row>
    <row r="39" customFormat="false" ht="12.8" hidden="false" customHeight="false" outlineLevel="0" collapsed="false">
      <c r="A39" s="0" t="n">
        <v>1931</v>
      </c>
      <c r="B39" s="34" t="n">
        <f aca="true">B$18+(B$48-B$18)/(A$48-A$18)*(A39-A$18)*(1+RAND()*RANDBETWEEN(-1,1)/5)</f>
        <v>2377.23019648517</v>
      </c>
      <c r="C39" s="21" t="n">
        <f aca="true">B39*(11+RAND()*RANDBETWEEN(-1,1))</f>
        <v>25470.5635407262</v>
      </c>
      <c r="D39" s="14" t="n">
        <f aca="false">C39*0.005</f>
        <v>127.352817703631</v>
      </c>
      <c r="E39" s="15" t="n">
        <f aca="false">C39*0.1</f>
        <v>2547.05635407262</v>
      </c>
      <c r="F39" s="11" t="n">
        <v>211.4</v>
      </c>
      <c r="G39" s="15" t="n">
        <f aca="false">F39*B39/100</f>
        <v>5025.46463536964</v>
      </c>
      <c r="H39" s="15" t="n">
        <f aca="false">C39+G39*0.6</f>
        <v>28485.8423219479</v>
      </c>
      <c r="I39" s="16" t="n">
        <v>0.55</v>
      </c>
      <c r="J39" s="15" t="n">
        <f aca="false">H39*(1-I39)</f>
        <v>12818.6290448766</v>
      </c>
      <c r="K39" s="15" t="n">
        <f aca="false">D39*0.35+E39*0.2</f>
        <v>553.984757010794</v>
      </c>
      <c r="L39" s="15" t="n">
        <f aca="false">Q39*(J39+K39)</f>
        <v>1036.83893339682</v>
      </c>
      <c r="M39" s="15" t="n">
        <f aca="false">J39+K39-L39</f>
        <v>12335.7748684906</v>
      </c>
      <c r="O39" s="16" t="n">
        <f aca="false">H39/B39</f>
        <v>11.9827866750412</v>
      </c>
      <c r="P39" s="16" t="n">
        <f aca="false">M39/B39</f>
        <v>5.18913771444158</v>
      </c>
      <c r="Q39" s="20" t="n">
        <f aca="true">(0.12/10)*(A39-A$32)*(1+RAND()*RANDBETWEEN(-1,1)/10)</f>
        <v>0.0775345006411895</v>
      </c>
      <c r="R39" s="11" t="n">
        <f aca="false">C39/B39</f>
        <v>10.7143866750412</v>
      </c>
    </row>
    <row r="40" customFormat="false" ht="12.8" hidden="false" customHeight="false" outlineLevel="0" collapsed="false">
      <c r="A40" s="0" t="n">
        <v>1932</v>
      </c>
      <c r="B40" s="34" t="n">
        <f aca="true">B$18+(B$48-B$18)/(A$48-A$18)*(A40-A$18)*(1+RAND()*RANDBETWEEN(-1,1)/5)</f>
        <v>2331.27319357925</v>
      </c>
      <c r="C40" s="21" t="n">
        <f aca="true">B40*(10.5+RAND()*RANDBETWEEN(-1,1))</f>
        <v>22984.9644224479</v>
      </c>
      <c r="D40" s="14" t="n">
        <f aca="false">C40*0.005</f>
        <v>114.924822112239</v>
      </c>
      <c r="E40" s="15" t="n">
        <f aca="false">C40*0.1</f>
        <v>2298.49644224479</v>
      </c>
      <c r="F40" s="11" t="n">
        <v>245.5</v>
      </c>
      <c r="G40" s="15" t="n">
        <f aca="false">F40*B40/100</f>
        <v>5723.27569023707</v>
      </c>
      <c r="H40" s="15" t="n">
        <f aca="false">C40+G40*0.6</f>
        <v>26418.9298365901</v>
      </c>
      <c r="I40" s="16" t="n">
        <v>0.55</v>
      </c>
      <c r="J40" s="15" t="n">
        <f aca="false">H40*(1-I40)</f>
        <v>11888.5184264656</v>
      </c>
      <c r="K40" s="15" t="n">
        <f aca="false">D40*0.35+E40*0.2</f>
        <v>499.922976188241</v>
      </c>
      <c r="L40" s="15" t="n">
        <f aca="false">Q40*(J40+K40)</f>
        <v>1224.4934541276</v>
      </c>
      <c r="M40" s="15" t="n">
        <f aca="false">J40+K40-L40</f>
        <v>11163.9479485262</v>
      </c>
      <c r="O40" s="16" t="n">
        <f aca="false">H40/B40</f>
        <v>11.3324040740281</v>
      </c>
      <c r="P40" s="16" t="n">
        <f aca="false">M40/B40</f>
        <v>4.78877721378761</v>
      </c>
      <c r="Q40" s="20" t="n">
        <f aca="true">(0.12/10)*(A40-A$32)*(1+RAND()*RANDBETWEEN(-1,1)/10)</f>
        <v>0.098841606811434</v>
      </c>
      <c r="R40" s="11" t="n">
        <f aca="false">C40/B40</f>
        <v>9.85940407402813</v>
      </c>
    </row>
    <row r="41" customFormat="false" ht="12.8" hidden="false" customHeight="false" outlineLevel="0" collapsed="false">
      <c r="A41" s="0" t="n">
        <v>1933</v>
      </c>
      <c r="B41" s="34" t="n">
        <f aca="true">B$18+(B$48-B$18)/(A$48-A$18)*(A41-A$18)*(1+RAND()*RANDBETWEEN(-1,1)/5)</f>
        <v>2035.8601172051</v>
      </c>
      <c r="C41" s="21" t="n">
        <f aca="true">B41*(10.5+RAND()*RANDBETWEEN(-1,1))</f>
        <v>22910.7299813395</v>
      </c>
      <c r="D41" s="14" t="n">
        <f aca="false">C41*0.005</f>
        <v>114.553649906697</v>
      </c>
      <c r="E41" s="15" t="n">
        <f aca="false">C41*0.1</f>
        <v>2291.07299813395</v>
      </c>
      <c r="F41" s="11" t="n">
        <v>270.6</v>
      </c>
      <c r="G41" s="15" t="n">
        <f aca="false">F41*B41/100</f>
        <v>5509.03747715699</v>
      </c>
      <c r="H41" s="15" t="n">
        <f aca="false">C41+G41*0.6</f>
        <v>26216.1524676337</v>
      </c>
      <c r="I41" s="16" t="n">
        <v>0.55</v>
      </c>
      <c r="J41" s="15" t="n">
        <f aca="false">H41*(1-I41)</f>
        <v>11797.2686104351</v>
      </c>
      <c r="K41" s="15" t="n">
        <f aca="false">D41*0.35+E41*0.2</f>
        <v>498.308377094133</v>
      </c>
      <c r="L41" s="15" t="n">
        <f aca="false">Q41*(J41+K41)</f>
        <v>1206.78356069516</v>
      </c>
      <c r="M41" s="15" t="n">
        <f aca="false">J41+K41-L41</f>
        <v>11088.7934268341</v>
      </c>
      <c r="O41" s="16" t="n">
        <f aca="false">H41/B41</f>
        <v>12.8771875071771</v>
      </c>
      <c r="P41" s="16" t="n">
        <f aca="false">M41/B41</f>
        <v>5.4467364103862</v>
      </c>
      <c r="Q41" s="20" t="n">
        <f aca="true">(0.12/10)*(A41-A$32)*(1+RAND()*RANDBETWEEN(-1,1)/10)</f>
        <v>0.0981477780114859</v>
      </c>
      <c r="R41" s="11" t="n">
        <f aca="false">C41/B41</f>
        <v>11.2535875071771</v>
      </c>
    </row>
    <row r="42" customFormat="false" ht="12.8" hidden="false" customHeight="false" outlineLevel="0" collapsed="false">
      <c r="A42" s="0" t="n">
        <v>1934</v>
      </c>
      <c r="B42" s="34" t="n">
        <f aca="true">B$18+(B$48-B$18)/(A$48-A$18)*(A42-A$18)*(1+RAND()*RANDBETWEEN(-1,1)/5)</f>
        <v>2316.69995386995</v>
      </c>
      <c r="C42" s="21" t="n">
        <f aca="true">B42*(10.5+RAND()*RANDBETWEEN(-1,1))</f>
        <v>26270.029198143</v>
      </c>
      <c r="D42" s="14" t="n">
        <f aca="false">C42*0.005</f>
        <v>131.350145990715</v>
      </c>
      <c r="E42" s="15" t="n">
        <f aca="false">C42*0.1</f>
        <v>2627.0029198143</v>
      </c>
      <c r="F42" s="11" t="n">
        <v>259.6</v>
      </c>
      <c r="G42" s="15" t="n">
        <f aca="false">F42*B42/100</f>
        <v>6014.1530802464</v>
      </c>
      <c r="H42" s="15" t="n">
        <f aca="false">C42+G42*0.6</f>
        <v>29878.5210462909</v>
      </c>
      <c r="I42" s="16" t="n">
        <v>0.55</v>
      </c>
      <c r="J42" s="15" t="n">
        <f aca="false">H42*(1-I42)</f>
        <v>13445.3344708309</v>
      </c>
      <c r="K42" s="15" t="n">
        <f aca="false">D42*0.35+E42*0.2</f>
        <v>571.373135059611</v>
      </c>
      <c r="L42" s="15" t="n">
        <f aca="false">Q42*(J42+K42)</f>
        <v>1682.00491270686</v>
      </c>
      <c r="M42" s="15" t="n">
        <f aca="false">J42+K42-L42</f>
        <v>12334.7026931836</v>
      </c>
      <c r="O42" s="16" t="n">
        <f aca="false">H42/B42</f>
        <v>12.8970180175383</v>
      </c>
      <c r="P42" s="16" t="n">
        <f aca="false">M42/B42</f>
        <v>5.32425559580083</v>
      </c>
      <c r="Q42" s="20" t="n">
        <f aca="true">(0.12/10)*(A42-A$32)*(1+RAND()*RANDBETWEEN(-1,1)/10)</f>
        <v>0.12</v>
      </c>
      <c r="R42" s="11" t="n">
        <f aca="false">C42/B42</f>
        <v>11.3394180175383</v>
      </c>
    </row>
    <row r="43" customFormat="false" ht="12.8" hidden="false" customHeight="false" outlineLevel="0" collapsed="false">
      <c r="A43" s="0" t="n">
        <v>1935</v>
      </c>
      <c r="B43" s="34" t="n">
        <f aca="true">B$18+(B$48-B$18)/(A$48-A$18)*(A43-A$18)*(1+RAND()*RANDBETWEEN(-1,1)/5)</f>
        <v>2581.0136928681</v>
      </c>
      <c r="C43" s="21" t="n">
        <f aca="true">B43*(10.5+RAND()*RANDBETWEEN(-1,1))</f>
        <v>27100.643775115</v>
      </c>
      <c r="D43" s="14" t="n">
        <f aca="false">C43*0.005</f>
        <v>135.503218875575</v>
      </c>
      <c r="E43" s="15" t="n">
        <f aca="false">C43*0.1</f>
        <v>2710.0643775115</v>
      </c>
      <c r="F43" s="11" t="n">
        <v>129</v>
      </c>
      <c r="G43" s="15" t="n">
        <f aca="false">F43*B43/100</f>
        <v>3329.50766379985</v>
      </c>
      <c r="H43" s="15" t="n">
        <f aca="false">C43+G43*0.6</f>
        <v>29098.3483733949</v>
      </c>
      <c r="I43" s="16" t="n">
        <v>0.55</v>
      </c>
      <c r="J43" s="15" t="n">
        <f aca="false">H43*(1-I43)</f>
        <v>13094.2567680277</v>
      </c>
      <c r="K43" s="15" t="n">
        <f aca="false">D43*0.35+E43*0.2</f>
        <v>589.439002108752</v>
      </c>
      <c r="L43" s="15" t="n">
        <f aca="false">Q43*(J43+K43)</f>
        <v>1518.37128294577</v>
      </c>
      <c r="M43" s="15" t="n">
        <f aca="false">J43+K43-L43</f>
        <v>12165.3244871907</v>
      </c>
      <c r="O43" s="16" t="n">
        <f aca="false">H43/B43</f>
        <v>11.274</v>
      </c>
      <c r="P43" s="16" t="n">
        <f aca="false">M43/B43</f>
        <v>4.71339013845844</v>
      </c>
      <c r="Q43" s="20" t="n">
        <f aca="true">0.12*(1+RAND()*RANDBETWEEN(-1,1)/10)</f>
        <v>0.110962075483985</v>
      </c>
      <c r="R43" s="11" t="n">
        <f aca="false">C43/B43</f>
        <v>10.5</v>
      </c>
    </row>
    <row r="44" customFormat="false" ht="12.8" hidden="false" customHeight="false" outlineLevel="0" collapsed="false">
      <c r="A44" s="0" t="n">
        <v>1936</v>
      </c>
      <c r="B44" s="34" t="n">
        <f aca="true">B$18+(B$48-B$18)/(A$48-A$18)*(A44-A$18)*(1+RAND()*RANDBETWEEN(-1,1)/5)</f>
        <v>2683.73333333333</v>
      </c>
      <c r="C44" s="21" t="n">
        <f aca="true">B44*(10.5+RAND()*RANDBETWEEN(-1,1))</f>
        <v>28179.2</v>
      </c>
      <c r="D44" s="14" t="n">
        <f aca="false">C44*0.005</f>
        <v>140.896</v>
      </c>
      <c r="E44" s="15" t="n">
        <f aca="false">C44*0.1</f>
        <v>2817.92</v>
      </c>
      <c r="F44" s="11" t="n">
        <v>238.7</v>
      </c>
      <c r="G44" s="15" t="n">
        <f aca="false">F44*B44/100</f>
        <v>6406.07146666667</v>
      </c>
      <c r="H44" s="15" t="n">
        <f aca="false">C44+G44*0.6</f>
        <v>32022.84288</v>
      </c>
      <c r="I44" s="16" t="n">
        <v>0.55</v>
      </c>
      <c r="J44" s="15" t="n">
        <f aca="false">H44*(1-I44)</f>
        <v>14410.279296</v>
      </c>
      <c r="K44" s="15" t="n">
        <f aca="false">D44*0.35+E44*0.2</f>
        <v>612.8976</v>
      </c>
      <c r="L44" s="15" t="n">
        <f aca="false">Q44*(J44+K44)</f>
        <v>1802.78122752</v>
      </c>
      <c r="M44" s="15" t="n">
        <f aca="false">J44+K44-L44</f>
        <v>13220.39566848</v>
      </c>
      <c r="O44" s="16" t="n">
        <f aca="false">H44/B44</f>
        <v>11.9322</v>
      </c>
      <c r="P44" s="16" t="n">
        <f aca="false">M44/B44</f>
        <v>4.9261212</v>
      </c>
      <c r="Q44" s="20" t="n">
        <f aca="true">0.12*(1+RAND()*RANDBETWEEN(-1,1)/10)</f>
        <v>0.12</v>
      </c>
      <c r="R44" s="11" t="n">
        <f aca="false">C44/B44</f>
        <v>10.5</v>
      </c>
    </row>
    <row r="45" customFormat="false" ht="12.8" hidden="false" customHeight="false" outlineLevel="0" collapsed="false">
      <c r="A45" s="0" t="n">
        <v>1937</v>
      </c>
      <c r="B45" s="34" t="n">
        <f aca="true">B$18+(B$48-B$18)/(A$48-A$18)*(A45-A$18)*(1+RAND()*RANDBETWEEN(-1,1)/5)</f>
        <v>2400.43041869231</v>
      </c>
      <c r="C45" s="21" t="n">
        <f aca="true">B45*(10.5+RAND()*RANDBETWEEN(-1,1))</f>
        <v>26714.0449343824</v>
      </c>
      <c r="D45" s="14" t="n">
        <f aca="false">C45*0.005</f>
        <v>133.570224671912</v>
      </c>
      <c r="E45" s="15" t="n">
        <f aca="false">C45*0.1</f>
        <v>2671.40449343824</v>
      </c>
      <c r="F45" s="11" t="n">
        <v>233.1</v>
      </c>
      <c r="G45" s="15" t="n">
        <f aca="false">F45*B45/100</f>
        <v>5595.40330597179</v>
      </c>
      <c r="H45" s="15" t="n">
        <f aca="false">C45+G45*0.6</f>
        <v>30071.2869179654</v>
      </c>
      <c r="I45" s="16" t="n">
        <v>0.55</v>
      </c>
      <c r="J45" s="15" t="n">
        <f aca="false">H45*(1-I45)</f>
        <v>13532.0791130844</v>
      </c>
      <c r="K45" s="15" t="n">
        <f aca="false">D45*0.35+E45*0.2</f>
        <v>581.030477322816</v>
      </c>
      <c r="L45" s="15" t="n">
        <f aca="false">Q45*(J45+K45)</f>
        <v>1693.57315084887</v>
      </c>
      <c r="M45" s="15" t="n">
        <f aca="false">J45+K45-L45</f>
        <v>12419.5364395584</v>
      </c>
      <c r="O45" s="16" t="n">
        <f aca="false">H45/B45</f>
        <v>12.5274561944384</v>
      </c>
      <c r="P45" s="16" t="n">
        <f aca="false">M45/B45</f>
        <v>5.17387896055916</v>
      </c>
      <c r="Q45" s="20" t="n">
        <f aca="true">0.12*(1+RAND()*RANDBETWEEN(-1,1)/10)</f>
        <v>0.12</v>
      </c>
      <c r="R45" s="11" t="n">
        <f aca="false">C45/B45</f>
        <v>11.1288561944384</v>
      </c>
    </row>
    <row r="46" customFormat="false" ht="12.8" hidden="false" customHeight="false" outlineLevel="0" collapsed="false">
      <c r="A46" s="0" t="n">
        <v>1938</v>
      </c>
      <c r="B46" s="34" t="n">
        <f aca="true">B$18+(B$48-B$18)/(A$48-A$18)*(A46-A$18)*(1+RAND()*RANDBETWEEN(-1,1)/5)</f>
        <v>3298.43725773678</v>
      </c>
      <c r="C46" s="21" t="n">
        <f aca="true">B46*(10.5+RAND()*RANDBETWEEN(-1,1))</f>
        <v>33870.3340407301</v>
      </c>
      <c r="D46" s="14" t="n">
        <f aca="false">C46*0.005</f>
        <v>169.35167020365</v>
      </c>
      <c r="E46" s="15" t="n">
        <f aca="false">C46*0.1</f>
        <v>3387.03340407301</v>
      </c>
      <c r="F46" s="11" t="n">
        <v>157</v>
      </c>
      <c r="G46" s="15" t="n">
        <f aca="false">F46*B46/100</f>
        <v>5178.54649464675</v>
      </c>
      <c r="H46" s="15" t="n">
        <f aca="false">C46+G46*0.6</f>
        <v>36977.4619375181</v>
      </c>
      <c r="I46" s="16" t="n">
        <v>0.55</v>
      </c>
      <c r="J46" s="15" t="n">
        <f aca="false">H46*(1-I46)</f>
        <v>16639.8578718831</v>
      </c>
      <c r="K46" s="15" t="n">
        <f aca="false">D46*0.35+E46*0.2</f>
        <v>736.679765385879</v>
      </c>
      <c r="L46" s="15" t="n">
        <f aca="false">Q46*(J46+K46)</f>
        <v>2285.31182563036</v>
      </c>
      <c r="M46" s="15" t="n">
        <f aca="false">J46+K46-L46</f>
        <v>15091.2258116387</v>
      </c>
      <c r="O46" s="16" t="n">
        <f aca="false">H46/B46</f>
        <v>11.2106003686395</v>
      </c>
      <c r="P46" s="16" t="n">
        <f aca="false">M46/B46</f>
        <v>4.57526538552183</v>
      </c>
      <c r="Q46" s="20" t="n">
        <f aca="true">0.12*(1+RAND()*RANDBETWEEN(-1,1)/10)</f>
        <v>0.131517099282704</v>
      </c>
      <c r="R46" s="11" t="n">
        <f aca="false">C46/B46</f>
        <v>10.2686003686395</v>
      </c>
    </row>
    <row r="47" customFormat="false" ht="12.8" hidden="false" customHeight="false" outlineLevel="0" collapsed="false">
      <c r="A47" s="0" t="n">
        <v>1939</v>
      </c>
      <c r="B47" s="34" t="n">
        <f aca="true">B$18+(B$48-B$18)/(A$48-A$18)*(A47-A$18)*(1+RAND()*RANDBETWEEN(-1,1)/5)</f>
        <v>2535.73474890138</v>
      </c>
      <c r="C47" s="21" t="n">
        <f aca="true">B47*(10.5+RAND()*RANDBETWEEN(-1,1))</f>
        <v>26625.2148634645</v>
      </c>
      <c r="D47" s="14" t="n">
        <f aca="false">C47*0.005</f>
        <v>133.126074317323</v>
      </c>
      <c r="E47" s="15" t="n">
        <f aca="false">C47*0.1</f>
        <v>2662.52148634645</v>
      </c>
      <c r="F47" s="11" t="n">
        <v>261.6</v>
      </c>
      <c r="G47" s="15" t="n">
        <f aca="false">F47*B47/100</f>
        <v>6633.48210312602</v>
      </c>
      <c r="H47" s="15" t="n">
        <f aca="false">C47+G47*0.6</f>
        <v>30605.3041253401</v>
      </c>
      <c r="I47" s="16" t="n">
        <v>0.55</v>
      </c>
      <c r="J47" s="15" t="n">
        <f aca="false">H47*(1-I47)</f>
        <v>13772.3868564031</v>
      </c>
      <c r="K47" s="15" t="n">
        <f aca="false">D47*0.35+E47*0.2</f>
        <v>579.098423280354</v>
      </c>
      <c r="L47" s="15" t="n">
        <f aca="false">Q47*(J47+K47)</f>
        <v>1722.17823356201</v>
      </c>
      <c r="M47" s="15" t="n">
        <f aca="false">J47+K47-L47</f>
        <v>12629.3070461214</v>
      </c>
      <c r="O47" s="16" t="n">
        <f aca="false">H47/B47</f>
        <v>12.0696</v>
      </c>
      <c r="P47" s="16" t="n">
        <f aca="false">M47/B47</f>
        <v>4.9805316</v>
      </c>
      <c r="Q47" s="20" t="n">
        <f aca="true">0.12*(1+RAND()*RANDBETWEEN(-1,1)/10)</f>
        <v>0.12</v>
      </c>
      <c r="R47" s="11" t="n">
        <f aca="false">C47/B47</f>
        <v>10.5</v>
      </c>
    </row>
    <row r="48" customFormat="false" ht="12.8" hidden="false" customHeight="false" outlineLevel="0" collapsed="false">
      <c r="A48" s="0" t="n">
        <v>1940</v>
      </c>
      <c r="B48" s="33" t="n">
        <v>3092</v>
      </c>
      <c r="C48" s="21" t="n">
        <f aca="true">B48*(10.5+RAND()*RANDBETWEEN(-1,1))</f>
        <v>34300.5148955137</v>
      </c>
      <c r="D48" s="14" t="n">
        <f aca="false">C48*0.005</f>
        <v>171.502574477568</v>
      </c>
      <c r="E48" s="15" t="n">
        <f aca="false">C48*0.1</f>
        <v>3430.05148955137</v>
      </c>
      <c r="F48" s="11" t="n">
        <v>163.6</v>
      </c>
      <c r="G48" s="15" t="n">
        <f aca="false">F48*B48/100</f>
        <v>5058.512</v>
      </c>
      <c r="H48" s="15" t="n">
        <f aca="false">C48+G48*0.6</f>
        <v>37335.6220955137</v>
      </c>
      <c r="I48" s="23" t="n">
        <v>0.6</v>
      </c>
      <c r="J48" s="15" t="n">
        <f aca="false">H48*(1-I48)</f>
        <v>14934.2488382055</v>
      </c>
      <c r="K48" s="15" t="n">
        <f aca="false">D48*0.35+E48*0.2</f>
        <v>746.036198977422</v>
      </c>
      <c r="L48" s="15" t="n">
        <f aca="false">Q48*(J48+K48)</f>
        <v>2007.42980334273</v>
      </c>
      <c r="M48" s="15" t="n">
        <f aca="false">J48+K48-L48</f>
        <v>13672.8552338402</v>
      </c>
      <c r="O48" s="16" t="n">
        <f aca="false">H48/B48</f>
        <v>12.0749101214469</v>
      </c>
      <c r="P48" s="16" t="n">
        <f aca="false">M48/B48</f>
        <v>4.4220101015007</v>
      </c>
      <c r="Q48" s="20" t="n">
        <f aca="true">0.12*(1+RAND()*RANDBETWEEN(-1,1)/10)</f>
        <v>0.128022532663308</v>
      </c>
      <c r="R48" s="11" t="n">
        <f aca="false">C48/B48</f>
        <v>11.0933101214468</v>
      </c>
    </row>
    <row r="49" customFormat="false" ht="12.8" hidden="false" customHeight="false" outlineLevel="0" collapsed="false">
      <c r="A49" s="0" t="n">
        <v>1941</v>
      </c>
      <c r="B49" s="35" t="n">
        <f aca="true">B$48+(B$68-B$48)/(A$68-A$48)*(A49-A$48)*(1+RAND()*RANDBETWEEN(-1,1)/5)</f>
        <v>3092.28779382157</v>
      </c>
      <c r="C49" s="21" t="n">
        <f aca="true">B49*(10.5+RAND()*RANDBETWEEN(-1,1))</f>
        <v>31018.5642215045</v>
      </c>
      <c r="D49" s="14" t="n">
        <f aca="false">C49*0.005</f>
        <v>155.092821107522</v>
      </c>
      <c r="E49" s="15" t="n">
        <f aca="false">C49*0.1</f>
        <v>3101.85642215045</v>
      </c>
      <c r="F49" s="11" t="n">
        <v>262.8</v>
      </c>
      <c r="G49" s="15" t="n">
        <f aca="false">F49*B49/100</f>
        <v>8126.53232216308</v>
      </c>
      <c r="H49" s="15" t="n">
        <f aca="false">C49+G49*0.6</f>
        <v>35894.4836148023</v>
      </c>
      <c r="I49" s="23" t="n">
        <v>0.6</v>
      </c>
      <c r="J49" s="15" t="n">
        <f aca="false">H49*(1-I49)</f>
        <v>14357.7934459209</v>
      </c>
      <c r="K49" s="15" t="n">
        <f aca="false">D49*0.35+E49*0.2</f>
        <v>674.653771817723</v>
      </c>
      <c r="L49" s="15" t="n">
        <f aca="false">Q49*(J49+K49)</f>
        <v>1803.89366612864</v>
      </c>
      <c r="M49" s="15" t="n">
        <f aca="false">J49+K49-L49</f>
        <v>13228.55355161</v>
      </c>
      <c r="O49" s="16" t="n">
        <f aca="false">H49/B49</f>
        <v>11.6077435245581</v>
      </c>
      <c r="P49" s="16" t="n">
        <f aca="false">M49/B49</f>
        <v>4.27791797970449</v>
      </c>
      <c r="Q49" s="20" t="n">
        <f aca="true">0.12*(1+RAND()*RANDBETWEEN(-1,1)/10)</f>
        <v>0.12</v>
      </c>
      <c r="R49" s="11" t="n">
        <f aca="false">C49/B49</f>
        <v>10.0309435245581</v>
      </c>
    </row>
    <row r="50" customFormat="false" ht="12.8" hidden="false" customHeight="false" outlineLevel="0" collapsed="false">
      <c r="A50" s="0" t="n">
        <v>1942</v>
      </c>
      <c r="B50" s="35" t="n">
        <f aca="true">B$48+(B$68-B$48)/(A$68-A$48)*(A50-A$48)*(1+RAND()*RANDBETWEEN(-1,1)/5)</f>
        <v>3092.7</v>
      </c>
      <c r="C50" s="21" t="n">
        <f aca="true">B50*(10.5+RAND()*RANDBETWEEN(-1,1))</f>
        <v>32021.7170634261</v>
      </c>
      <c r="D50" s="14" t="n">
        <f aca="false">C50*0.005</f>
        <v>160.10858531713</v>
      </c>
      <c r="E50" s="15" t="n">
        <f aca="false">C50*0.1</f>
        <v>3202.17170634261</v>
      </c>
      <c r="F50" s="11" t="n">
        <v>244.2</v>
      </c>
      <c r="G50" s="15" t="n">
        <f aca="false">F50*B50/100</f>
        <v>7552.3734</v>
      </c>
      <c r="H50" s="15" t="n">
        <f aca="false">C50+G50*0.6</f>
        <v>36553.1411034261</v>
      </c>
      <c r="I50" s="23" t="n">
        <v>0.6</v>
      </c>
      <c r="J50" s="15" t="n">
        <f aca="false">H50*(1-I50)</f>
        <v>14621.2564413704</v>
      </c>
      <c r="K50" s="15" t="n">
        <f aca="false">D50*0.35+E50*0.2</f>
        <v>696.472346129517</v>
      </c>
      <c r="L50" s="15" t="n">
        <f aca="false">Q50*(J50+K50)</f>
        <v>1784.68003533853</v>
      </c>
      <c r="M50" s="15" t="n">
        <f aca="false">J50+K50-L50</f>
        <v>13533.0487521614</v>
      </c>
      <c r="O50" s="16" t="n">
        <f aca="false">H50/B50</f>
        <v>11.8191680743124</v>
      </c>
      <c r="P50" s="16" t="n">
        <f aca="false">M50/B50</f>
        <v>4.37580390990442</v>
      </c>
      <c r="Q50" s="20" t="n">
        <f aca="true">0.12*(1+RAND()*RANDBETWEEN(-1,1)/10)</f>
        <v>0.116510747781023</v>
      </c>
      <c r="R50" s="11" t="n">
        <f aca="false">C50/B50</f>
        <v>10.3539680743124</v>
      </c>
    </row>
    <row r="51" customFormat="false" ht="12.8" hidden="false" customHeight="false" outlineLevel="0" collapsed="false">
      <c r="A51" s="0" t="n">
        <v>1943</v>
      </c>
      <c r="B51" s="35" t="n">
        <f aca="true">B$48+(B$68-B$48)/(A$68-A$48)*(A51-A$48)*(1+RAND()*RANDBETWEEN(-1,1)/5)</f>
        <v>3093.05</v>
      </c>
      <c r="C51" s="21" t="n">
        <f aca="true">B51*(10.5+RAND()*RANDBETWEEN(-1,1))</f>
        <v>32842.5409019724</v>
      </c>
      <c r="D51" s="14" t="n">
        <f aca="false">C51*0.005</f>
        <v>164.212704509862</v>
      </c>
      <c r="E51" s="15" t="n">
        <f aca="false">C51*0.1</f>
        <v>3284.25409019724</v>
      </c>
      <c r="F51" s="11" t="n">
        <v>131</v>
      </c>
      <c r="G51" s="15" t="n">
        <f aca="false">F51*B51/100</f>
        <v>4051.8955</v>
      </c>
      <c r="H51" s="15" t="n">
        <f aca="false">C51+G51*0.6</f>
        <v>35273.6782019724</v>
      </c>
      <c r="I51" s="23" t="n">
        <v>0.6</v>
      </c>
      <c r="J51" s="15" t="n">
        <f aca="false">H51*(1-I51)</f>
        <v>14109.471280789</v>
      </c>
      <c r="K51" s="15" t="n">
        <f aca="false">D51*0.35+E51*0.2</f>
        <v>714.325264617899</v>
      </c>
      <c r="L51" s="15" t="n">
        <f aca="false">Q51*(J51+K51)</f>
        <v>1720.68180351662</v>
      </c>
      <c r="M51" s="15" t="n">
        <f aca="false">J51+K51-L51</f>
        <v>13103.1147418902</v>
      </c>
      <c r="O51" s="16" t="n">
        <f aca="false">H51/B51</f>
        <v>11.4041732923724</v>
      </c>
      <c r="P51" s="16" t="n">
        <f aca="false">M51/B51</f>
        <v>4.23630873794159</v>
      </c>
      <c r="Q51" s="20" t="n">
        <f aca="true">0.12*(1+RAND()*RANDBETWEEN(-1,1)/10)</f>
        <v>0.116075648923405</v>
      </c>
      <c r="R51" s="11" t="n">
        <f aca="false">C51/B51</f>
        <v>10.6181732923724</v>
      </c>
    </row>
    <row r="52" customFormat="false" ht="12.8" hidden="false" customHeight="false" outlineLevel="0" collapsed="false">
      <c r="A52" s="0" t="n">
        <v>1944</v>
      </c>
      <c r="B52" s="35" t="n">
        <f aca="true">B$48+(B$68-B$48)/(A$68-A$48)*(A52-A$48)*(1+RAND()*RANDBETWEEN(-1,1)/5)</f>
        <v>3093.48428082031</v>
      </c>
      <c r="C52" s="21" t="n">
        <f aca="true">B52*(10.5+RAND()*RANDBETWEEN(-1,1))</f>
        <v>32481.5849486133</v>
      </c>
      <c r="D52" s="14" t="n">
        <f aca="false">C52*0.005</f>
        <v>162.407924743066</v>
      </c>
      <c r="E52" s="15" t="n">
        <f aca="false">C52*0.1</f>
        <v>3248.15849486133</v>
      </c>
      <c r="F52" s="11" t="n">
        <v>109.3</v>
      </c>
      <c r="G52" s="15" t="n">
        <f aca="false">F52*B52/100</f>
        <v>3381.1783189366</v>
      </c>
      <c r="H52" s="15" t="n">
        <f aca="false">C52+G52*0.6</f>
        <v>34510.2919399752</v>
      </c>
      <c r="I52" s="23" t="n">
        <v>0.6</v>
      </c>
      <c r="J52" s="15" t="n">
        <f aca="false">H52*(1-I52)</f>
        <v>13804.1167759901</v>
      </c>
      <c r="K52" s="15" t="n">
        <f aca="false">D52*0.35+E52*0.2</f>
        <v>706.474472632339</v>
      </c>
      <c r="L52" s="15" t="n">
        <f aca="false">Q52*(J52+K52)</f>
        <v>1734.73038953781</v>
      </c>
      <c r="M52" s="15" t="n">
        <f aca="false">J52+K52-L52</f>
        <v>12775.8608590846</v>
      </c>
      <c r="O52" s="16" t="n">
        <f aca="false">H52/B52</f>
        <v>11.1558</v>
      </c>
      <c r="P52" s="16" t="n">
        <f aca="false">M52/B52</f>
        <v>4.12992590209535</v>
      </c>
      <c r="Q52" s="20" t="n">
        <f aca="true">0.12*(1+RAND()*RANDBETWEEN(-1,1)/10)</f>
        <v>0.119549256113358</v>
      </c>
      <c r="R52" s="11" t="n">
        <f aca="false">C52/B52</f>
        <v>10.5</v>
      </c>
    </row>
    <row r="53" customFormat="false" ht="12.8" hidden="false" customHeight="false" outlineLevel="0" collapsed="false">
      <c r="A53" s="0" t="n">
        <v>1945</v>
      </c>
      <c r="B53" s="35" t="n">
        <f aca="true">B$48+(B$68-B$48)/(A$68-A$48)*(A53-A$48)*(1+RAND()*RANDBETWEEN(-1,1)/5)</f>
        <v>3093.86938652048</v>
      </c>
      <c r="C53" s="21" t="n">
        <f aca="true">B53*(10.5+RAND()*RANDBETWEEN(-1,1))</f>
        <v>33161.6730816496</v>
      </c>
      <c r="D53" s="14" t="n">
        <f aca="false">C53*0.005</f>
        <v>165.808365408248</v>
      </c>
      <c r="E53" s="15" t="n">
        <f aca="false">C53*0.1</f>
        <v>3316.16730816496</v>
      </c>
      <c r="F53" s="11" t="n">
        <v>194.2</v>
      </c>
      <c r="G53" s="15" t="n">
        <f aca="false">F53*B53/100</f>
        <v>6008.29434862278</v>
      </c>
      <c r="H53" s="15" t="n">
        <f aca="false">C53+G53*0.6</f>
        <v>36766.6496908233</v>
      </c>
      <c r="I53" s="23" t="n">
        <v>0.6</v>
      </c>
      <c r="J53" s="15" t="n">
        <f aca="false">H53*(1-I53)</f>
        <v>14706.6598763293</v>
      </c>
      <c r="K53" s="15" t="n">
        <f aca="false">D53*0.35+E53*0.2</f>
        <v>721.26638952588</v>
      </c>
      <c r="L53" s="15" t="n">
        <f aca="false">Q53*(J53+K53)</f>
        <v>1678.93154377264</v>
      </c>
      <c r="M53" s="15" t="n">
        <f aca="false">J53+K53-L53</f>
        <v>13748.9947220826</v>
      </c>
      <c r="O53" s="16" t="n">
        <f aca="false">H53/B53</f>
        <v>11.8837110095888</v>
      </c>
      <c r="P53" s="16" t="n">
        <f aca="false">M53/B53</f>
        <v>4.44394801602965</v>
      </c>
      <c r="Q53" s="20" t="n">
        <f aca="true">0.12*(1+RAND()*RANDBETWEEN(-1,1)/10)</f>
        <v>0.108824187699705</v>
      </c>
      <c r="R53" s="11" t="n">
        <f aca="false">C53/B53</f>
        <v>10.7185110095888</v>
      </c>
    </row>
    <row r="54" customFormat="false" ht="12.8" hidden="false" customHeight="false" outlineLevel="0" collapsed="false">
      <c r="A54" s="0" t="n">
        <v>1946</v>
      </c>
      <c r="B54" s="35" t="n">
        <f aca="true">B$48+(B$68-B$48)/(A$68-A$48)*(A54-A$48)*(1+RAND()*RANDBETWEEN(-1,1)/5)</f>
        <v>3094.1</v>
      </c>
      <c r="C54" s="21" t="n">
        <f aca="true">B54*(10.5+RAND()*RANDBETWEEN(-1,1))</f>
        <v>32488.05</v>
      </c>
      <c r="D54" s="14" t="n">
        <f aca="false">C54*0.005</f>
        <v>162.44025</v>
      </c>
      <c r="E54" s="15" t="n">
        <f aca="false">C54*0.1</f>
        <v>3248.805</v>
      </c>
      <c r="F54" s="11" t="n">
        <v>239.6</v>
      </c>
      <c r="G54" s="15" t="n">
        <f aca="false">F54*B54/100</f>
        <v>7413.4636</v>
      </c>
      <c r="H54" s="15" t="n">
        <f aca="false">C54+G54*0.6</f>
        <v>36936.12816</v>
      </c>
      <c r="I54" s="23" t="n">
        <v>0.6</v>
      </c>
      <c r="J54" s="15" t="n">
        <f aca="false">H54*(1-I54)</f>
        <v>14774.451264</v>
      </c>
      <c r="K54" s="15" t="n">
        <f aca="false">D54*0.35+E54*0.2</f>
        <v>706.6150875</v>
      </c>
      <c r="L54" s="15" t="n">
        <f aca="false">Q54*(J54+K54)</f>
        <v>1857.72796218</v>
      </c>
      <c r="M54" s="15" t="n">
        <f aca="false">J54+K54-L54</f>
        <v>13623.33838932</v>
      </c>
      <c r="O54" s="16" t="n">
        <f aca="false">H54/B54</f>
        <v>11.9376</v>
      </c>
      <c r="P54" s="16" t="n">
        <f aca="false">M54/B54</f>
        <v>4.4030052</v>
      </c>
      <c r="Q54" s="20" t="n">
        <f aca="true">0.12*(1+RAND()*RANDBETWEEN(-1,1)/10)</f>
        <v>0.12</v>
      </c>
      <c r="R54" s="11" t="n">
        <f aca="false">C54/B54</f>
        <v>10.5</v>
      </c>
    </row>
    <row r="55" customFormat="false" ht="12.8" hidden="false" customHeight="false" outlineLevel="0" collapsed="false">
      <c r="A55" s="0" t="n">
        <v>1947</v>
      </c>
      <c r="B55" s="35" t="n">
        <f aca="true">B$48+(B$68-B$48)/(A$68-A$48)*(A55-A$48)*(1+RAND()*RANDBETWEEN(-1,1)/5)</f>
        <v>3094.45</v>
      </c>
      <c r="C55" s="21" t="n">
        <f aca="true">B55*(10.5+RAND()*RANDBETWEEN(-1,1))</f>
        <v>32491.725</v>
      </c>
      <c r="D55" s="14" t="n">
        <f aca="false">C55*0.005</f>
        <v>162.458625</v>
      </c>
      <c r="E55" s="15" t="n">
        <f aca="false">C55*0.1</f>
        <v>3249.1725</v>
      </c>
      <c r="F55" s="11" t="n">
        <v>296.7</v>
      </c>
      <c r="G55" s="15" t="n">
        <f aca="false">F55*B55/100</f>
        <v>9181.23315</v>
      </c>
      <c r="H55" s="15" t="n">
        <f aca="false">C55+G55*0.6</f>
        <v>38000.46489</v>
      </c>
      <c r="I55" s="23" t="n">
        <v>0.6</v>
      </c>
      <c r="J55" s="15" t="n">
        <f aca="false">H55*(1-I55)</f>
        <v>15200.185956</v>
      </c>
      <c r="K55" s="15" t="n">
        <f aca="false">D55*0.35+E55*0.2</f>
        <v>706.69501875</v>
      </c>
      <c r="L55" s="15" t="n">
        <f aca="false">Q55*(J55+K55)</f>
        <v>1908.82571697</v>
      </c>
      <c r="M55" s="15" t="n">
        <f aca="false">J55+K55-L55</f>
        <v>13998.05525778</v>
      </c>
      <c r="O55" s="16" t="n">
        <f aca="false">H55/B55</f>
        <v>12.2802</v>
      </c>
      <c r="P55" s="16" t="n">
        <f aca="false">M55/B55</f>
        <v>4.5236004</v>
      </c>
      <c r="Q55" s="20" t="n">
        <f aca="true">0.12*(1+RAND()*RANDBETWEEN(-1,1)/10)</f>
        <v>0.12</v>
      </c>
      <c r="R55" s="11" t="n">
        <f aca="false">C55/B55</f>
        <v>10.5</v>
      </c>
    </row>
    <row r="56" customFormat="false" ht="12.8" hidden="false" customHeight="false" outlineLevel="0" collapsed="false">
      <c r="A56" s="0" t="n">
        <v>1948</v>
      </c>
      <c r="B56" s="35" t="n">
        <f aca="true">B$48+(B$68-B$48)/(A$68-A$48)*(A56-A$48)*(1+RAND()*RANDBETWEEN(-1,1)/5)</f>
        <v>3094.8</v>
      </c>
      <c r="C56" s="21" t="n">
        <f aca="true">B56*(10.5+RAND()*RANDBETWEEN(-1,1))</f>
        <v>32998.2136867804</v>
      </c>
      <c r="D56" s="14" t="n">
        <f aca="false">C56*0.005</f>
        <v>164.991068433902</v>
      </c>
      <c r="E56" s="15" t="n">
        <f aca="false">C56*0.1</f>
        <v>3299.82136867804</v>
      </c>
      <c r="F56" s="11" t="n">
        <v>149.8</v>
      </c>
      <c r="G56" s="15" t="n">
        <f aca="false">F56*B56/100</f>
        <v>4636.0104</v>
      </c>
      <c r="H56" s="15" t="n">
        <f aca="false">C56+G56*0.6</f>
        <v>35779.8199267804</v>
      </c>
      <c r="I56" s="23" t="n">
        <v>0.6</v>
      </c>
      <c r="J56" s="15" t="n">
        <f aca="false">H56*(1-I56)</f>
        <v>14311.9279707121</v>
      </c>
      <c r="K56" s="15" t="n">
        <f aca="false">D56*0.35+E56*0.2</f>
        <v>717.711147687473</v>
      </c>
      <c r="L56" s="15" t="n">
        <f aca="false">Q56*(J56+K56)</f>
        <v>1803.55669420795</v>
      </c>
      <c r="M56" s="15" t="n">
        <f aca="false">J56+K56-L56</f>
        <v>13226.0824241917</v>
      </c>
      <c r="O56" s="16" t="n">
        <f aca="false">H56/B56</f>
        <v>11.5612704946298</v>
      </c>
      <c r="P56" s="16" t="n">
        <f aca="false">M56/B56</f>
        <v>4.27364689937691</v>
      </c>
      <c r="Q56" s="20" t="n">
        <f aca="true">0.12*(1+RAND()*RANDBETWEEN(-1,1)/10)</f>
        <v>0.12</v>
      </c>
      <c r="R56" s="11" t="n">
        <f aca="false">C56/B56</f>
        <v>10.6624704946298</v>
      </c>
    </row>
    <row r="57" customFormat="false" ht="12.8" hidden="false" customHeight="false" outlineLevel="0" collapsed="false">
      <c r="A57" s="0" t="n">
        <v>1949</v>
      </c>
      <c r="B57" s="35" t="n">
        <f aca="true">B$48+(B$68-B$48)/(A$68-A$48)*(A57-A$48)*(1+RAND()*RANDBETWEEN(-1,1)/5)</f>
        <v>3095.10236188524</v>
      </c>
      <c r="C57" s="21" t="n">
        <f aca="true">B57*(10.5+RAND()*RANDBETWEEN(-1,1))</f>
        <v>29831.8879009417</v>
      </c>
      <c r="D57" s="14" t="n">
        <f aca="false">C57*0.005</f>
        <v>149.159439504709</v>
      </c>
      <c r="E57" s="15" t="n">
        <f aca="false">C57*0.1</f>
        <v>2983.18879009417</v>
      </c>
      <c r="F57" s="11" t="n">
        <v>218.1</v>
      </c>
      <c r="G57" s="15" t="n">
        <f aca="false">F57*B57/100</f>
        <v>6750.41825127172</v>
      </c>
      <c r="H57" s="15" t="n">
        <f aca="false">C57+G57*0.6</f>
        <v>33882.1388517048</v>
      </c>
      <c r="I57" s="23" t="n">
        <v>0.6</v>
      </c>
      <c r="J57" s="15" t="n">
        <f aca="false">H57*(1-I57)</f>
        <v>13552.8555406819</v>
      </c>
      <c r="K57" s="15" t="n">
        <f aca="false">D57*0.35+E57*0.2</f>
        <v>648.843561845483</v>
      </c>
      <c r="L57" s="15" t="n">
        <f aca="false">Q57*(J57+K57)</f>
        <v>1704.20389230329</v>
      </c>
      <c r="M57" s="15" t="n">
        <f aca="false">J57+K57-L57</f>
        <v>12497.4952102241</v>
      </c>
      <c r="O57" s="16" t="n">
        <f aca="false">H57/B57</f>
        <v>10.9470172195103</v>
      </c>
      <c r="P57" s="16" t="n">
        <f aca="false">M57/B57</f>
        <v>4.03782936684905</v>
      </c>
      <c r="Q57" s="20" t="n">
        <f aca="true">0.12*(1+RAND()*RANDBETWEEN(-1,1)/10)</f>
        <v>0.12</v>
      </c>
      <c r="R57" s="11" t="n">
        <f aca="false">C57/B57</f>
        <v>9.6384172195103</v>
      </c>
    </row>
    <row r="58" customFormat="false" ht="12.8" hidden="false" customHeight="false" outlineLevel="0" collapsed="false">
      <c r="A58" s="0" t="n">
        <v>1950</v>
      </c>
      <c r="B58" s="35" t="n">
        <f aca="true">B$48+(B$68-B$48)/(A$68-A$48)*(A58-A$48)*(1+RAND()*RANDBETWEEN(-1,1)/5)</f>
        <v>3095.85832807082</v>
      </c>
      <c r="C58" s="21" t="n">
        <f aca="true">B58*(10.5+RAND()*RANDBETWEEN(-1,1))</f>
        <v>29912.5535068529</v>
      </c>
      <c r="D58" s="14" t="n">
        <f aca="false">C58*0.005</f>
        <v>149.562767534265</v>
      </c>
      <c r="E58" s="15" t="n">
        <f aca="false">C58*0.1</f>
        <v>2991.25535068529</v>
      </c>
      <c r="F58" s="11" t="n">
        <v>343</v>
      </c>
      <c r="G58" s="15" t="n">
        <f aca="false">F58*B58/100</f>
        <v>10618.7940652829</v>
      </c>
      <c r="H58" s="15" t="n">
        <f aca="false">C58+G58*0.6</f>
        <v>36283.8299460227</v>
      </c>
      <c r="I58" s="23" t="n">
        <v>0.6</v>
      </c>
      <c r="J58" s="15" t="n">
        <f aca="false">H58*(1-I58)</f>
        <v>14513.5319784091</v>
      </c>
      <c r="K58" s="15" t="n">
        <f aca="false">D58*0.35+E58*0.2</f>
        <v>650.598038774052</v>
      </c>
      <c r="L58" s="15" t="n">
        <f aca="false">Q58*(J58+K58)</f>
        <v>1974.86898683399</v>
      </c>
      <c r="M58" s="15" t="n">
        <f aca="false">J58+K58-L58</f>
        <v>13189.2610303491</v>
      </c>
      <c r="O58" s="16" t="n">
        <f aca="false">H58/B58</f>
        <v>11.7201196246706</v>
      </c>
      <c r="P58" s="16" t="n">
        <f aca="false">M58/B58</f>
        <v>4.26029218157667</v>
      </c>
      <c r="Q58" s="20" t="n">
        <f aca="true">0.12*(1+RAND()*RANDBETWEEN(-1,1)/10)</f>
        <v>0.130232923655771</v>
      </c>
      <c r="R58" s="11" t="n">
        <f aca="false">C58/B58</f>
        <v>9.6621196246706</v>
      </c>
    </row>
    <row r="59" customFormat="false" ht="12.8" hidden="false" customHeight="false" outlineLevel="0" collapsed="false">
      <c r="A59" s="0" t="n">
        <v>1951</v>
      </c>
      <c r="B59" s="35" t="n">
        <f aca="true">B$48+(B$68-B$48)/(A$68-A$48)*(A59-A$48)*(1+RAND()*RANDBETWEEN(-1,1)/5)</f>
        <v>3096.04634666209</v>
      </c>
      <c r="C59" s="21" t="n">
        <f aca="true">B59*(10.5+RAND()*RANDBETWEEN(-1,1))</f>
        <v>29725.174133683</v>
      </c>
      <c r="D59" s="14" t="n">
        <f aca="false">C59*0.005</f>
        <v>148.625870668415</v>
      </c>
      <c r="E59" s="15" t="n">
        <f aca="false">C59*0.1</f>
        <v>2972.5174133683</v>
      </c>
      <c r="F59" s="11" t="n">
        <v>202.2</v>
      </c>
      <c r="G59" s="15" t="n">
        <f aca="false">F59*B59/100</f>
        <v>6260.20571295074</v>
      </c>
      <c r="H59" s="15" t="n">
        <f aca="false">C59+G59*0.6</f>
        <v>33481.2975614534</v>
      </c>
      <c r="I59" s="23" t="n">
        <v>0.6</v>
      </c>
      <c r="J59" s="15" t="n">
        <f aca="false">H59*(1-I59)</f>
        <v>13392.5190245814</v>
      </c>
      <c r="K59" s="15" t="n">
        <f aca="false">D59*0.35+E59*0.2</f>
        <v>646.522537407605</v>
      </c>
      <c r="L59" s="15" t="n">
        <f aca="false">Q59*(J59+K59)</f>
        <v>1536.76980639737</v>
      </c>
      <c r="M59" s="15" t="n">
        <f aca="false">J59+K59-L59</f>
        <v>12502.2717555916</v>
      </c>
      <c r="O59" s="16" t="n">
        <f aca="false">H59/B59</f>
        <v>10.8142107102338</v>
      </c>
      <c r="P59" s="16" t="n">
        <f aca="false">M59/B59</f>
        <v>4.03814102107049</v>
      </c>
      <c r="Q59" s="20" t="n">
        <f aca="true">0.12*(1+RAND()*RANDBETWEEN(-1,1)/10)</f>
        <v>0.109464011457749</v>
      </c>
      <c r="R59" s="11" t="n">
        <f aca="false">C59/B59</f>
        <v>9.60101071023382</v>
      </c>
    </row>
    <row r="60" customFormat="false" ht="12.8" hidden="false" customHeight="false" outlineLevel="0" collapsed="false">
      <c r="A60" s="0" t="n">
        <v>1952</v>
      </c>
      <c r="B60" s="35" t="n">
        <f aca="true">B$48+(B$68-B$48)/(A$68-A$48)*(A60-A$48)*(1+RAND()*RANDBETWEEN(-1,1)/5)</f>
        <v>3096.42616670501</v>
      </c>
      <c r="C60" s="21" t="n">
        <f aca="true">B60*(10.5+RAND()*RANDBETWEEN(-1,1))</f>
        <v>32512.4747504027</v>
      </c>
      <c r="D60" s="14" t="n">
        <f aca="false">C60*0.005</f>
        <v>162.562373752013</v>
      </c>
      <c r="E60" s="15" t="n">
        <f aca="false">C60*0.1</f>
        <v>3251.24747504027</v>
      </c>
      <c r="F60" s="11" t="n">
        <v>271.8</v>
      </c>
      <c r="G60" s="15" t="n">
        <f aca="false">F60*B60/100</f>
        <v>8416.08632110423</v>
      </c>
      <c r="H60" s="15" t="n">
        <f aca="false">C60+G60*0.6</f>
        <v>37562.1265430652</v>
      </c>
      <c r="I60" s="23" t="n">
        <v>0.6</v>
      </c>
      <c r="J60" s="15" t="n">
        <f aca="false">H60*(1-I60)</f>
        <v>15024.8506172261</v>
      </c>
      <c r="K60" s="15" t="n">
        <f aca="false">D60*0.35+E60*0.2</f>
        <v>707.146325821258</v>
      </c>
      <c r="L60" s="15" t="n">
        <f aca="false">Q60*(J60+K60)</f>
        <v>1887.83963316568</v>
      </c>
      <c r="M60" s="15" t="n">
        <f aca="false">J60+K60-L60</f>
        <v>13844.1573098816</v>
      </c>
      <c r="O60" s="16" t="n">
        <f aca="false">H60/B60</f>
        <v>12.1308</v>
      </c>
      <c r="P60" s="16" t="n">
        <f aca="false">M60/B60</f>
        <v>4.4710116</v>
      </c>
      <c r="Q60" s="20" t="n">
        <f aca="true">0.12*(1+RAND()*RANDBETWEEN(-1,1)/10)</f>
        <v>0.12</v>
      </c>
      <c r="R60" s="11" t="n">
        <f aca="false">C60/B60</f>
        <v>10.5</v>
      </c>
    </row>
    <row r="61" customFormat="false" ht="12.8" hidden="false" customHeight="false" outlineLevel="0" collapsed="false">
      <c r="A61" s="0" t="n">
        <v>1953</v>
      </c>
      <c r="B61" s="35" t="n">
        <f aca="true">B$48+(B$68-B$48)/(A$68-A$48)*(A61-A$48)*(1+RAND()*RANDBETWEEN(-1,1)/5)</f>
        <v>3096.38821055962</v>
      </c>
      <c r="C61" s="21" t="n">
        <f aca="true">B61*(10.5+RAND()*RANDBETWEEN(-1,1))</f>
        <v>33945.3021570346</v>
      </c>
      <c r="D61" s="14" t="n">
        <f aca="false">C61*0.005</f>
        <v>169.726510785173</v>
      </c>
      <c r="E61" s="15" t="n">
        <f aca="false">C61*0.1</f>
        <v>3394.53021570346</v>
      </c>
      <c r="F61" s="11" t="n">
        <v>202.9</v>
      </c>
      <c r="G61" s="15" t="n">
        <f aca="false">F61*B61/100</f>
        <v>6282.57167922547</v>
      </c>
      <c r="H61" s="15" t="n">
        <f aca="false">C61+G61*0.6</f>
        <v>37714.8451645699</v>
      </c>
      <c r="I61" s="23" t="n">
        <v>0.6</v>
      </c>
      <c r="J61" s="15" t="n">
        <f aca="false">H61*(1-I61)</f>
        <v>15085.9380658279</v>
      </c>
      <c r="K61" s="15" t="n">
        <f aca="false">D61*0.35+E61*0.2</f>
        <v>738.310321915502</v>
      </c>
      <c r="L61" s="15" t="n">
        <f aca="false">Q61*(J61+K61)</f>
        <v>1898.90980652921</v>
      </c>
      <c r="M61" s="15" t="n">
        <f aca="false">J61+K61-L61</f>
        <v>13925.3385812142</v>
      </c>
      <c r="O61" s="16" t="n">
        <f aca="false">H61/B61</f>
        <v>12.1802702374175</v>
      </c>
      <c r="P61" s="16" t="n">
        <f aca="false">M61/B61</f>
        <v>4.49728445991514</v>
      </c>
      <c r="Q61" s="20" t="n">
        <f aca="true">0.12*(1+RAND()*RANDBETWEEN(-1,1)/10)</f>
        <v>0.12</v>
      </c>
      <c r="R61" s="11" t="n">
        <f aca="false">C61/B61</f>
        <v>10.9628702374175</v>
      </c>
    </row>
    <row r="62" customFormat="false" ht="12.8" hidden="false" customHeight="false" outlineLevel="0" collapsed="false">
      <c r="A62" s="0" t="n">
        <v>1954</v>
      </c>
      <c r="B62" s="35" t="n">
        <f aca="true">B$48+(B$68-B$48)/(A$68-A$48)*(A62-A$48)*(1+RAND()*RANDBETWEEN(-1,1)/5)</f>
        <v>3097.26236085501</v>
      </c>
      <c r="C62" s="21" t="n">
        <f aca="true">B62*(10.5+RAND()*RANDBETWEEN(-1,1))</f>
        <v>29928.6334586167</v>
      </c>
      <c r="D62" s="14" t="n">
        <f aca="false">C62*0.005</f>
        <v>149.643167293083</v>
      </c>
      <c r="E62" s="15" t="n">
        <f aca="false">C62*0.1</f>
        <v>2992.86334586167</v>
      </c>
      <c r="F62" s="11" t="n">
        <v>274.4</v>
      </c>
      <c r="G62" s="15" t="n">
        <f aca="false">F62*B62/100</f>
        <v>8498.88791818616</v>
      </c>
      <c r="H62" s="15" t="n">
        <f aca="false">C62+G62*0.6</f>
        <v>35027.9662095284</v>
      </c>
      <c r="I62" s="23" t="n">
        <v>0.6</v>
      </c>
      <c r="J62" s="15" t="n">
        <f aca="false">H62*(1-I62)</f>
        <v>14011.1864838113</v>
      </c>
      <c r="K62" s="15" t="n">
        <f aca="false">D62*0.35+E62*0.2</f>
        <v>650.947777724913</v>
      </c>
      <c r="L62" s="15" t="n">
        <f aca="false">Q62*(J62+K62)</f>
        <v>1806.9457650681</v>
      </c>
      <c r="M62" s="15" t="n">
        <f aca="false">J62+K62-L62</f>
        <v>12855.1884964682</v>
      </c>
      <c r="O62" s="16" t="n">
        <f aca="false">H62/B62</f>
        <v>11.309331315368</v>
      </c>
      <c r="P62" s="16" t="n">
        <f aca="false">M62/B62</f>
        <v>4.15050034473651</v>
      </c>
      <c r="Q62" s="20" t="n">
        <f aca="true">0.12*(1+RAND()*RANDBETWEEN(-1,1)/10)</f>
        <v>0.123238931852393</v>
      </c>
      <c r="R62" s="11" t="n">
        <f aca="false">C62/B62</f>
        <v>9.66293131536804</v>
      </c>
    </row>
    <row r="63" customFormat="false" ht="12.8" hidden="false" customHeight="false" outlineLevel="0" collapsed="false">
      <c r="A63" s="0" t="n">
        <v>1955</v>
      </c>
      <c r="B63" s="35" t="n">
        <f aca="true">B$48+(B$68-B$48)/(A$68-A$48)*(A63-A$48)*(1+RAND()*RANDBETWEEN(-1,1)/5)</f>
        <v>3098.07971982869</v>
      </c>
      <c r="C63" s="21" t="n">
        <f aca="true">B63*(10.5+RAND()*RANDBETWEEN(-1,1))</f>
        <v>32962.5287519817</v>
      </c>
      <c r="D63" s="14" t="n">
        <f aca="false">C63*0.005</f>
        <v>164.812643759908</v>
      </c>
      <c r="E63" s="15" t="n">
        <f aca="false">C63*0.1</f>
        <v>3296.25287519817</v>
      </c>
      <c r="F63" s="11" t="n">
        <v>265.2</v>
      </c>
      <c r="G63" s="15" t="n">
        <f aca="false">F63*B63/100</f>
        <v>8216.10741698568</v>
      </c>
      <c r="H63" s="15" t="n">
        <f aca="false">C63+G63*0.6</f>
        <v>37892.1932021731</v>
      </c>
      <c r="I63" s="23" t="n">
        <v>0.6</v>
      </c>
      <c r="J63" s="15" t="n">
        <f aca="false">H63*(1-I63)</f>
        <v>15156.8772808692</v>
      </c>
      <c r="K63" s="15" t="n">
        <f aca="false">D63*0.35+E63*0.2</f>
        <v>716.935000355602</v>
      </c>
      <c r="L63" s="15" t="n">
        <f aca="false">Q63*(J63+K63)</f>
        <v>1788.49424116986</v>
      </c>
      <c r="M63" s="15" t="n">
        <f aca="false">J63+K63-L63</f>
        <v>14085.318040055</v>
      </c>
      <c r="O63" s="16" t="n">
        <f aca="false">H63/B63</f>
        <v>12.2308644802298</v>
      </c>
      <c r="P63" s="16" t="n">
        <f aca="false">M63/B63</f>
        <v>4.54646726806431</v>
      </c>
      <c r="Q63" s="20" t="n">
        <f aca="true">0.12*(1+RAND()*RANDBETWEEN(-1,1)/10)</f>
        <v>0.112669484146871</v>
      </c>
      <c r="R63" s="11" t="n">
        <f aca="false">C63/B63</f>
        <v>10.6396644802298</v>
      </c>
    </row>
    <row r="64" customFormat="false" ht="12.8" hidden="false" customHeight="false" outlineLevel="0" collapsed="false">
      <c r="A64" s="0" t="n">
        <v>1956</v>
      </c>
      <c r="B64" s="35" t="n">
        <f aca="true">B$48+(B$68-B$48)/(A$68-A$48)*(A64-A$48)*(1+RAND()*RANDBETWEEN(-1,1)/5)</f>
        <v>3097.05841361847</v>
      </c>
      <c r="C64" s="21" t="n">
        <f aca="true">B64*(10.5+RAND()*RANDBETWEEN(-1,1))</f>
        <v>30618.828414747</v>
      </c>
      <c r="D64" s="14" t="n">
        <f aca="false">C64*0.005</f>
        <v>153.094142073735</v>
      </c>
      <c r="E64" s="15" t="n">
        <f aca="false">C64*0.1</f>
        <v>3061.8828414747</v>
      </c>
      <c r="F64" s="11" t="n">
        <v>314.5</v>
      </c>
      <c r="G64" s="15" t="n">
        <f aca="false">F64*B64/100</f>
        <v>9740.24871083008</v>
      </c>
      <c r="H64" s="15" t="n">
        <f aca="false">C64+G64*0.6</f>
        <v>36462.9776412451</v>
      </c>
      <c r="I64" s="23" t="n">
        <v>0.6</v>
      </c>
      <c r="J64" s="15" t="n">
        <f aca="false">H64*(1-I64)</f>
        <v>14585.191056498</v>
      </c>
      <c r="K64" s="15" t="n">
        <f aca="false">D64*0.35+E64*0.2</f>
        <v>665.959518020748</v>
      </c>
      <c r="L64" s="15" t="n">
        <f aca="false">Q64*(J64+K64)</f>
        <v>1830.13806894225</v>
      </c>
      <c r="M64" s="15" t="n">
        <f aca="false">J64+K64-L64</f>
        <v>13421.0125055765</v>
      </c>
      <c r="O64" s="16" t="n">
        <f aca="false">H64/B64</f>
        <v>11.7734226390142</v>
      </c>
      <c r="P64" s="16" t="n">
        <f aca="false">M64/B64</f>
        <v>4.33347089824373</v>
      </c>
      <c r="Q64" s="20" t="n">
        <f aca="true">0.12*(1+RAND()*RANDBETWEEN(-1,1)/10)</f>
        <v>0.12</v>
      </c>
      <c r="R64" s="11" t="n">
        <f aca="false">C64/B64</f>
        <v>9.8864226390142</v>
      </c>
    </row>
    <row r="65" customFormat="false" ht="12.8" hidden="false" customHeight="false" outlineLevel="0" collapsed="false">
      <c r="A65" s="0" t="n">
        <v>1957</v>
      </c>
      <c r="B65" s="35" t="n">
        <f aca="true">B$48+(B$68-B$48)/(A$68-A$48)*(A65-A$48)*(1+RAND()*RANDBETWEEN(-1,1)/5)</f>
        <v>3099.12248555081</v>
      </c>
      <c r="C65" s="21" t="n">
        <f aca="true">B65*(10.5+RAND()*RANDBETWEEN(-1,1))</f>
        <v>30298.946461311</v>
      </c>
      <c r="D65" s="14" t="n">
        <f aca="false">C65*0.005</f>
        <v>151.494732306555</v>
      </c>
      <c r="E65" s="15" t="n">
        <f aca="false">C65*0.1</f>
        <v>3029.8946461311</v>
      </c>
      <c r="F65" s="11" t="n">
        <v>220</v>
      </c>
      <c r="G65" s="15" t="n">
        <f aca="false">F65*B65/100</f>
        <v>6818.06946821179</v>
      </c>
      <c r="H65" s="15" t="n">
        <f aca="false">C65+G65*0.6</f>
        <v>34389.788142238</v>
      </c>
      <c r="I65" s="23" t="n">
        <v>0.6</v>
      </c>
      <c r="J65" s="15" t="n">
        <f aca="false">H65*(1-I65)</f>
        <v>13755.9152568952</v>
      </c>
      <c r="K65" s="15" t="n">
        <f aca="false">D65*0.35+E65*0.2</f>
        <v>659.002085533513</v>
      </c>
      <c r="L65" s="15" t="n">
        <f aca="false">Q65*(J65+K65)</f>
        <v>1729.79008109145</v>
      </c>
      <c r="M65" s="15" t="n">
        <f aca="false">J65+K65-L65</f>
        <v>12685.1272613373</v>
      </c>
      <c r="O65" s="16" t="n">
        <f aca="false">H65/B65</f>
        <v>11.0966211573035</v>
      </c>
      <c r="P65" s="16" t="n">
        <f aca="false">M65/B65</f>
        <v>4.0931351763216</v>
      </c>
      <c r="Q65" s="20" t="n">
        <f aca="true">0.12*(1+RAND()*RANDBETWEEN(-1,1)/10)</f>
        <v>0.12</v>
      </c>
      <c r="R65" s="11" t="n">
        <f aca="false">C65/B65</f>
        <v>9.77662115730345</v>
      </c>
    </row>
    <row r="66" customFormat="false" ht="12.8" hidden="false" customHeight="false" outlineLevel="0" collapsed="false">
      <c r="A66" s="0" t="n">
        <v>1958</v>
      </c>
      <c r="B66" s="35" t="n">
        <f aca="true">B$48+(B$68-B$48)/(A$68-A$48)*(A66-A$48)*(1+RAND()*RANDBETWEEN(-1,1)/5)</f>
        <v>3097.88104231905</v>
      </c>
      <c r="C66" s="21" t="n">
        <f aca="true">B66*(10.5+RAND()*RANDBETWEEN(-1,1))</f>
        <v>34391.2183896641</v>
      </c>
      <c r="D66" s="14" t="n">
        <f aca="false">C66*0.005</f>
        <v>171.956091948321</v>
      </c>
      <c r="E66" s="15" t="n">
        <f aca="false">C66*0.1</f>
        <v>3439.12183896641</v>
      </c>
      <c r="F66" s="11" t="n">
        <v>247</v>
      </c>
      <c r="G66" s="15" t="n">
        <f aca="false">F66*B66/100</f>
        <v>7651.76617452806</v>
      </c>
      <c r="H66" s="15" t="n">
        <f aca="false">C66+G66*0.6</f>
        <v>38982.2780943809</v>
      </c>
      <c r="I66" s="23" t="n">
        <v>0.6</v>
      </c>
      <c r="J66" s="15" t="n">
        <f aca="false">H66*(1-I66)</f>
        <v>15592.9112377524</v>
      </c>
      <c r="K66" s="15" t="n">
        <f aca="false">D66*0.35+E66*0.2</f>
        <v>748.008999975194</v>
      </c>
      <c r="L66" s="15" t="n">
        <f aca="false">Q66*(J66+K66)</f>
        <v>2122.88521645405</v>
      </c>
      <c r="M66" s="15" t="n">
        <f aca="false">J66+K66-L66</f>
        <v>14218.0350212735</v>
      </c>
      <c r="O66" s="16" t="n">
        <f aca="false">H66/B66</f>
        <v>12.5835296971891</v>
      </c>
      <c r="P66" s="16" t="n">
        <f aca="false">M66/B66</f>
        <v>4.58960006115341</v>
      </c>
      <c r="Q66" s="20" t="n">
        <f aca="true">0.12*(1+RAND()*RANDBETWEEN(-1,1)/10)</f>
        <v>0.129912219481543</v>
      </c>
      <c r="R66" s="11" t="n">
        <f aca="false">C66/B66</f>
        <v>11.1015296971891</v>
      </c>
    </row>
    <row r="67" customFormat="false" ht="12.8" hidden="false" customHeight="false" outlineLevel="0" collapsed="false">
      <c r="A67" s="0" t="n">
        <v>1959</v>
      </c>
      <c r="B67" s="35" t="n">
        <f aca="true">B$48+(B$68-B$48)/(A$68-A$48)*(A67-A$48)*(1+RAND()*RANDBETWEEN(-1,1)/5)</f>
        <v>3097.35802504868</v>
      </c>
      <c r="C67" s="21" t="n">
        <f aca="true">B67*(10.5+RAND()*RANDBETWEEN(-1,1))</f>
        <v>34817.6012102744</v>
      </c>
      <c r="D67" s="14" t="n">
        <f aca="false">C67*0.005</f>
        <v>174.088006051372</v>
      </c>
      <c r="E67" s="15" t="n">
        <f aca="false">C67*0.1</f>
        <v>3481.76012102744</v>
      </c>
      <c r="F67" s="11" t="n">
        <v>143.4</v>
      </c>
      <c r="G67" s="15" t="n">
        <f aca="false">F67*B67/100</f>
        <v>4441.61140791981</v>
      </c>
      <c r="H67" s="15" t="n">
        <f aca="false">C67+G67*0.6</f>
        <v>37482.5680550263</v>
      </c>
      <c r="I67" s="23" t="n">
        <v>0.6</v>
      </c>
      <c r="J67" s="15" t="n">
        <f aca="false">H67*(1-I67)</f>
        <v>14993.0272220105</v>
      </c>
      <c r="K67" s="15" t="n">
        <f aca="false">D67*0.35+E67*0.2</f>
        <v>757.282826323469</v>
      </c>
      <c r="L67" s="15" t="n">
        <f aca="false">Q67*(J67+K67)</f>
        <v>1890.03720580008</v>
      </c>
      <c r="M67" s="15" t="n">
        <f aca="false">J67+K67-L67</f>
        <v>13860.2728425339</v>
      </c>
      <c r="O67" s="16" t="n">
        <f aca="false">H67/B67</f>
        <v>12.101464458387</v>
      </c>
      <c r="P67" s="16" t="n">
        <f aca="false">M67/B67</f>
        <v>4.47486946308574</v>
      </c>
      <c r="Q67" s="20" t="n">
        <f aca="true">0.12*(1+RAND()*RANDBETWEEN(-1,1)/10)</f>
        <v>0.12</v>
      </c>
      <c r="R67" s="11" t="n">
        <f aca="false">C67/B67</f>
        <v>11.241064458387</v>
      </c>
    </row>
    <row r="68" customFormat="false" ht="12.8" hidden="false" customHeight="false" outlineLevel="0" collapsed="false">
      <c r="A68" s="0" t="n">
        <v>1960</v>
      </c>
      <c r="B68" s="0" t="n">
        <v>3099</v>
      </c>
      <c r="C68" s="21" t="n">
        <f aca="true">B68*(10.5+RAND()*RANDBETWEEN(-1,1))</f>
        <v>32539.5</v>
      </c>
      <c r="D68" s="14" t="n">
        <f aca="false">C68*0.005</f>
        <v>162.6975</v>
      </c>
      <c r="E68" s="15" t="n">
        <f aca="false">C68*0.1</f>
        <v>3253.95</v>
      </c>
      <c r="F68" s="11" t="n">
        <v>293</v>
      </c>
      <c r="G68" s="15" t="n">
        <f aca="false">F68*B68/100</f>
        <v>9080.07</v>
      </c>
      <c r="H68" s="15" t="n">
        <f aca="false">C68+G68*0.6</f>
        <v>37987.542</v>
      </c>
      <c r="I68" s="23" t="n">
        <v>0.65</v>
      </c>
      <c r="J68" s="15" t="n">
        <f aca="false">H68*(1-I68)</f>
        <v>13295.6397</v>
      </c>
      <c r="K68" s="15" t="n">
        <f aca="false">D68*0.35+E68*0.2</f>
        <v>707.734125</v>
      </c>
      <c r="L68" s="15" t="n">
        <f aca="false">Q68*(J68+K68)</f>
        <v>1680.404859</v>
      </c>
      <c r="M68" s="15" t="n">
        <f aca="false">J68+K68-L68</f>
        <v>12322.968966</v>
      </c>
      <c r="O68" s="16" t="n">
        <f aca="false">H68/B68</f>
        <v>12.258</v>
      </c>
      <c r="P68" s="16" t="n">
        <f aca="false">M68/B68</f>
        <v>3.976434</v>
      </c>
      <c r="Q68" s="20" t="n">
        <f aca="true">0.12*(1+RAND()*RANDBETWEEN(-1,1)/10)</f>
        <v>0.12</v>
      </c>
      <c r="R68" s="11" t="n">
        <f aca="false">C68/B68</f>
        <v>10.5</v>
      </c>
    </row>
    <row r="69" customFormat="false" ht="12.8" hidden="false" customHeight="false" outlineLevel="0" collapsed="false">
      <c r="A69" s="0" t="n">
        <v>1961</v>
      </c>
      <c r="B69" s="25" t="n">
        <f aca="true">B$68+(B$78-B$68)/(A$78-A$68)*(A69-A$68)*(1+RAND()*RANDBETWEEN(-1,1)/5)</f>
        <v>3117.45262340311</v>
      </c>
      <c r="C69" s="21" t="n">
        <f aca="true">B69*(10.5+RAND()*RANDBETWEEN(-1,1))</f>
        <v>31883.6302393773</v>
      </c>
      <c r="D69" s="14" t="n">
        <f aca="false">C69*0.005</f>
        <v>159.418151196887</v>
      </c>
      <c r="E69" s="15" t="n">
        <f aca="false">C69*0.1</f>
        <v>3188.36302393773</v>
      </c>
      <c r="F69" s="11" t="n">
        <v>279.8</v>
      </c>
      <c r="G69" s="15" t="n">
        <f aca="false">F69*B69/100</f>
        <v>8722.63244028191</v>
      </c>
      <c r="H69" s="15" t="n">
        <f aca="false">C69+G69*0.6</f>
        <v>37117.2097035465</v>
      </c>
      <c r="I69" s="23" t="n">
        <v>0.65</v>
      </c>
      <c r="J69" s="15" t="n">
        <f aca="false">H69*(1-I69)</f>
        <v>12991.0233962413</v>
      </c>
      <c r="K69" s="15" t="n">
        <f aca="false">D69*0.35+E69*0.2</f>
        <v>693.468957706457</v>
      </c>
      <c r="L69" s="15" t="n">
        <f aca="false">Q69*(J69+K69)</f>
        <v>1642.13908247373</v>
      </c>
      <c r="M69" s="15" t="n">
        <f aca="false">J69+K69-L69</f>
        <v>12042.353271474</v>
      </c>
      <c r="O69" s="16" t="n">
        <f aca="false">H69/B69</f>
        <v>11.9062626404978</v>
      </c>
      <c r="P69" s="16" t="n">
        <f aca="false">M69/B69</f>
        <v>3.86288252821246</v>
      </c>
      <c r="Q69" s="20" t="n">
        <f aca="true">0.12*(1+RAND()*RANDBETWEEN(-1,1)/10)</f>
        <v>0.12</v>
      </c>
      <c r="R69" s="11" t="n">
        <f aca="false">C69/B69</f>
        <v>10.2274626404978</v>
      </c>
    </row>
    <row r="70" customFormat="false" ht="12.8" hidden="false" customHeight="false" outlineLevel="0" collapsed="false">
      <c r="A70" s="0" t="n">
        <v>1962</v>
      </c>
      <c r="B70" s="25" t="n">
        <f aca="true">B$68+(B$78-B$68)/(A$78-A$68)*(A70-A$68)*(1+RAND()*RANDBETWEEN(-1,1)/5)</f>
        <v>3127.39670051395</v>
      </c>
      <c r="C70" s="21" t="n">
        <f aca="true">B70*(10.5+RAND()*RANDBETWEEN(-1,1))</f>
        <v>30952.6660455328</v>
      </c>
      <c r="D70" s="14" t="n">
        <f aca="false">C70*0.005</f>
        <v>154.763330227664</v>
      </c>
      <c r="E70" s="15" t="n">
        <f aca="false">C70*0.1</f>
        <v>3095.26660455328</v>
      </c>
      <c r="F70" s="11" t="n">
        <v>179.4</v>
      </c>
      <c r="G70" s="15" t="n">
        <f aca="false">F70*B70/100</f>
        <v>5610.54968072203</v>
      </c>
      <c r="H70" s="15" t="n">
        <f aca="false">C70+G70*0.6</f>
        <v>34318.995853966</v>
      </c>
      <c r="I70" s="23" t="n">
        <v>0.65</v>
      </c>
      <c r="J70" s="15" t="n">
        <f aca="false">H70*(1-I70)</f>
        <v>12011.6485488881</v>
      </c>
      <c r="K70" s="15" t="n">
        <f aca="false">D70*0.35+E70*0.2</f>
        <v>673.220486490338</v>
      </c>
      <c r="L70" s="15" t="n">
        <f aca="false">Q70*(J70+K70)</f>
        <v>1522.18428424541</v>
      </c>
      <c r="M70" s="15" t="n">
        <f aca="false">J70+K70-L70</f>
        <v>11162.684751133</v>
      </c>
      <c r="O70" s="16" t="n">
        <f aca="false">H70/B70</f>
        <v>10.973662486862</v>
      </c>
      <c r="P70" s="16" t="n">
        <f aca="false">M70/B70</f>
        <v>3.56932164995204</v>
      </c>
      <c r="Q70" s="20" t="n">
        <f aca="true">0.12*(1+RAND()*RANDBETWEEN(-1,1)/10)</f>
        <v>0.12</v>
      </c>
      <c r="R70" s="11" t="n">
        <f aca="false">C70/B70</f>
        <v>9.89726248686202</v>
      </c>
    </row>
    <row r="71" customFormat="false" ht="12.8" hidden="false" customHeight="false" outlineLevel="0" collapsed="false">
      <c r="A71" s="0" t="n">
        <v>1963</v>
      </c>
      <c r="B71" s="25" t="n">
        <f aca="true">B$68+(B$78-B$68)/(A$78-A$68)*(A71-A$68)*(1+RAND()*RANDBETWEEN(-1,1)/5)</f>
        <v>3141.88281638263</v>
      </c>
      <c r="C71" s="21" t="n">
        <f aca="true">B71*(10.5+RAND()*RANDBETWEEN(-1,1))</f>
        <v>32053.5926169207</v>
      </c>
      <c r="D71" s="14" t="n">
        <f aca="false">C71*0.005</f>
        <v>160.267963084603</v>
      </c>
      <c r="E71" s="15" t="n">
        <f aca="false">C71*0.1</f>
        <v>3205.35926169207</v>
      </c>
      <c r="F71" s="11" t="n">
        <v>357.9</v>
      </c>
      <c r="G71" s="15" t="n">
        <f aca="false">F71*B71/100</f>
        <v>11244.7985998334</v>
      </c>
      <c r="H71" s="15" t="n">
        <f aca="false">C71+G71*0.6</f>
        <v>38800.4717768207</v>
      </c>
      <c r="I71" s="23" t="n">
        <v>0.65</v>
      </c>
      <c r="J71" s="15" t="n">
        <f aca="false">H71*(1-I71)</f>
        <v>13580.1651218873</v>
      </c>
      <c r="K71" s="15" t="n">
        <f aca="false">D71*0.35+E71*0.2</f>
        <v>697.165639418025</v>
      </c>
      <c r="L71" s="15" t="n">
        <f aca="false">Q71*(J71+K71)</f>
        <v>1820.4987385819</v>
      </c>
      <c r="M71" s="15" t="n">
        <f aca="false">J71+K71-L71</f>
        <v>12456.8320227234</v>
      </c>
      <c r="O71" s="16" t="n">
        <f aca="false">H71/B71</f>
        <v>12.3494331406966</v>
      </c>
      <c r="P71" s="16" t="n">
        <f aca="false">M71/B71</f>
        <v>3.96476659083849</v>
      </c>
      <c r="Q71" s="20" t="n">
        <f aca="true">0.12*(1+RAND()*RANDBETWEEN(-1,1)/10)</f>
        <v>0.127509740372188</v>
      </c>
      <c r="R71" s="11" t="n">
        <f aca="false">C71/B71</f>
        <v>10.2020331406966</v>
      </c>
    </row>
    <row r="72" customFormat="false" ht="12.8" hidden="false" customHeight="false" outlineLevel="0" collapsed="false">
      <c r="A72" s="0" t="n">
        <v>1964</v>
      </c>
      <c r="B72" s="25" t="n">
        <f aca="true">B$68+(B$78-B$68)/(A$78-A$68)*(A72-A$68)*(1+RAND()*RANDBETWEEN(-1,1)/5)</f>
        <v>3164.2</v>
      </c>
      <c r="C72" s="21" t="n">
        <f aca="true">B72*(10.5+RAND()*RANDBETWEEN(-1,1))</f>
        <v>33224.1</v>
      </c>
      <c r="D72" s="14" t="n">
        <f aca="false">C72*0.005</f>
        <v>166.1205</v>
      </c>
      <c r="E72" s="15" t="n">
        <f aca="false">C72*0.1</f>
        <v>3322.41</v>
      </c>
      <c r="F72" s="11" t="n">
        <v>316.7</v>
      </c>
      <c r="G72" s="15" t="n">
        <f aca="false">F72*B72/100</f>
        <v>10021.0214</v>
      </c>
      <c r="H72" s="15" t="n">
        <f aca="false">C72+G72*0.6</f>
        <v>39236.71284</v>
      </c>
      <c r="I72" s="23" t="n">
        <v>0.65</v>
      </c>
      <c r="J72" s="15" t="n">
        <f aca="false">H72*(1-I72)</f>
        <v>13732.849494</v>
      </c>
      <c r="K72" s="15" t="n">
        <f aca="false">D72*0.35+E72*0.2</f>
        <v>722.624175</v>
      </c>
      <c r="L72" s="15" t="n">
        <f aca="false">Q72*(J72+K72)</f>
        <v>1904.21525146964</v>
      </c>
      <c r="M72" s="15" t="n">
        <f aca="false">J72+K72-L72</f>
        <v>12551.2584175304</v>
      </c>
      <c r="O72" s="16" t="n">
        <f aca="false">H72/B72</f>
        <v>12.4002</v>
      </c>
      <c r="P72" s="16" t="n">
        <f aca="false">M72/B72</f>
        <v>3.96664509750659</v>
      </c>
      <c r="Q72" s="20" t="n">
        <f aca="true">0.12*(1+RAND()*RANDBETWEEN(-1,1)/10)</f>
        <v>0.131729702884331</v>
      </c>
      <c r="R72" s="11" t="n">
        <f aca="false">C72/B72</f>
        <v>10.5</v>
      </c>
    </row>
    <row r="73" customFormat="false" ht="12.8" hidden="false" customHeight="false" outlineLevel="0" collapsed="false">
      <c r="A73" s="0" t="n">
        <v>1965</v>
      </c>
      <c r="B73" s="25" t="n">
        <f aca="true">B$68+(B$78-B$68)/(A$78-A$68)*(A73-A$68)*(1+RAND()*RANDBETWEEN(-1,1)/5)</f>
        <v>3180.5</v>
      </c>
      <c r="C73" s="21" t="n">
        <f aca="true">B73*(10.5+RAND()*RANDBETWEEN(-1,1))</f>
        <v>35084.6408446225</v>
      </c>
      <c r="D73" s="14" t="n">
        <f aca="false">C73*0.005</f>
        <v>175.423204223113</v>
      </c>
      <c r="E73" s="15" t="n">
        <f aca="false">C73*0.1</f>
        <v>3508.46408446225</v>
      </c>
      <c r="F73" s="11" t="n">
        <v>213.7</v>
      </c>
      <c r="G73" s="15" t="n">
        <f aca="false">F73*B73/100</f>
        <v>6796.7285</v>
      </c>
      <c r="H73" s="15" t="n">
        <f aca="false">C73+G73*0.6</f>
        <v>39162.6779446225</v>
      </c>
      <c r="I73" s="23" t="n">
        <v>0.65</v>
      </c>
      <c r="J73" s="15" t="n">
        <f aca="false">H73*(1-I73)</f>
        <v>13706.9372806179</v>
      </c>
      <c r="K73" s="15" t="n">
        <f aca="false">D73*0.35+E73*0.2</f>
        <v>763.09093837054</v>
      </c>
      <c r="L73" s="15" t="n">
        <f aca="false">Q73*(J73+K73)</f>
        <v>1832.83937056732</v>
      </c>
      <c r="M73" s="15" t="n">
        <f aca="false">J73+K73-L73</f>
        <v>12637.1888484211</v>
      </c>
      <c r="O73" s="16" t="n">
        <f aca="false">H73/B73</f>
        <v>12.3133714650597</v>
      </c>
      <c r="P73" s="16" t="n">
        <f aca="false">M73/B73</f>
        <v>3.97333401931177</v>
      </c>
      <c r="Q73" s="20" t="n">
        <f aca="true">0.12*(1+RAND()*RANDBETWEEN(-1,1)/10)</f>
        <v>0.126664533256553</v>
      </c>
      <c r="R73" s="11" t="n">
        <f aca="false">C73/B73</f>
        <v>11.0311714650597</v>
      </c>
    </row>
    <row r="74" customFormat="false" ht="12.8" hidden="false" customHeight="false" outlineLevel="0" collapsed="false">
      <c r="A74" s="0" t="n">
        <v>1966</v>
      </c>
      <c r="B74" s="25" t="n">
        <f aca="true">B$68+(B$78-B$68)/(A$78-A$68)*(A74-A$68)*(1+RAND()*RANDBETWEEN(-1,1)/5)</f>
        <v>3178.48320119558</v>
      </c>
      <c r="C74" s="21" t="n">
        <f aca="true">B74*(10.5+RAND()*RANDBETWEEN(-1,1))</f>
        <v>35747.6043924321</v>
      </c>
      <c r="D74" s="14" t="n">
        <f aca="false">C74*0.005</f>
        <v>178.73802196216</v>
      </c>
      <c r="E74" s="15" t="n">
        <f aca="false">C74*0.1</f>
        <v>3574.76043924321</v>
      </c>
      <c r="F74" s="11" t="n">
        <v>279.7</v>
      </c>
      <c r="G74" s="15" t="n">
        <f aca="false">F74*B74/100</f>
        <v>8890.21751374404</v>
      </c>
      <c r="H74" s="15" t="n">
        <f aca="false">C74+G74*0.6</f>
        <v>41081.7349006785</v>
      </c>
      <c r="I74" s="23" t="n">
        <v>0.65</v>
      </c>
      <c r="J74" s="15" t="n">
        <f aca="false">H74*(1-I74)</f>
        <v>14378.6072152375</v>
      </c>
      <c r="K74" s="15" t="n">
        <f aca="false">D74*0.35+E74*0.2</f>
        <v>777.510395535398</v>
      </c>
      <c r="L74" s="15" t="n">
        <f aca="false">Q74*(J74+K74)</f>
        <v>1818.73411329274</v>
      </c>
      <c r="M74" s="15" t="n">
        <f aca="false">J74+K74-L74</f>
        <v>13337.3834974801</v>
      </c>
      <c r="O74" s="16" t="n">
        <f aca="false">H74/B74</f>
        <v>12.9249495121527</v>
      </c>
      <c r="P74" s="16" t="n">
        <f aca="false">M74/B74</f>
        <v>4.19614723540565</v>
      </c>
      <c r="Q74" s="20" t="n">
        <f aca="true">0.12*(1+RAND()*RANDBETWEEN(-1,1)/10)</f>
        <v>0.12</v>
      </c>
      <c r="R74" s="11" t="n">
        <f aca="false">C74/B74</f>
        <v>11.2467495121527</v>
      </c>
    </row>
    <row r="75" customFormat="false" ht="12.8" hidden="false" customHeight="false" outlineLevel="0" collapsed="false">
      <c r="A75" s="0" t="n">
        <v>1967</v>
      </c>
      <c r="B75" s="25" t="n">
        <f aca="true">B$68+(B$78-B$68)/(A$78-A$68)*(A75-A$68)*(1+RAND()*RANDBETWEEN(-1,1)/5)</f>
        <v>3192.69822733267</v>
      </c>
      <c r="C75" s="21" t="n">
        <f aca="true">B75*(10.5+RAND()*RANDBETWEEN(-1,1))</f>
        <v>33523.3313869931</v>
      </c>
      <c r="D75" s="14" t="n">
        <f aca="false">C75*0.005</f>
        <v>167.616656934965</v>
      </c>
      <c r="E75" s="15" t="n">
        <f aca="false">C75*0.1</f>
        <v>3352.33313869931</v>
      </c>
      <c r="F75" s="11" t="n">
        <v>107.1</v>
      </c>
      <c r="G75" s="15" t="n">
        <f aca="false">F75*B75/100</f>
        <v>3419.37980147329</v>
      </c>
      <c r="H75" s="15" t="n">
        <f aca="false">C75+G75*0.6</f>
        <v>35574.959267877</v>
      </c>
      <c r="I75" s="23" t="n">
        <v>0.65</v>
      </c>
      <c r="J75" s="15" t="n">
        <f aca="false">H75*(1-I75)</f>
        <v>12451.235743757</v>
      </c>
      <c r="K75" s="15" t="n">
        <f aca="false">D75*0.35+E75*0.2</f>
        <v>729.132457667099</v>
      </c>
      <c r="L75" s="15" t="n">
        <f aca="false">Q75*(J75+K75)</f>
        <v>1581.64418417089</v>
      </c>
      <c r="M75" s="15" t="n">
        <f aca="false">J75+K75-L75</f>
        <v>11598.7240172532</v>
      </c>
      <c r="O75" s="16" t="n">
        <f aca="false">H75/B75</f>
        <v>11.1426</v>
      </c>
      <c r="P75" s="16" t="n">
        <f aca="false">M75/B75</f>
        <v>3.6328908</v>
      </c>
      <c r="Q75" s="20" t="n">
        <f aca="true">0.12*(1+RAND()*RANDBETWEEN(-1,1)/10)</f>
        <v>0.12</v>
      </c>
      <c r="R75" s="11" t="n">
        <f aca="false">C75/B75</f>
        <v>10.5</v>
      </c>
    </row>
    <row r="76" customFormat="false" ht="12.8" hidden="false" customHeight="false" outlineLevel="0" collapsed="false">
      <c r="A76" s="0" t="n">
        <v>1968</v>
      </c>
      <c r="B76" s="25" t="n">
        <f aca="true">B$68+(B$78-B$68)/(A$78-A$68)*(A76-A$68)*(1+RAND()*RANDBETWEEN(-1,1)/5)</f>
        <v>3236.45147297997</v>
      </c>
      <c r="C76" s="21" t="n">
        <f aca="true">B76*(10.5+RAND()*RANDBETWEEN(-1,1))</f>
        <v>36421.7080868931</v>
      </c>
      <c r="D76" s="14" t="n">
        <f aca="false">C76*0.005</f>
        <v>182.108540434466</v>
      </c>
      <c r="E76" s="15" t="n">
        <f aca="false">C76*0.1</f>
        <v>3642.17080868931</v>
      </c>
      <c r="F76" s="11" t="n">
        <v>263</v>
      </c>
      <c r="G76" s="15" t="n">
        <f aca="false">F76*B76/100</f>
        <v>8511.86737393732</v>
      </c>
      <c r="H76" s="15" t="n">
        <f aca="false">C76+G76*0.6</f>
        <v>41528.8285112555</v>
      </c>
      <c r="I76" s="23" t="n">
        <v>0.65</v>
      </c>
      <c r="J76" s="15" t="n">
        <f aca="false">H76*(1-I76)</f>
        <v>14535.0899789394</v>
      </c>
      <c r="K76" s="15" t="n">
        <f aca="false">D76*0.35+E76*0.2</f>
        <v>792.172150889925</v>
      </c>
      <c r="L76" s="15" t="n">
        <f aca="false">Q76*(J76+K76)</f>
        <v>1839.27145557952</v>
      </c>
      <c r="M76" s="15" t="n">
        <f aca="false">J76+K76-L76</f>
        <v>13487.9906742498</v>
      </c>
      <c r="O76" s="16" t="n">
        <f aca="false">H76/B76</f>
        <v>12.8315931377206</v>
      </c>
      <c r="P76" s="16" t="n">
        <f aca="false">M76/B76</f>
        <v>4.16752445907392</v>
      </c>
      <c r="Q76" s="20" t="n">
        <f aca="true">0.12*(1+RAND()*RANDBETWEEN(-1,1)/10)</f>
        <v>0.12</v>
      </c>
      <c r="R76" s="11" t="n">
        <f aca="false">C76/B76</f>
        <v>11.2535931377206</v>
      </c>
    </row>
    <row r="77" customFormat="false" ht="12.8" hidden="false" customHeight="false" outlineLevel="0" collapsed="false">
      <c r="A77" s="0" t="n">
        <v>1969</v>
      </c>
      <c r="B77" s="25" t="n">
        <f aca="true">B$68+(B$78-B$68)/(A$78-A$68)*(A77-A$68)*(1+RAND()*RANDBETWEEN(-1,1)/5)</f>
        <v>3245.7</v>
      </c>
      <c r="C77" s="21" t="n">
        <f aca="true">B77*(10.5+RAND()*RANDBETWEEN(-1,1))</f>
        <v>36778.4279621263</v>
      </c>
      <c r="D77" s="14" t="n">
        <f aca="false">C77*0.005</f>
        <v>183.892139810632</v>
      </c>
      <c r="E77" s="15" t="n">
        <f aca="false">C77*0.1</f>
        <v>3677.84279621263</v>
      </c>
      <c r="F77" s="11" t="n">
        <v>280.5</v>
      </c>
      <c r="G77" s="15" t="n">
        <f aca="false">F77*B77/100</f>
        <v>9104.1885</v>
      </c>
      <c r="H77" s="15" t="n">
        <f aca="false">C77+G77*0.6</f>
        <v>42240.9410621263</v>
      </c>
      <c r="I77" s="23" t="n">
        <v>0.65</v>
      </c>
      <c r="J77" s="15" t="n">
        <f aca="false">H77*(1-I77)</f>
        <v>14784.3293717442</v>
      </c>
      <c r="K77" s="15" t="n">
        <f aca="false">D77*0.35+E77*0.2</f>
        <v>799.930808176247</v>
      </c>
      <c r="L77" s="15" t="n">
        <f aca="false">Q77*(J77+K77)</f>
        <v>1870.11122159045</v>
      </c>
      <c r="M77" s="15" t="n">
        <f aca="false">J77+K77-L77</f>
        <v>13714.14895833</v>
      </c>
      <c r="O77" s="16" t="n">
        <f aca="false">H77/B77</f>
        <v>13.0144317287877</v>
      </c>
      <c r="P77" s="16" t="n">
        <f aca="false">M77/B77</f>
        <v>4.22532857575562</v>
      </c>
      <c r="Q77" s="20" t="n">
        <f aca="true">0.12*(1+RAND()*RANDBETWEEN(-1,1)/10)</f>
        <v>0.12</v>
      </c>
      <c r="R77" s="11" t="n">
        <f aca="false">C77/B77</f>
        <v>11.3314317287877</v>
      </c>
    </row>
    <row r="78" customFormat="false" ht="12.8" hidden="false" customHeight="false" outlineLevel="0" collapsed="false">
      <c r="A78" s="0" t="n">
        <v>1970</v>
      </c>
      <c r="B78" s="0" t="n">
        <v>3262</v>
      </c>
      <c r="C78" s="21" t="n">
        <f aca="true">B78*(10.5+RAND()*RANDBETWEEN(-1,1))</f>
        <v>32072.3996721376</v>
      </c>
      <c r="D78" s="14" t="n">
        <f aca="false">C78*0.005</f>
        <v>160.361998360688</v>
      </c>
      <c r="E78" s="15" t="n">
        <f aca="false">C78*0.1</f>
        <v>3207.23996721376</v>
      </c>
      <c r="F78" s="11" t="n">
        <v>290.8</v>
      </c>
      <c r="G78" s="15" t="n">
        <f aca="false">F78*B78/100</f>
        <v>9485.896</v>
      </c>
      <c r="H78" s="15" t="n">
        <f aca="false">C78+G78*0.6</f>
        <v>37763.9372721376</v>
      </c>
      <c r="I78" s="23" t="n">
        <v>0.65</v>
      </c>
      <c r="J78" s="15" t="n">
        <f aca="false">H78*(1-I78)</f>
        <v>13217.3780452482</v>
      </c>
      <c r="K78" s="15" t="n">
        <f aca="false">D78*0.35+E78*0.2</f>
        <v>697.574692868992</v>
      </c>
      <c r="L78" s="15" t="n">
        <f aca="false">Q78*(J78+K78)</f>
        <v>1669.79432857406</v>
      </c>
      <c r="M78" s="15" t="n">
        <f aca="false">J78+K78-L78</f>
        <v>12245.1584095431</v>
      </c>
      <c r="O78" s="16" t="n">
        <f aca="false">H78/B78</f>
        <v>11.5769274286136</v>
      </c>
      <c r="P78" s="16" t="n">
        <f aca="false">M78/B78</f>
        <v>3.75388056699665</v>
      </c>
      <c r="Q78" s="20" t="n">
        <f aca="true">0.12*(1+RAND()*RANDBETWEEN(-1,1)/10)</f>
        <v>0.12</v>
      </c>
      <c r="R78" s="11" t="n">
        <f aca="false">C78/B78</f>
        <v>9.8321274286136</v>
      </c>
    </row>
    <row r="79" customFormat="false" ht="12.8" hidden="false" customHeight="false" outlineLevel="0" collapsed="false">
      <c r="A79" s="0" t="n">
        <v>1971</v>
      </c>
      <c r="B79" s="21" t="n">
        <f aca="true">B$78+(B$103-B$78)/(A$103-A$78)*(A79-A$78)*(1+RAND()*RANDBETWEEN(-1,1)/5)</f>
        <v>3271.00076767815</v>
      </c>
      <c r="C79" s="26" t="n">
        <f aca="true">B79*(9.5+RAND()*RANDBETWEEN(-1,1))</f>
        <v>33241.4733811564</v>
      </c>
      <c r="D79" s="14" t="n">
        <f aca="false">C79*0.005</f>
        <v>166.207366905782</v>
      </c>
      <c r="E79" s="15" t="n">
        <f aca="false">C79*0.1</f>
        <v>3324.14733811564</v>
      </c>
      <c r="F79" s="11" t="n">
        <v>209.4</v>
      </c>
      <c r="G79" s="15" t="n">
        <f aca="false">F79*B79/100</f>
        <v>6849.47560751805</v>
      </c>
      <c r="H79" s="15" t="n">
        <f aca="false">C79+G79*0.6</f>
        <v>37351.1587456673</v>
      </c>
      <c r="I79" s="23" t="n">
        <v>0.65</v>
      </c>
      <c r="J79" s="15" t="n">
        <f aca="false">H79*(1-I79)</f>
        <v>13072.9055609835</v>
      </c>
      <c r="K79" s="15" t="n">
        <f aca="false">D79*0.35+E79*0.2</f>
        <v>723.002046040152</v>
      </c>
      <c r="L79" s="15" t="n">
        <f aca="false">Q79*(J79+K79)</f>
        <v>1655.50891284284</v>
      </c>
      <c r="M79" s="15" t="n">
        <f aca="false">J79+K79-L79</f>
        <v>12140.3986941809</v>
      </c>
      <c r="O79" s="16" t="n">
        <f aca="false">H79/B79</f>
        <v>11.4188780127313</v>
      </c>
      <c r="P79" s="16" t="n">
        <f aca="false">M79/B79</f>
        <v>3.71152425708492</v>
      </c>
      <c r="Q79" s="20" t="n">
        <f aca="true">0.12*(1+RAND()*RANDBETWEEN(-1,1)/10)</f>
        <v>0.12</v>
      </c>
      <c r="R79" s="11" t="n">
        <f aca="false">C79/B79</f>
        <v>10.1624780127313</v>
      </c>
    </row>
    <row r="80" customFormat="false" ht="12.8" hidden="false" customHeight="false" outlineLevel="0" collapsed="false">
      <c r="A80" s="0" t="n">
        <v>1972</v>
      </c>
      <c r="B80" s="21" t="n">
        <f aca="true">B$78+(B$103-B$78)/(A$103-A$78)*(A80-A$78)*(1+RAND()*RANDBETWEEN(-1,1)/5)</f>
        <v>3280.94027270992</v>
      </c>
      <c r="C80" s="26" t="n">
        <f aca="true">B80*(9.5+RAND()*RANDBETWEEN(-1,1))</f>
        <v>29819.0525052981</v>
      </c>
      <c r="D80" s="14" t="n">
        <f aca="false">C80*0.005</f>
        <v>149.09526252649</v>
      </c>
      <c r="E80" s="15" t="n">
        <f aca="false">C80*0.1</f>
        <v>2981.90525052981</v>
      </c>
      <c r="F80" s="11" t="n">
        <v>175</v>
      </c>
      <c r="G80" s="15" t="n">
        <f aca="false">F80*B80/100</f>
        <v>5741.64547724236</v>
      </c>
      <c r="H80" s="15" t="n">
        <f aca="false">C80+G80*0.6</f>
        <v>33264.0397916435</v>
      </c>
      <c r="I80" s="23" t="n">
        <v>0.65</v>
      </c>
      <c r="J80" s="15" t="n">
        <f aca="false">H80*(1-I80)</f>
        <v>11642.4139270752</v>
      </c>
      <c r="K80" s="15" t="n">
        <f aca="false">D80*0.35+E80*0.2</f>
        <v>648.564391990233</v>
      </c>
      <c r="L80" s="15" t="n">
        <f aca="false">Q80*(J80+K80)</f>
        <v>1481.19229546461</v>
      </c>
      <c r="M80" s="15" t="n">
        <f aca="false">J80+K80-L80</f>
        <v>10809.7860236008</v>
      </c>
      <c r="O80" s="16" t="n">
        <f aca="false">H80/B80</f>
        <v>10.1385691377334</v>
      </c>
      <c r="P80" s="16" t="n">
        <f aca="false">M80/B80</f>
        <v>3.29472197757273</v>
      </c>
      <c r="Q80" s="20" t="n">
        <f aca="true">0.12*(1+RAND()*RANDBETWEEN(-1,1)/10)</f>
        <v>0.120510528699495</v>
      </c>
      <c r="R80" s="11" t="n">
        <f aca="false">C80/B80</f>
        <v>9.08856913773343</v>
      </c>
    </row>
    <row r="81" customFormat="false" ht="12.8" hidden="false" customHeight="false" outlineLevel="0" collapsed="false">
      <c r="A81" s="0" t="n">
        <v>1973</v>
      </c>
      <c r="B81" s="21" t="n">
        <f aca="true">B$78+(B$103-B$78)/(A$103-A$78)*(A81-A$78)*(1+RAND()*RANDBETWEEN(-1,1)/5)</f>
        <v>3287.31076959747</v>
      </c>
      <c r="C81" s="26" t="n">
        <f aca="true">B81*(9.5+RAND()*RANDBETWEEN(-1,1))</f>
        <v>29198.4678791511</v>
      </c>
      <c r="D81" s="14" t="n">
        <f aca="false">C81*0.005</f>
        <v>145.992339395755</v>
      </c>
      <c r="E81" s="15" t="n">
        <f aca="false">C81*0.1</f>
        <v>2919.84678791511</v>
      </c>
      <c r="F81" s="11" t="n">
        <v>508.1</v>
      </c>
      <c r="G81" s="15" t="n">
        <f aca="false">F81*B81/100</f>
        <v>16702.8260203248</v>
      </c>
      <c r="H81" s="15" t="n">
        <f aca="false">C81+G81*0.6</f>
        <v>39220.1634913459</v>
      </c>
      <c r="I81" s="23" t="n">
        <v>0.65</v>
      </c>
      <c r="J81" s="15" t="n">
        <f aca="false">H81*(1-I81)</f>
        <v>13727.0572219711</v>
      </c>
      <c r="K81" s="15" t="n">
        <f aca="false">D81*0.35+E81*0.2</f>
        <v>635.066676371536</v>
      </c>
      <c r="L81" s="15" t="n">
        <f aca="false">Q81*(J81+K81)</f>
        <v>1622.68067819589</v>
      </c>
      <c r="M81" s="15" t="n">
        <f aca="false">J81+K81-L81</f>
        <v>12739.4432201467</v>
      </c>
      <c r="O81" s="16" t="n">
        <f aca="false">H81/B81</f>
        <v>11.9307744963061</v>
      </c>
      <c r="P81" s="16" t="n">
        <f aca="false">M81/B81</f>
        <v>3.87533887515802</v>
      </c>
      <c r="Q81" s="20" t="n">
        <f aca="true">0.12*(1+RAND()*RANDBETWEEN(-1,1)/10)</f>
        <v>0.112983336565085</v>
      </c>
      <c r="R81" s="11" t="n">
        <f aca="false">C81/B81</f>
        <v>8.88217449630611</v>
      </c>
    </row>
    <row r="82" customFormat="false" ht="12.8" hidden="false" customHeight="false" outlineLevel="0" collapsed="false">
      <c r="A82" s="0" t="n">
        <v>1974</v>
      </c>
      <c r="B82" s="21" t="n">
        <f aca="true">B$78+(B$103-B$78)/(A$103-A$78)*(A82-A$78)*(1+RAND()*RANDBETWEEN(-1,1)/5)</f>
        <v>3297.68</v>
      </c>
      <c r="C82" s="26" t="n">
        <f aca="true">B82*(9.5+RAND()*RANDBETWEEN(-1,1))</f>
        <v>28425.7999873543</v>
      </c>
      <c r="D82" s="14" t="n">
        <f aca="false">C82*0.005</f>
        <v>142.128999936771</v>
      </c>
      <c r="E82" s="15" t="n">
        <f aca="false">C82*0.1</f>
        <v>2842.57999873543</v>
      </c>
      <c r="F82" s="11" t="n">
        <v>602.1</v>
      </c>
      <c r="G82" s="15" t="n">
        <f aca="false">F82*B82/100</f>
        <v>19855.33128</v>
      </c>
      <c r="H82" s="15" t="n">
        <f aca="false">C82+G82*0.6</f>
        <v>40338.9987553543</v>
      </c>
      <c r="I82" s="23" t="n">
        <v>0.65</v>
      </c>
      <c r="J82" s="15" t="n">
        <f aca="false">H82*(1-I82)</f>
        <v>14118.649564374</v>
      </c>
      <c r="K82" s="15" t="n">
        <f aca="false">D82*0.35+E82*0.2</f>
        <v>618.261149724955</v>
      </c>
      <c r="L82" s="15" t="n">
        <f aca="false">Q82*(J82+K82)</f>
        <v>1781.40166929016</v>
      </c>
      <c r="M82" s="15" t="n">
        <f aca="false">J82+K82-L82</f>
        <v>12955.5090448088</v>
      </c>
      <c r="O82" s="16" t="n">
        <f aca="false">H82/B82</f>
        <v>12.2325388622772</v>
      </c>
      <c r="P82" s="16" t="n">
        <f aca="false">M82/B82</f>
        <v>3.92867380849833</v>
      </c>
      <c r="Q82" s="20" t="n">
        <f aca="true">0.12*(1+RAND()*RANDBETWEEN(-1,1)/10)</f>
        <v>0.120880264788866</v>
      </c>
      <c r="R82" s="11" t="n">
        <f aca="false">C82/B82</f>
        <v>8.6199388622772</v>
      </c>
    </row>
    <row r="83" customFormat="false" ht="12.8" hidden="false" customHeight="false" outlineLevel="0" collapsed="false">
      <c r="A83" s="0" t="n">
        <v>1975</v>
      </c>
      <c r="B83" s="21" t="n">
        <f aca="true">B$78+(B$103-B$78)/(A$103-A$78)*(A83-A$78)*(1+RAND()*RANDBETWEEN(-1,1)/5)</f>
        <v>3306.6</v>
      </c>
      <c r="C83" s="26" t="n">
        <f aca="true">B83*(9.5+RAND()*RANDBETWEEN(-1,1))</f>
        <v>31970.3898440178</v>
      </c>
      <c r="D83" s="14" t="n">
        <f aca="false">C83*0.005</f>
        <v>159.851949220089</v>
      </c>
      <c r="E83" s="15" t="n">
        <f aca="false">C83*0.1</f>
        <v>3197.03898440178</v>
      </c>
      <c r="F83" s="11" t="n">
        <v>310.9</v>
      </c>
      <c r="G83" s="15" t="n">
        <f aca="false">F83*B83/100</f>
        <v>10280.2194</v>
      </c>
      <c r="H83" s="15" t="n">
        <f aca="false">C83+G83*0.6</f>
        <v>38138.5214840179</v>
      </c>
      <c r="I83" s="23" t="n">
        <v>0.65</v>
      </c>
      <c r="J83" s="15" t="n">
        <f aca="false">H83*(1-I83)</f>
        <v>13348.4825194062</v>
      </c>
      <c r="K83" s="15" t="n">
        <f aca="false">D83*0.35+E83*0.2</f>
        <v>695.355979107388</v>
      </c>
      <c r="L83" s="15" t="n">
        <f aca="false">Q83*(J83+K83)</f>
        <v>1685.26061982164</v>
      </c>
      <c r="M83" s="15" t="n">
        <f aca="false">J83+K83-L83</f>
        <v>12358.577878692</v>
      </c>
      <c r="O83" s="16" t="n">
        <f aca="false">H83/B83</f>
        <v>11.5340596032232</v>
      </c>
      <c r="P83" s="16" t="n">
        <f aca="false">M83/B83</f>
        <v>3.73754850259844</v>
      </c>
      <c r="Q83" s="20" t="n">
        <f aca="true">0.12*(1+RAND()*RANDBETWEEN(-1,1)/10)</f>
        <v>0.12</v>
      </c>
      <c r="R83" s="11" t="n">
        <f aca="false">C83/B83</f>
        <v>9.6686596032232</v>
      </c>
    </row>
    <row r="84" customFormat="false" ht="12.8" hidden="false" customHeight="false" outlineLevel="0" collapsed="false">
      <c r="A84" s="0" t="n">
        <v>1976</v>
      </c>
      <c r="B84" s="21" t="n">
        <f aca="true">B$78+(B$103-B$78)/(A$103-A$78)*(A84-A$78)*(1+RAND()*RANDBETWEEN(-1,1)/5)</f>
        <v>3313.65479398452</v>
      </c>
      <c r="C84" s="26" t="n">
        <f aca="true">B84*(9.5+RAND()*RANDBETWEEN(-1,1))</f>
        <v>33297.8545235292</v>
      </c>
      <c r="D84" s="14" t="n">
        <f aca="false">C84*0.005</f>
        <v>166.489272617646</v>
      </c>
      <c r="E84" s="15" t="n">
        <f aca="false">C84*0.1</f>
        <v>3329.78545235292</v>
      </c>
      <c r="F84" s="11" t="n">
        <v>227.5</v>
      </c>
      <c r="G84" s="15" t="n">
        <f aca="false">F84*B84/100</f>
        <v>7538.56465631478</v>
      </c>
      <c r="H84" s="15" t="n">
        <f aca="false">C84+G84*0.6</f>
        <v>37820.9933173181</v>
      </c>
      <c r="I84" s="23" t="n">
        <v>0.65</v>
      </c>
      <c r="J84" s="15" t="n">
        <f aca="false">H84*(1-I84)</f>
        <v>13237.3476610613</v>
      </c>
      <c r="K84" s="15" t="n">
        <f aca="false">D84*0.35+E84*0.2</f>
        <v>724.228335886761</v>
      </c>
      <c r="L84" s="15" t="n">
        <f aca="false">Q84*(J84+K84)</f>
        <v>1675.38911963377</v>
      </c>
      <c r="M84" s="15" t="n">
        <f aca="false">J84+K84-L84</f>
        <v>12286.1868773143</v>
      </c>
      <c r="O84" s="16" t="n">
        <f aca="false">H84/B84</f>
        <v>11.4136793566961</v>
      </c>
      <c r="P84" s="16" t="n">
        <f aca="false">M84/B84</f>
        <v>3.70774496474956</v>
      </c>
      <c r="Q84" s="20" t="n">
        <f aca="true">0.12*(1+RAND()*RANDBETWEEN(-1,1)/10)</f>
        <v>0.12</v>
      </c>
      <c r="R84" s="11" t="n">
        <f aca="false">C84/B84</f>
        <v>10.0486793566961</v>
      </c>
    </row>
    <row r="85" customFormat="false" ht="12.8" hidden="false" customHeight="false" outlineLevel="0" collapsed="false">
      <c r="A85" s="0" t="n">
        <v>1977</v>
      </c>
      <c r="B85" s="21" t="n">
        <f aca="true">B$78+(B$103-B$78)/(A$103-A$78)*(A85-A$78)*(1+RAND()*RANDBETWEEN(-1,1)/5)</f>
        <v>3328.97108264016</v>
      </c>
      <c r="C85" s="26" t="n">
        <f aca="true">B85*(9.5+RAND()*RANDBETWEEN(-1,1))</f>
        <v>31625.2252850815</v>
      </c>
      <c r="D85" s="14" t="n">
        <f aca="false">C85*0.005</f>
        <v>158.126126425408</v>
      </c>
      <c r="E85" s="15" t="n">
        <f aca="false">C85*0.1</f>
        <v>3162.52252850815</v>
      </c>
      <c r="F85" s="11" t="n">
        <v>172.7</v>
      </c>
      <c r="G85" s="15" t="n">
        <f aca="false">F85*B85/100</f>
        <v>5749.13305971956</v>
      </c>
      <c r="H85" s="15" t="n">
        <f aca="false">C85+G85*0.6</f>
        <v>35074.7051209132</v>
      </c>
      <c r="I85" s="23" t="n">
        <v>0.65</v>
      </c>
      <c r="J85" s="15" t="n">
        <f aca="false">H85*(1-I85)</f>
        <v>12276.1467923196</v>
      </c>
      <c r="K85" s="15" t="n">
        <f aca="false">D85*0.35+E85*0.2</f>
        <v>687.848649950523</v>
      </c>
      <c r="L85" s="15" t="n">
        <f aca="false">Q85*(J85+K85)</f>
        <v>1681.80229226393</v>
      </c>
      <c r="M85" s="15" t="n">
        <f aca="false">J85+K85-L85</f>
        <v>11282.1931500062</v>
      </c>
      <c r="O85" s="16" t="n">
        <f aca="false">H85/B85</f>
        <v>10.5362</v>
      </c>
      <c r="P85" s="16" t="n">
        <f aca="false">M85/B85</f>
        <v>3.38909316720723</v>
      </c>
      <c r="Q85" s="20" t="n">
        <f aca="true">0.12*(1+RAND()*RANDBETWEEN(-1,1)/10)</f>
        <v>0.129728701290675</v>
      </c>
      <c r="R85" s="11" t="n">
        <f aca="false">C85/B85</f>
        <v>9.5</v>
      </c>
    </row>
    <row r="86" customFormat="false" ht="12.8" hidden="false" customHeight="false" outlineLevel="0" collapsed="false">
      <c r="A86" s="0" t="n">
        <v>1978</v>
      </c>
      <c r="B86" s="21" t="n">
        <f aca="true">B$78+(B$103-B$78)/(A$103-A$78)*(A86-A$78)*(1+RAND()*RANDBETWEEN(-1,1)/5)</f>
        <v>3344.08553989175</v>
      </c>
      <c r="C86" s="26" t="n">
        <f aca="true">B86*(9.5+RAND()*RANDBETWEEN(-1,1))</f>
        <v>32560.6730185635</v>
      </c>
      <c r="D86" s="14" t="n">
        <f aca="false">C86*0.005</f>
        <v>162.803365092818</v>
      </c>
      <c r="E86" s="15" t="n">
        <f aca="false">C86*0.1</f>
        <v>3256.06730185635</v>
      </c>
      <c r="F86" s="11" t="n">
        <v>236.7</v>
      </c>
      <c r="G86" s="15" t="n">
        <f aca="false">F86*B86/100</f>
        <v>7915.45047292377</v>
      </c>
      <c r="H86" s="15" t="n">
        <f aca="false">C86+G86*0.6</f>
        <v>37309.9433023178</v>
      </c>
      <c r="I86" s="23" t="n">
        <v>0.65</v>
      </c>
      <c r="J86" s="15" t="n">
        <f aca="false">H86*(1-I86)</f>
        <v>13058.4801558112</v>
      </c>
      <c r="K86" s="15" t="n">
        <f aca="false">D86*0.35+E86*0.2</f>
        <v>708.194638153757</v>
      </c>
      <c r="L86" s="15" t="n">
        <f aca="false">Q86*(J86+K86)</f>
        <v>1795.31391520259</v>
      </c>
      <c r="M86" s="15" t="n">
        <f aca="false">J86+K86-L86</f>
        <v>11971.3608787624</v>
      </c>
      <c r="O86" s="16" t="n">
        <f aca="false">H86/B86</f>
        <v>11.1569942985147</v>
      </c>
      <c r="P86" s="16" t="n">
        <f aca="false">M86/B86</f>
        <v>3.57986084265952</v>
      </c>
      <c r="Q86" s="20" t="n">
        <f aca="true">0.12*(1+RAND()*RANDBETWEEN(-1,1)/10)</f>
        <v>0.130410134769045</v>
      </c>
      <c r="R86" s="11" t="n">
        <f aca="false">C86/B86</f>
        <v>9.73679429851472</v>
      </c>
    </row>
    <row r="87" customFormat="false" ht="12.8" hidden="false" customHeight="false" outlineLevel="0" collapsed="false">
      <c r="A87" s="0" t="n">
        <v>1979</v>
      </c>
      <c r="B87" s="21" t="n">
        <f aca="true">B$78+(B$103-B$78)/(A$103-A$78)*(A87-A$78)*(1+RAND()*RANDBETWEEN(-1,1)/5)</f>
        <v>3342.28</v>
      </c>
      <c r="C87" s="26" t="n">
        <f aca="true">B87*(9.5+RAND()*RANDBETWEEN(-1,1))</f>
        <v>30496.2126241844</v>
      </c>
      <c r="D87" s="14" t="n">
        <f aca="false">C87*0.005</f>
        <v>152.481063120922</v>
      </c>
      <c r="E87" s="15" t="n">
        <f aca="false">C87*0.1</f>
        <v>3049.62126241844</v>
      </c>
      <c r="F87" s="11" t="n">
        <v>369.5</v>
      </c>
      <c r="G87" s="15" t="n">
        <f aca="false">F87*B87/100</f>
        <v>12349.7246</v>
      </c>
      <c r="H87" s="15" t="n">
        <f aca="false">C87+G87*0.6</f>
        <v>37906.0473841844</v>
      </c>
      <c r="I87" s="23" t="n">
        <v>0.65</v>
      </c>
      <c r="J87" s="15" t="n">
        <f aca="false">H87*(1-I87)</f>
        <v>13267.1165844645</v>
      </c>
      <c r="K87" s="15" t="n">
        <f aca="false">D87*0.35+E87*0.2</f>
        <v>663.292624576011</v>
      </c>
      <c r="L87" s="15" t="n">
        <f aca="false">Q87*(J87+K87)</f>
        <v>1569.67173111748</v>
      </c>
      <c r="M87" s="15" t="n">
        <f aca="false">J87+K87-L87</f>
        <v>12360.7374779231</v>
      </c>
      <c r="O87" s="16" t="n">
        <f aca="false">H87/B87</f>
        <v>11.3413739675265</v>
      </c>
      <c r="P87" s="16" t="n">
        <f aca="false">M87/B87</f>
        <v>3.69829501954446</v>
      </c>
      <c r="Q87" s="20" t="n">
        <f aca="true">0.12*(1+RAND()*RANDBETWEEN(-1,1)/10)</f>
        <v>0.112679513398558</v>
      </c>
      <c r="R87" s="11" t="n">
        <f aca="false">C87/B87</f>
        <v>9.12437396752648</v>
      </c>
    </row>
    <row r="88" customFormat="false" ht="12.8" hidden="false" customHeight="false" outlineLevel="0" collapsed="false">
      <c r="A88" s="0" t="n">
        <v>1980</v>
      </c>
      <c r="B88" s="21" t="n">
        <f aca="true">B$78+(B$103-B$78)/(A$103-A$78)*(A88-A$78)*(1+RAND()*RANDBETWEEN(-1,1)/5)</f>
        <v>3350.38231695004</v>
      </c>
      <c r="C88" s="26" t="n">
        <f aca="true">B88*(9.5+RAND()*RANDBETWEEN(-1,1))</f>
        <v>28816.4202071497</v>
      </c>
      <c r="D88" s="14" t="n">
        <f aca="false">C88*0.005</f>
        <v>144.082101035749</v>
      </c>
      <c r="E88" s="15" t="n">
        <f aca="false">C88*0.1</f>
        <v>2881.64202071497</v>
      </c>
      <c r="F88" s="11" t="n">
        <v>228.3</v>
      </c>
      <c r="G88" s="15" t="n">
        <f aca="false">F88*B88/100</f>
        <v>7648.92282959694</v>
      </c>
      <c r="H88" s="15" t="n">
        <f aca="false">C88+G88*0.6</f>
        <v>33405.7739049079</v>
      </c>
      <c r="I88" s="23" t="n">
        <v>0.65</v>
      </c>
      <c r="J88" s="15" t="n">
        <f aca="false">H88*(1-I88)</f>
        <v>11692.0208667178</v>
      </c>
      <c r="K88" s="15" t="n">
        <f aca="false">D88*0.35+E88*0.2</f>
        <v>626.757139505507</v>
      </c>
      <c r="L88" s="15" t="n">
        <f aca="false">Q88*(J88+K88)</f>
        <v>1489.05045251941</v>
      </c>
      <c r="M88" s="15" t="n">
        <f aca="false">J88+K88-L88</f>
        <v>10829.7275537039</v>
      </c>
      <c r="O88" s="16" t="n">
        <f aca="false">H88/B88</f>
        <v>9.97073490267172</v>
      </c>
      <c r="P88" s="16" t="n">
        <f aca="false">M88/B88</f>
        <v>3.23238559937318</v>
      </c>
      <c r="Q88" s="20" t="n">
        <f aca="true">0.12*(1+RAND()*RANDBETWEEN(-1,1)/10)</f>
        <v>0.120876474254765</v>
      </c>
      <c r="R88" s="11" t="n">
        <f aca="false">C88/B88</f>
        <v>8.60093490267172</v>
      </c>
    </row>
    <row r="89" customFormat="false" ht="12.8" hidden="false" customHeight="false" outlineLevel="0" collapsed="false">
      <c r="A89" s="0" t="n">
        <v>1981</v>
      </c>
      <c r="B89" s="21" t="n">
        <f aca="true">B$78+(B$103-B$78)/(A$103-A$78)*(A89-A$78)*(1+RAND()*RANDBETWEEN(-1,1)/5)</f>
        <v>3364.35772640713</v>
      </c>
      <c r="C89" s="26" t="n">
        <f aca="true">B89*(9.5+RAND()*RANDBETWEEN(-1,1))</f>
        <v>31961.3984008678</v>
      </c>
      <c r="D89" s="14" t="n">
        <f aca="false">C89*0.005</f>
        <v>159.806992004339</v>
      </c>
      <c r="E89" s="15" t="n">
        <f aca="false">C89*0.1</f>
        <v>3196.13984008678</v>
      </c>
      <c r="F89" s="11" t="n">
        <v>229</v>
      </c>
      <c r="G89" s="15" t="n">
        <f aca="false">F89*B89/100</f>
        <v>7704.37919347234</v>
      </c>
      <c r="H89" s="15" t="n">
        <f aca="false">C89+G89*0.6</f>
        <v>36584.0259169512</v>
      </c>
      <c r="I89" s="23" t="n">
        <v>0.65</v>
      </c>
      <c r="J89" s="15" t="n">
        <f aca="false">H89*(1-I89)</f>
        <v>12804.4090709329</v>
      </c>
      <c r="K89" s="15" t="n">
        <f aca="false">D89*0.35+E89*0.2</f>
        <v>695.160415218874</v>
      </c>
      <c r="L89" s="15" t="n">
        <f aca="false">Q89*(J89+K89)</f>
        <v>1653.85558281551</v>
      </c>
      <c r="M89" s="15" t="n">
        <f aca="false">J89+K89-L89</f>
        <v>11845.7139033363</v>
      </c>
      <c r="O89" s="16" t="n">
        <f aca="false">H89/B89</f>
        <v>10.874</v>
      </c>
      <c r="P89" s="16" t="n">
        <f aca="false">M89/B89</f>
        <v>3.52094362925745</v>
      </c>
      <c r="Q89" s="20" t="n">
        <f aca="true">0.12*(1+RAND()*RANDBETWEEN(-1,1)/10)</f>
        <v>0.122511727837846</v>
      </c>
      <c r="R89" s="11" t="n">
        <f aca="false">C89/B89</f>
        <v>9.5</v>
      </c>
    </row>
    <row r="90" customFormat="false" ht="12.8" hidden="false" customHeight="false" outlineLevel="0" collapsed="false">
      <c r="A90" s="0" t="n">
        <v>1982</v>
      </c>
      <c r="B90" s="21" t="n">
        <f aca="true">B$78+(B$103-B$78)/(A$103-A$78)*(A90-A$78)*(1+RAND()*RANDBETWEEN(-1,1)/5)</f>
        <v>3369.04</v>
      </c>
      <c r="C90" s="26" t="n">
        <f aca="true">B90*(9.5+RAND()*RANDBETWEEN(-1,1))</f>
        <v>34107.4346241916</v>
      </c>
      <c r="D90" s="14" t="n">
        <f aca="false">C90*0.005</f>
        <v>170.537173120958</v>
      </c>
      <c r="E90" s="15" t="n">
        <f aca="false">C90*0.1</f>
        <v>3410.74346241916</v>
      </c>
      <c r="F90" s="11" t="n">
        <v>96.9</v>
      </c>
      <c r="G90" s="15" t="n">
        <f aca="false">F90*B90/100</f>
        <v>3264.59976</v>
      </c>
      <c r="H90" s="15" t="n">
        <f aca="false">C90+G90*0.6</f>
        <v>36066.1944801916</v>
      </c>
      <c r="I90" s="23" t="n">
        <v>0.65</v>
      </c>
      <c r="J90" s="15" t="n">
        <f aca="false">H90*(1-I90)</f>
        <v>12623.1680680671</v>
      </c>
      <c r="K90" s="15" t="n">
        <f aca="false">D90*0.35+E90*0.2</f>
        <v>741.836703076167</v>
      </c>
      <c r="L90" s="15" t="n">
        <f aca="false">Q90*(J90+K90)</f>
        <v>1603.80057253719</v>
      </c>
      <c r="M90" s="15" t="n">
        <f aca="false">J90+K90-L90</f>
        <v>11761.204198606</v>
      </c>
      <c r="O90" s="16" t="n">
        <f aca="false">H90/B90</f>
        <v>10.7051844086718</v>
      </c>
      <c r="P90" s="16" t="n">
        <f aca="false">M90/B90</f>
        <v>3.49096603145289</v>
      </c>
      <c r="Q90" s="20" t="n">
        <f aca="true">0.12*(1+RAND()*RANDBETWEEN(-1,1)/10)</f>
        <v>0.12</v>
      </c>
      <c r="R90" s="11" t="n">
        <f aca="false">C90/B90</f>
        <v>10.1237844086718</v>
      </c>
    </row>
    <row r="91" customFormat="false" ht="12.8" hidden="false" customHeight="false" outlineLevel="0" collapsed="false">
      <c r="A91" s="0" t="n">
        <v>1983</v>
      </c>
      <c r="B91" s="21" t="n">
        <f aca="true">B$78+(B$103-B$78)/(A$103-A$78)*(A91-A$78)*(1+RAND()*RANDBETWEEN(-1,1)/5)</f>
        <v>3377.96</v>
      </c>
      <c r="C91" s="26" t="n">
        <f aca="true">B91*(9.5+RAND()*RANDBETWEEN(-1,1))</f>
        <v>32090.62</v>
      </c>
      <c r="D91" s="14" t="n">
        <f aca="false">C91*0.005</f>
        <v>160.4531</v>
      </c>
      <c r="E91" s="15" t="n">
        <f aca="false">C91*0.1</f>
        <v>3209.062</v>
      </c>
      <c r="F91" s="11" t="n">
        <v>317.6</v>
      </c>
      <c r="G91" s="15" t="n">
        <f aca="false">F91*B91/100</f>
        <v>10728.40096</v>
      </c>
      <c r="H91" s="15" t="n">
        <f aca="false">C91+G91*0.6</f>
        <v>38527.660576</v>
      </c>
      <c r="I91" s="23" t="n">
        <v>0.65</v>
      </c>
      <c r="J91" s="15" t="n">
        <f aca="false">H91*(1-I91)</f>
        <v>13484.6812016</v>
      </c>
      <c r="K91" s="15" t="n">
        <f aca="false">D91*0.35+E91*0.2</f>
        <v>697.970985</v>
      </c>
      <c r="L91" s="15" t="n">
        <f aca="false">Q91*(J91+K91)</f>
        <v>1701.61495589931</v>
      </c>
      <c r="M91" s="15" t="n">
        <f aca="false">J91+K91-L91</f>
        <v>12481.0372307007</v>
      </c>
      <c r="O91" s="16" t="n">
        <f aca="false">H91/B91</f>
        <v>11.4056</v>
      </c>
      <c r="P91" s="16" t="n">
        <f aca="false">M91/B91</f>
        <v>3.69484458984141</v>
      </c>
      <c r="Q91" s="20" t="n">
        <f aca="true">0.12*(1+RAND()*RANDBETWEEN(-1,1)/10)</f>
        <v>0.119978614261374</v>
      </c>
      <c r="R91" s="11" t="n">
        <f aca="false">C91/B91</f>
        <v>9.5</v>
      </c>
    </row>
    <row r="92" customFormat="false" ht="12.8" hidden="false" customHeight="false" outlineLevel="0" collapsed="false">
      <c r="A92" s="0" t="n">
        <v>1984</v>
      </c>
      <c r="B92" s="21" t="n">
        <f aca="true">B$78+(B$103-B$78)/(A$103-A$78)*(A92-A$78)*(1+RAND()*RANDBETWEEN(-1,1)/5)</f>
        <v>3408.6720252738</v>
      </c>
      <c r="C92" s="26" t="n">
        <f aca="true">B92*(9.5+RAND()*RANDBETWEEN(-1,1))</f>
        <v>32382.3842401011</v>
      </c>
      <c r="D92" s="14" t="n">
        <f aca="false">C92*0.005</f>
        <v>161.911921200506</v>
      </c>
      <c r="E92" s="15" t="n">
        <f aca="false">C92*0.1</f>
        <v>3238.23842401011</v>
      </c>
      <c r="F92" s="11" t="n">
        <v>235.5</v>
      </c>
      <c r="G92" s="15" t="n">
        <f aca="false">F92*B92/100</f>
        <v>8027.4226195198</v>
      </c>
      <c r="H92" s="15" t="n">
        <f aca="false">C92+G92*0.6</f>
        <v>37198.837811813</v>
      </c>
      <c r="I92" s="23" t="n">
        <v>0.65</v>
      </c>
      <c r="J92" s="15" t="n">
        <f aca="false">H92*(1-I92)</f>
        <v>13019.5932341345</v>
      </c>
      <c r="K92" s="15" t="n">
        <f aca="false">D92*0.35+E92*0.2</f>
        <v>704.316857222199</v>
      </c>
      <c r="L92" s="15" t="n">
        <f aca="false">Q92*(J92+K92)</f>
        <v>1646.86921096281</v>
      </c>
      <c r="M92" s="15" t="n">
        <f aca="false">J92+K92-L92</f>
        <v>12077.0408803939</v>
      </c>
      <c r="O92" s="16" t="n">
        <f aca="false">H92/B92</f>
        <v>10.913</v>
      </c>
      <c r="P92" s="16" t="n">
        <f aca="false">M92/B92</f>
        <v>3.543034</v>
      </c>
      <c r="Q92" s="20" t="n">
        <f aca="true">0.12*(1+RAND()*RANDBETWEEN(-1,1)/10)</f>
        <v>0.12</v>
      </c>
      <c r="R92" s="11" t="n">
        <f aca="false">C92/B92</f>
        <v>9.5</v>
      </c>
    </row>
    <row r="93" customFormat="false" ht="12.8" hidden="false" customHeight="false" outlineLevel="0" collapsed="false">
      <c r="A93" s="0" t="n">
        <v>1985</v>
      </c>
      <c r="B93" s="21" t="n">
        <f aca="true">B$78+(B$103-B$78)/(A$103-A$78)*(A93-A$78)*(1+RAND()*RANDBETWEEN(-1,1)/5)</f>
        <v>3369.42676538699</v>
      </c>
      <c r="C93" s="26" t="n">
        <f aca="true">B93*(9.5+RAND()*RANDBETWEEN(-1,1))</f>
        <v>32009.5542711764</v>
      </c>
      <c r="D93" s="14" t="n">
        <v>0</v>
      </c>
      <c r="E93" s="14" t="n">
        <v>0</v>
      </c>
      <c r="F93" s="11" t="n">
        <v>298</v>
      </c>
      <c r="G93" s="15" t="n">
        <f aca="false">F93*B93/100</f>
        <v>10040.8917608532</v>
      </c>
      <c r="H93" s="15" t="n">
        <f aca="false">C93+G93*0.6</f>
        <v>38034.0893276884</v>
      </c>
      <c r="I93" s="23" t="n">
        <v>0.65</v>
      </c>
      <c r="J93" s="15" t="n">
        <f aca="false">H93*(1-I93)</f>
        <v>13311.9312646909</v>
      </c>
      <c r="K93" s="15" t="n">
        <f aca="false">D93*0.35+E93*0.2</f>
        <v>0</v>
      </c>
      <c r="L93" s="15" t="n">
        <f aca="false">Q93*(J93+K93)</f>
        <v>1597.43175176291</v>
      </c>
      <c r="M93" s="15" t="n">
        <f aca="false">J93+K93-L93</f>
        <v>11714.499512928</v>
      </c>
      <c r="O93" s="16" t="n">
        <f aca="false">H93/B93</f>
        <v>11.288</v>
      </c>
      <c r="P93" s="16" t="n">
        <f aca="false">M93/B93</f>
        <v>3.476704</v>
      </c>
      <c r="Q93" s="20" t="n">
        <f aca="true">0.12*(1+RAND()*RANDBETWEEN(-1,1)/10)</f>
        <v>0.12</v>
      </c>
      <c r="R93" s="11" t="n">
        <f aca="false">C93/B93</f>
        <v>9.5</v>
      </c>
    </row>
    <row r="94" customFormat="false" ht="12.8" hidden="false" customHeight="false" outlineLevel="0" collapsed="false">
      <c r="A94" s="0" t="n">
        <v>1986</v>
      </c>
      <c r="B94" s="21" t="n">
        <f aca="true">B$78+(B$103-B$78)/(A$103-A$78)*(A94-A$78)*(1+RAND()*RANDBETWEEN(-1,1)/5)</f>
        <v>3404.3379735857</v>
      </c>
      <c r="C94" s="26" t="n">
        <f aca="true">B94*(9.5+RAND()*RANDBETWEEN(-1,1))</f>
        <v>29723.9882257865</v>
      </c>
      <c r="D94" s="14" t="n">
        <v>0</v>
      </c>
      <c r="E94" s="14" t="n">
        <v>0</v>
      </c>
      <c r="F94" s="11" t="n">
        <v>286.5</v>
      </c>
      <c r="G94" s="15" t="n">
        <f aca="false">F94*B94/100</f>
        <v>9753.42829432302</v>
      </c>
      <c r="H94" s="15" t="n">
        <f aca="false">C94+G94*0.6</f>
        <v>35576.0452023803</v>
      </c>
      <c r="I94" s="23" t="n">
        <v>0.65</v>
      </c>
      <c r="J94" s="15" t="n">
        <f aca="false">H94*(1-I94)</f>
        <v>12451.6158208331</v>
      </c>
      <c r="K94" s="15" t="n">
        <f aca="false">D94*0.35+E94*0.2</f>
        <v>0</v>
      </c>
      <c r="L94" s="15" t="n">
        <f aca="false">Q94*(J94+K94)</f>
        <v>1494.19389849997</v>
      </c>
      <c r="M94" s="15" t="n">
        <f aca="false">J94+K94-L94</f>
        <v>10957.4219223331</v>
      </c>
      <c r="O94" s="16" t="n">
        <f aca="false">H94/B94</f>
        <v>10.4502095498201</v>
      </c>
      <c r="P94" s="16" t="n">
        <f aca="false">M94/B94</f>
        <v>3.21866454134458</v>
      </c>
      <c r="Q94" s="20" t="n">
        <f aca="true">0.12*(1+RAND()*RANDBETWEEN(-1,1)/10)</f>
        <v>0.12</v>
      </c>
      <c r="R94" s="11" t="n">
        <f aca="false">C94/B94</f>
        <v>8.73120954982005</v>
      </c>
    </row>
    <row r="95" customFormat="false" ht="12.8" hidden="false" customHeight="false" outlineLevel="0" collapsed="false">
      <c r="A95" s="0" t="n">
        <v>1987</v>
      </c>
      <c r="B95" s="21" t="n">
        <f aca="true">B$78+(B$103-B$78)/(A$103-A$78)*(A95-A$78)*(1+RAND()*RANDBETWEEN(-1,1)/5)</f>
        <v>3432.7062386904</v>
      </c>
      <c r="C95" s="26" t="n">
        <f aca="true">B95*(9.5+RAND()*RANDBETWEEN(-1,1))</f>
        <v>32610.7092675588</v>
      </c>
      <c r="D95" s="14" t="n">
        <v>0</v>
      </c>
      <c r="E95" s="14" t="n">
        <v>0</v>
      </c>
      <c r="F95" s="11" t="n">
        <v>267.9</v>
      </c>
      <c r="G95" s="15" t="n">
        <f aca="false">F95*B95/100</f>
        <v>9196.22001345158</v>
      </c>
      <c r="H95" s="15" t="n">
        <f aca="false">C95+G95*0.6</f>
        <v>38128.4412756298</v>
      </c>
      <c r="I95" s="23" t="n">
        <v>0.65</v>
      </c>
      <c r="J95" s="15" t="n">
        <f aca="false">H95*(1-I95)</f>
        <v>13344.9544464704</v>
      </c>
      <c r="K95" s="15" t="n">
        <f aca="false">D95*0.35+E95*0.2</f>
        <v>0</v>
      </c>
      <c r="L95" s="15" t="n">
        <f aca="false">Q95*(J95+K95)</f>
        <v>1601.39453357645</v>
      </c>
      <c r="M95" s="15" t="n">
        <f aca="false">J95+K95-L95</f>
        <v>11743.559912894</v>
      </c>
      <c r="O95" s="16" t="n">
        <f aca="false">H95/B95</f>
        <v>11.1074</v>
      </c>
      <c r="P95" s="16" t="n">
        <f aca="false">M95/B95</f>
        <v>3.4210792</v>
      </c>
      <c r="Q95" s="20" t="n">
        <f aca="true">0.12*(1+RAND()*RANDBETWEEN(-1,1)/10)</f>
        <v>0.12</v>
      </c>
      <c r="R95" s="11" t="n">
        <f aca="false">C95/B95</f>
        <v>9.5</v>
      </c>
    </row>
    <row r="96" customFormat="false" ht="12.8" hidden="false" customHeight="false" outlineLevel="0" collapsed="false">
      <c r="A96" s="0" t="n">
        <v>1988</v>
      </c>
      <c r="B96" s="21" t="n">
        <f aca="true">B$78+(B$103-B$78)/(A$103-A$78)*(A96-A$78)*(1+RAND()*RANDBETWEEN(-1,1)/5)</f>
        <v>3422.38626011414</v>
      </c>
      <c r="C96" s="26" t="n">
        <f aca="true">B96*(9.5+RAND()*RANDBETWEEN(-1,1))</f>
        <v>31284.8985778134</v>
      </c>
      <c r="D96" s="14" t="n">
        <v>0</v>
      </c>
      <c r="E96" s="14" t="n">
        <v>0</v>
      </c>
      <c r="F96" s="11" t="n">
        <v>239.8</v>
      </c>
      <c r="G96" s="15" t="n">
        <f aca="false">F96*B96/100</f>
        <v>8206.8822517537</v>
      </c>
      <c r="H96" s="15" t="n">
        <f aca="false">C96+G96*0.6</f>
        <v>36209.0279288656</v>
      </c>
      <c r="I96" s="23" t="n">
        <v>0.65</v>
      </c>
      <c r="J96" s="15" t="n">
        <f aca="false">H96*(1-I96)</f>
        <v>12673.159775103</v>
      </c>
      <c r="K96" s="15" t="n">
        <f aca="false">D96*0.35+E96*0.2</f>
        <v>0</v>
      </c>
      <c r="L96" s="15" t="n">
        <f aca="false">Q96*(J96+K96)</f>
        <v>1606.98258483796</v>
      </c>
      <c r="M96" s="15" t="n">
        <f aca="false">J96+K96-L96</f>
        <v>11066.177190265</v>
      </c>
      <c r="O96" s="16" t="n">
        <f aca="false">H96/B96</f>
        <v>10.5800529738154</v>
      </c>
      <c r="P96" s="16" t="n">
        <f aca="false">M96/B96</f>
        <v>3.23346821462986</v>
      </c>
      <c r="Q96" s="20" t="n">
        <f aca="true">0.12*(1+RAND()*RANDBETWEEN(-1,1)/10)</f>
        <v>0.126802045689896</v>
      </c>
      <c r="R96" s="11" t="n">
        <f aca="false">C96/B96</f>
        <v>9.14125297381543</v>
      </c>
    </row>
    <row r="97" customFormat="false" ht="12.8" hidden="false" customHeight="false" outlineLevel="0" collapsed="false">
      <c r="A97" s="0" t="n">
        <v>1989</v>
      </c>
      <c r="B97" s="21" t="n">
        <f aca="true">B$78+(B$103-B$78)/(A$103-A$78)*(A97-A$78)*(1+RAND()*RANDBETWEEN(-1,1)/5)</f>
        <v>3431.48</v>
      </c>
      <c r="C97" s="26" t="n">
        <f aca="true">B97*(9.5+RAND()*RANDBETWEEN(-1,1))</f>
        <v>32599.06</v>
      </c>
      <c r="D97" s="14" t="n">
        <v>0</v>
      </c>
      <c r="E97" s="14" t="n">
        <v>0</v>
      </c>
      <c r="F97" s="11" t="n">
        <v>169.9</v>
      </c>
      <c r="G97" s="15" t="n">
        <f aca="false">F97*B97/100</f>
        <v>5830.08452</v>
      </c>
      <c r="H97" s="15" t="n">
        <f aca="false">C97+G97*0.6</f>
        <v>36097.110712</v>
      </c>
      <c r="I97" s="23" t="n">
        <v>0.65</v>
      </c>
      <c r="J97" s="15" t="n">
        <f aca="false">H97*(1-I97)</f>
        <v>12633.9887492</v>
      </c>
      <c r="K97" s="15" t="n">
        <f aca="false">D97*0.35+E97*0.2</f>
        <v>0</v>
      </c>
      <c r="L97" s="15" t="n">
        <f aca="false">Q97*(J97+K97)</f>
        <v>1516.078649904</v>
      </c>
      <c r="M97" s="15" t="n">
        <f aca="false">J97+K97-L97</f>
        <v>11117.910099296</v>
      </c>
      <c r="O97" s="16" t="n">
        <f aca="false">H97/B97</f>
        <v>10.5194</v>
      </c>
      <c r="P97" s="16" t="n">
        <f aca="false">M97/B97</f>
        <v>3.2399752</v>
      </c>
      <c r="Q97" s="20" t="n">
        <f aca="true">0.12*(1+RAND()*RANDBETWEEN(-1,1)/10)</f>
        <v>0.12</v>
      </c>
      <c r="R97" s="11" t="n">
        <f aca="false">C97/B97</f>
        <v>9.5</v>
      </c>
    </row>
    <row r="98" customFormat="false" ht="12.8" hidden="false" customHeight="false" outlineLevel="0" collapsed="false">
      <c r="A98" s="0" t="n">
        <v>1990</v>
      </c>
      <c r="B98" s="21" t="n">
        <f aca="true">B$78+(B$103-B$78)/(A$103-A$78)*(A98-A$78)*(1+RAND()*RANDBETWEEN(-1,1)/5)</f>
        <v>3440.4</v>
      </c>
      <c r="C98" s="26" t="n">
        <f aca="true">B98*(9.5+RAND()*RANDBETWEEN(-1,1))</f>
        <v>34493.519956129</v>
      </c>
      <c r="D98" s="14" t="n">
        <v>0</v>
      </c>
      <c r="E98" s="14" t="n">
        <v>0</v>
      </c>
      <c r="F98" s="11" t="n">
        <v>232.4</v>
      </c>
      <c r="G98" s="15" t="n">
        <f aca="false">F98*B98/100</f>
        <v>7995.4896</v>
      </c>
      <c r="H98" s="15" t="n">
        <f aca="false">C98+G98*0.6</f>
        <v>39290.813716129</v>
      </c>
      <c r="I98" s="23" t="n">
        <v>0.7</v>
      </c>
      <c r="J98" s="15" t="n">
        <f aca="false">H98*(1-I98)</f>
        <v>11787.2441148387</v>
      </c>
      <c r="K98" s="15" t="n">
        <f aca="false">D98*0.35+E98*0.2</f>
        <v>0</v>
      </c>
      <c r="L98" s="15" t="n">
        <f aca="false">Q98*(J98+K98)</f>
        <v>1318.75393533236</v>
      </c>
      <c r="M98" s="15" t="n">
        <f aca="false">J98+K98-L98</f>
        <v>10468.4901795063</v>
      </c>
      <c r="O98" s="16" t="n">
        <f aca="false">H98/B98</f>
        <v>11.4204202174541</v>
      </c>
      <c r="P98" s="16" t="n">
        <f aca="false">M98/B98</f>
        <v>3.04281193451527</v>
      </c>
      <c r="Q98" s="20" t="n">
        <f aca="true">0.12*(1+RAND()*RANDBETWEEN(-1,1)/10)</f>
        <v>0.111879750897177</v>
      </c>
      <c r="R98" s="11" t="n">
        <f aca="false">C98/B98</f>
        <v>10.0260202174541</v>
      </c>
    </row>
    <row r="99" customFormat="false" ht="12.8" hidden="false" customHeight="false" outlineLevel="0" collapsed="false">
      <c r="A99" s="0" t="n">
        <v>1991</v>
      </c>
      <c r="B99" s="21" t="n">
        <f aca="true">B$78+(B$103-B$78)/(A$103-A$78)*(A99-A$78)*(1+RAND()*RANDBETWEEN(-1,1)/5)</f>
        <v>3462.07667585598</v>
      </c>
      <c r="C99" s="26" t="n">
        <f aca="true">B99*(9.5+RAND()*RANDBETWEEN(-1,1))</f>
        <v>29806.9514292361</v>
      </c>
      <c r="D99" s="14" t="n">
        <v>0</v>
      </c>
      <c r="E99" s="14" t="n">
        <v>0</v>
      </c>
      <c r="F99" s="11" t="n">
        <v>244.8</v>
      </c>
      <c r="G99" s="15" t="n">
        <f aca="false">F99*B99/100</f>
        <v>8475.16370249543</v>
      </c>
      <c r="H99" s="15" t="n">
        <f aca="false">C99+G99*0.6</f>
        <v>34892.0496507334</v>
      </c>
      <c r="I99" s="23" t="n">
        <v>0.7</v>
      </c>
      <c r="J99" s="15" t="n">
        <f aca="false">H99*(1-I99)</f>
        <v>10467.61489522</v>
      </c>
      <c r="K99" s="15" t="n">
        <f aca="false">D99*0.35+E99*0.2</f>
        <v>0</v>
      </c>
      <c r="L99" s="15" t="n">
        <f aca="false">Q99*(J99+K99)</f>
        <v>1256.1137874264</v>
      </c>
      <c r="M99" s="15" t="n">
        <f aca="false">J99+K99-L99</f>
        <v>9211.50110779361</v>
      </c>
      <c r="O99" s="16" t="n">
        <f aca="false">H99/B99</f>
        <v>10.0783584298018</v>
      </c>
      <c r="P99" s="16" t="n">
        <f aca="false">M99/B99</f>
        <v>2.66068662546768</v>
      </c>
      <c r="Q99" s="20" t="n">
        <f aca="true">0.12*(1+RAND()*RANDBETWEEN(-1,1)/10)</f>
        <v>0.12</v>
      </c>
      <c r="R99" s="11" t="n">
        <f aca="false">C99/B99</f>
        <v>8.60955842980184</v>
      </c>
    </row>
    <row r="100" customFormat="false" ht="12.8" hidden="false" customHeight="false" outlineLevel="0" collapsed="false">
      <c r="A100" s="0" t="n">
        <v>1992</v>
      </c>
      <c r="B100" s="21" t="n">
        <f aca="true">B$78+(B$103-B$78)/(A$103-A$78)*(A100-A$78)*(1+RAND()*RANDBETWEEN(-1,1)/5)</f>
        <v>3478.72220858458</v>
      </c>
      <c r="C100" s="26" t="n">
        <f aca="true">B100*(9.5+RAND()*RANDBETWEEN(-1,1))</f>
        <v>34800.2080587241</v>
      </c>
      <c r="D100" s="14" t="n">
        <v>0</v>
      </c>
      <c r="E100" s="14" t="n">
        <v>0</v>
      </c>
      <c r="F100" s="11" t="n">
        <v>381.8</v>
      </c>
      <c r="G100" s="15" t="n">
        <f aca="false">F100*B100/100</f>
        <v>13281.7613923759</v>
      </c>
      <c r="H100" s="15" t="n">
        <f aca="false">C100+G100*0.6</f>
        <v>42769.2648941497</v>
      </c>
      <c r="I100" s="23" t="n">
        <v>0.7</v>
      </c>
      <c r="J100" s="15" t="n">
        <f aca="false">H100*(1-I100)</f>
        <v>12830.7794682449</v>
      </c>
      <c r="K100" s="15" t="n">
        <f aca="false">D100*0.35+E100*0.2</f>
        <v>0</v>
      </c>
      <c r="L100" s="15" t="n">
        <f aca="false">Q100*(J100+K100)</f>
        <v>1539.69353618939</v>
      </c>
      <c r="M100" s="15" t="n">
        <f aca="false">J100+K100-L100</f>
        <v>11291.0859320555</v>
      </c>
      <c r="O100" s="16" t="n">
        <f aca="false">H100/B100</f>
        <v>12.2945329720799</v>
      </c>
      <c r="P100" s="16" t="n">
        <f aca="false">M100/B100</f>
        <v>3.24575670462909</v>
      </c>
      <c r="Q100" s="20" t="n">
        <f aca="true">0.12*(1+RAND()*RANDBETWEEN(-1,1)/10)</f>
        <v>0.12</v>
      </c>
      <c r="R100" s="11" t="n">
        <f aca="false">C100/B100</f>
        <v>10.0037329720799</v>
      </c>
    </row>
    <row r="101" customFormat="false" ht="12.8" hidden="false" customHeight="false" outlineLevel="0" collapsed="false">
      <c r="A101" s="0" t="n">
        <v>1993</v>
      </c>
      <c r="B101" s="21" t="n">
        <f aca="true">B$78+(B$103-B$78)/(A$103-A$78)*(A101-A$78)*(1+RAND()*RANDBETWEEN(-1,1)/5)</f>
        <v>3451.83235264285</v>
      </c>
      <c r="C101" s="26" t="n">
        <f aca="true">B101*(9.5+RAND()*RANDBETWEEN(-1,1))</f>
        <v>35496.3388002999</v>
      </c>
      <c r="D101" s="14" t="n">
        <v>0</v>
      </c>
      <c r="E101" s="14" t="n">
        <v>0</v>
      </c>
      <c r="F101" s="11" t="n">
        <v>358</v>
      </c>
      <c r="G101" s="15" t="n">
        <f aca="false">F101*B101/100</f>
        <v>12357.5598224614</v>
      </c>
      <c r="H101" s="15" t="n">
        <f aca="false">C101+G101*0.6</f>
        <v>42910.8746937768</v>
      </c>
      <c r="I101" s="23" t="n">
        <v>0.7</v>
      </c>
      <c r="J101" s="15" t="n">
        <f aca="false">H101*(1-I101)</f>
        <v>12873.262408133</v>
      </c>
      <c r="K101" s="15" t="n">
        <f aca="false">D101*0.35+E101*0.2</f>
        <v>0</v>
      </c>
      <c r="L101" s="15" t="n">
        <f aca="false">Q101*(J101+K101)</f>
        <v>1508.65737272904</v>
      </c>
      <c r="M101" s="15" t="n">
        <f aca="false">J101+K101-L101</f>
        <v>11364.605035404</v>
      </c>
      <c r="O101" s="16" t="n">
        <f aca="false">H101/B101</f>
        <v>12.4313322056104</v>
      </c>
      <c r="P101" s="16" t="n">
        <f aca="false">M101/B101</f>
        <v>3.29233979938302</v>
      </c>
      <c r="Q101" s="20" t="n">
        <f aca="true">0.12*(1+RAND()*RANDBETWEEN(-1,1)/10)</f>
        <v>0.117193087882362</v>
      </c>
      <c r="R101" s="11" t="n">
        <f aca="false">C101/B101</f>
        <v>10.2833322056104</v>
      </c>
    </row>
    <row r="102" customFormat="false" ht="12.8" hidden="false" customHeight="false" outlineLevel="0" collapsed="false">
      <c r="A102" s="0" t="n">
        <v>1994</v>
      </c>
      <c r="B102" s="21" t="n">
        <f aca="true">B$78+(B$103-B$78)/(A$103-A$78)*(A102-A$78)*(1+RAND()*RANDBETWEEN(-1,1)/5)</f>
        <v>3472.01015032452</v>
      </c>
      <c r="C102" s="26" t="n">
        <f aca="true">B102*(9.5+RAND()*RANDBETWEEN(-1,1))</f>
        <v>32984.096428083</v>
      </c>
      <c r="D102" s="14" t="n">
        <v>0</v>
      </c>
      <c r="E102" s="14" t="n">
        <v>0</v>
      </c>
      <c r="F102" s="11" t="n">
        <v>139.1</v>
      </c>
      <c r="G102" s="15" t="n">
        <f aca="false">F102*B102/100</f>
        <v>4829.56611910141</v>
      </c>
      <c r="H102" s="15" t="n">
        <f aca="false">C102+G102*0.6</f>
        <v>35881.8360995438</v>
      </c>
      <c r="I102" s="23" t="n">
        <v>0.7</v>
      </c>
      <c r="J102" s="15" t="n">
        <f aca="false">H102*(1-I102)</f>
        <v>10764.5508298631</v>
      </c>
      <c r="K102" s="15" t="n">
        <f aca="false">D102*0.35+E102*0.2</f>
        <v>0</v>
      </c>
      <c r="L102" s="15" t="n">
        <f aca="false">Q102*(J102+K102)</f>
        <v>1248.66250281867</v>
      </c>
      <c r="M102" s="15" t="n">
        <f aca="false">J102+K102-L102</f>
        <v>9515.88832704447</v>
      </c>
      <c r="O102" s="16" t="n">
        <f aca="false">H102/B102</f>
        <v>10.3346</v>
      </c>
      <c r="P102" s="16" t="n">
        <f aca="false">M102/B102</f>
        <v>2.74074323375899</v>
      </c>
      <c r="Q102" s="20" t="n">
        <f aca="true">0.12*(1+RAND()*RANDBETWEEN(-1,1)/10)</f>
        <v>0.115997641012073</v>
      </c>
      <c r="R102" s="11" t="n">
        <f aca="false">C102/B102</f>
        <v>9.5</v>
      </c>
    </row>
    <row r="103" customFormat="false" ht="12.8" hidden="false" customHeight="false" outlineLevel="0" collapsed="false">
      <c r="A103" s="0" t="n">
        <v>1995</v>
      </c>
      <c r="B103" s="0" t="n">
        <v>3485</v>
      </c>
      <c r="C103" s="36" t="n">
        <v>31896.429</v>
      </c>
      <c r="D103" s="14" t="n">
        <v>0</v>
      </c>
      <c r="E103" s="14" t="n">
        <v>0</v>
      </c>
      <c r="F103" s="11" t="n">
        <v>338.6</v>
      </c>
      <c r="G103" s="15" t="n">
        <f aca="false">F103*B103/100</f>
        <v>11800.21</v>
      </c>
      <c r="H103" s="15" t="n">
        <f aca="false">C103+G103*0.6</f>
        <v>38976.555</v>
      </c>
      <c r="I103" s="23" t="n">
        <v>0.75</v>
      </c>
      <c r="J103" s="15" t="n">
        <f aca="false">H103*(1-I103)</f>
        <v>9744.13875</v>
      </c>
      <c r="K103" s="15" t="n">
        <f aca="false">D103*0.35+E103*0.2</f>
        <v>0</v>
      </c>
      <c r="L103" s="15" t="n">
        <f aca="false">Q103*(J103+K103)</f>
        <v>1169.29665</v>
      </c>
      <c r="M103" s="15" t="n">
        <f aca="false">J103+K103-L103</f>
        <v>8574.8421</v>
      </c>
      <c r="O103" s="16" t="n">
        <f aca="false">H103/B103</f>
        <v>11.1840903873745</v>
      </c>
      <c r="P103" s="16" t="n">
        <f aca="false">M103/B103</f>
        <v>2.46049988522238</v>
      </c>
      <c r="Q103" s="20" t="n">
        <f aca="true">0.12*(1+RAND()*RANDBETWEEN(-1,1)/10)</f>
        <v>0.12</v>
      </c>
      <c r="R103" s="11" t="n">
        <f aca="false">C103/B103</f>
        <v>9.15249038737446</v>
      </c>
    </row>
    <row r="104" customFormat="false" ht="12.8" hidden="false" customHeight="false" outlineLevel="0" collapsed="false">
      <c r="A104" s="0" t="n">
        <v>1996</v>
      </c>
      <c r="B104" s="31" t="n">
        <f aca="false">(B103+B105)/2</f>
        <v>3551.5</v>
      </c>
      <c r="C104" s="36" t="n">
        <v>33072.67</v>
      </c>
      <c r="D104" s="14" t="n">
        <v>0</v>
      </c>
      <c r="E104" s="14" t="n">
        <v>0</v>
      </c>
      <c r="F104" s="11" t="n">
        <v>289.9</v>
      </c>
      <c r="G104" s="15" t="n">
        <f aca="false">F104*B104/100</f>
        <v>10295.7985</v>
      </c>
      <c r="H104" s="15" t="n">
        <f aca="false">C104+G104*0.6</f>
        <v>39250.1491</v>
      </c>
      <c r="I104" s="23" t="n">
        <v>0.75</v>
      </c>
      <c r="J104" s="15" t="n">
        <f aca="false">H104*(1-I104)</f>
        <v>9812.537275</v>
      </c>
      <c r="K104" s="15" t="n">
        <f aca="false">D104*0.35+E104*0.2</f>
        <v>0</v>
      </c>
      <c r="L104" s="15" t="n">
        <f aca="false">Q104*(J104+K104)</f>
        <v>1194.80916005573</v>
      </c>
      <c r="M104" s="15" t="n">
        <f aca="false">J104+K104-L104</f>
        <v>8617.72811494426</v>
      </c>
      <c r="O104" s="16" t="n">
        <f aca="false">H104/B104</f>
        <v>11.0517102914262</v>
      </c>
      <c r="P104" s="16" t="n">
        <f aca="false">M104/B104</f>
        <v>2.42650376318295</v>
      </c>
      <c r="Q104" s="20" t="n">
        <f aca="true">0.12*(1+RAND()*RANDBETWEEN(-1,1)/10)</f>
        <v>0.121763528287411</v>
      </c>
      <c r="R104" s="11" t="n">
        <f aca="false">C104/B104</f>
        <v>9.31231029142616</v>
      </c>
    </row>
    <row r="105" customFormat="false" ht="12.8" hidden="false" customHeight="false" outlineLevel="0" collapsed="false">
      <c r="A105" s="0" t="n">
        <v>1997</v>
      </c>
      <c r="B105" s="0" t="n">
        <v>3618</v>
      </c>
      <c r="C105" s="36" t="n">
        <v>33573.857</v>
      </c>
      <c r="D105" s="14" t="n">
        <v>0</v>
      </c>
      <c r="E105" s="14" t="n">
        <v>0</v>
      </c>
      <c r="F105" s="11" t="n">
        <v>270</v>
      </c>
      <c r="G105" s="15" t="n">
        <f aca="false">F105*B105/100</f>
        <v>9768.6</v>
      </c>
      <c r="H105" s="15" t="n">
        <f aca="false">C105+G105*0.6</f>
        <v>39435.017</v>
      </c>
      <c r="I105" s="23" t="n">
        <v>0.75</v>
      </c>
      <c r="J105" s="15" t="n">
        <f aca="false">H105*(1-I105)</f>
        <v>9858.75425</v>
      </c>
      <c r="K105" s="15" t="n">
        <f aca="false">D105*0.35+E105*0.2</f>
        <v>0</v>
      </c>
      <c r="L105" s="15" t="n">
        <f aca="false">Q105*(J105+K105)</f>
        <v>1183.05051</v>
      </c>
      <c r="M105" s="15" t="n">
        <f aca="false">J105+K105-L105</f>
        <v>8675.70374</v>
      </c>
      <c r="O105" s="16" t="n">
        <f aca="false">H105/B105</f>
        <v>10.89967302377</v>
      </c>
      <c r="P105" s="16" t="n">
        <f aca="false">M105/B105</f>
        <v>2.39792806522941</v>
      </c>
      <c r="Q105" s="20" t="n">
        <f aca="true">0.12*(1+RAND()*RANDBETWEEN(-1,1)/10)</f>
        <v>0.12</v>
      </c>
      <c r="R105" s="11" t="n">
        <f aca="false">C105/B105</f>
        <v>9.27967302377004</v>
      </c>
    </row>
    <row r="106" customFormat="false" ht="12.8" hidden="false" customHeight="false" outlineLevel="0" collapsed="false">
      <c r="A106" s="0" t="n">
        <v>1998</v>
      </c>
      <c r="B106" s="31" t="n">
        <f aca="false">(B105+B107)/2</f>
        <v>3697</v>
      </c>
      <c r="C106" s="36" t="n">
        <v>33448.582</v>
      </c>
      <c r="D106" s="14" t="n">
        <v>0</v>
      </c>
      <c r="E106" s="14" t="n">
        <v>0</v>
      </c>
      <c r="F106" s="11" t="n">
        <v>241.2</v>
      </c>
      <c r="G106" s="15" t="n">
        <f aca="false">F106*B106/100</f>
        <v>8917.164</v>
      </c>
      <c r="H106" s="15" t="n">
        <f aca="false">C106+G106*0.6</f>
        <v>38798.8804</v>
      </c>
      <c r="I106" s="23" t="n">
        <v>0.75</v>
      </c>
      <c r="J106" s="15" t="n">
        <f aca="false">H106*(1-I106)</f>
        <v>9699.7201</v>
      </c>
      <c r="K106" s="15" t="n">
        <f aca="false">D106*0.35+E106*0.2</f>
        <v>0</v>
      </c>
      <c r="L106" s="15" t="n">
        <f aca="false">Q106*(J106+K106)</f>
        <v>1163.966412</v>
      </c>
      <c r="M106" s="15" t="n">
        <f aca="false">J106+K106-L106</f>
        <v>8535.753688</v>
      </c>
      <c r="O106" s="16" t="n">
        <f aca="false">H106/B106</f>
        <v>10.4946931025156</v>
      </c>
      <c r="P106" s="16" t="n">
        <f aca="false">M106/B106</f>
        <v>2.30883248255342</v>
      </c>
      <c r="Q106" s="20" t="n">
        <f aca="true">0.12*(1+RAND()*RANDBETWEEN(-1,1)/10)</f>
        <v>0.12</v>
      </c>
      <c r="R106" s="11" t="n">
        <f aca="false">C106/B106</f>
        <v>9.04749310251555</v>
      </c>
    </row>
    <row r="107" customFormat="false" ht="12.8" hidden="false" customHeight="false" outlineLevel="0" collapsed="false">
      <c r="A107" s="0" t="n">
        <v>1999</v>
      </c>
      <c r="B107" s="0" t="n">
        <v>3776</v>
      </c>
      <c r="C107" s="36" t="n">
        <v>36107.986</v>
      </c>
      <c r="D107" s="14" t="n">
        <v>0</v>
      </c>
      <c r="E107" s="14" t="n">
        <v>0</v>
      </c>
      <c r="F107" s="11" t="n">
        <v>243.5</v>
      </c>
      <c r="G107" s="15" t="n">
        <f aca="false">F107*B107/100</f>
        <v>9194.56</v>
      </c>
      <c r="H107" s="15" t="n">
        <f aca="false">C107+G107*0.6</f>
        <v>41624.722</v>
      </c>
      <c r="I107" s="23" t="n">
        <v>0.75</v>
      </c>
      <c r="J107" s="15" t="n">
        <f aca="false">H107*(1-I107)</f>
        <v>10406.1805</v>
      </c>
      <c r="K107" s="15" t="n">
        <f aca="false">D107*0.35+E107*0.2</f>
        <v>0</v>
      </c>
      <c r="L107" s="15" t="n">
        <f aca="false">Q107*(J107+K107)</f>
        <v>1201.82991803505</v>
      </c>
      <c r="M107" s="15" t="n">
        <f aca="false">J107+K107-L107</f>
        <v>9204.35058196495</v>
      </c>
      <c r="O107" s="16" t="n">
        <f aca="false">H107/B107</f>
        <v>11.0234962923729</v>
      </c>
      <c r="P107" s="16" t="n">
        <f aca="false">M107/B107</f>
        <v>2.43759284480004</v>
      </c>
      <c r="Q107" s="17" t="n">
        <v>0.115491934628181</v>
      </c>
      <c r="R107" s="11" t="n">
        <f aca="false">C107/B107</f>
        <v>9.56249629237288</v>
      </c>
    </row>
    <row r="108" customFormat="false" ht="12.8" hidden="false" customHeight="false" outlineLevel="0" collapsed="false">
      <c r="A108" s="0" t="n">
        <v>2000</v>
      </c>
      <c r="B108" s="31" t="n">
        <f aca="false">(B107+B109)/2</f>
        <v>3837.5</v>
      </c>
      <c r="C108" s="36" t="n">
        <v>32388.361</v>
      </c>
      <c r="D108" s="14" t="n">
        <v>0</v>
      </c>
      <c r="E108" s="14" t="n">
        <v>0</v>
      </c>
      <c r="F108" s="11" t="n">
        <v>372.6</v>
      </c>
      <c r="G108" s="15" t="n">
        <f aca="false">F108*B108/100</f>
        <v>14298.525</v>
      </c>
      <c r="H108" s="15" t="n">
        <f aca="false">C108+G108*0.6</f>
        <v>40967.476</v>
      </c>
      <c r="I108" s="23" t="n">
        <v>0.75</v>
      </c>
      <c r="J108" s="15" t="n">
        <f aca="false">H108*(1-I108)</f>
        <v>10241.869</v>
      </c>
      <c r="K108" s="15" t="n">
        <f aca="false">D108*0.35+E108*0.2</f>
        <v>0</v>
      </c>
      <c r="L108" s="15" t="n">
        <f aca="false">Q108*(J108+K108)</f>
        <v>1213.93386553106</v>
      </c>
      <c r="M108" s="15" t="n">
        <f aca="false">J108+K108-L108</f>
        <v>9027.93513446894</v>
      </c>
      <c r="O108" s="16" t="n">
        <f aca="false">H108/B108</f>
        <v>10.6755637785016</v>
      </c>
      <c r="P108" s="16" t="n">
        <f aca="false">M108/B108</f>
        <v>2.3525563868323</v>
      </c>
      <c r="Q108" s="17" t="n">
        <v>0.118526595637091</v>
      </c>
      <c r="R108" s="11" t="n">
        <f aca="false">C108/B108</f>
        <v>8.43996377850163</v>
      </c>
    </row>
    <row r="109" customFormat="false" ht="12.8" hidden="false" customHeight="false" outlineLevel="0" collapsed="false">
      <c r="A109" s="0" t="n">
        <v>2001</v>
      </c>
      <c r="B109" s="0" t="n">
        <v>3899</v>
      </c>
      <c r="C109" s="36" t="n">
        <v>35637.694</v>
      </c>
      <c r="D109" s="14" t="n">
        <v>0</v>
      </c>
      <c r="E109" s="14" t="n">
        <v>0</v>
      </c>
      <c r="F109" s="11" t="n">
        <v>243.4</v>
      </c>
      <c r="G109" s="15" t="n">
        <f aca="false">F109*B109/100</f>
        <v>9490.166</v>
      </c>
      <c r="H109" s="15" t="n">
        <f aca="false">C109+G109*0.6</f>
        <v>41331.7936</v>
      </c>
      <c r="I109" s="23" t="n">
        <v>0.8</v>
      </c>
      <c r="J109" s="15" t="n">
        <f aca="false">H109*(1-I109)</f>
        <v>8266.35872</v>
      </c>
      <c r="K109" s="15" t="n">
        <f aca="false">D109*0.35+E109*0.2</f>
        <v>0</v>
      </c>
      <c r="L109" s="15" t="n">
        <f aca="false">Q109*(J109+K109)</f>
        <v>908.969824168785</v>
      </c>
      <c r="M109" s="15" t="n">
        <f aca="false">J109+K109-L109</f>
        <v>7357.38889583121</v>
      </c>
      <c r="O109" s="16" t="n">
        <f aca="false">H109/B109</f>
        <v>10.6006139010003</v>
      </c>
      <c r="P109" s="16" t="n">
        <f aca="false">M109/B109</f>
        <v>1.88699381785874</v>
      </c>
      <c r="Q109" s="17" t="n">
        <v>0.10996012330914</v>
      </c>
      <c r="R109" s="11" t="n">
        <f aca="false">C109/B109</f>
        <v>9.14021390100026</v>
      </c>
    </row>
    <row r="110" customFormat="false" ht="12.8" hidden="false" customHeight="false" outlineLevel="0" collapsed="false">
      <c r="A110" s="0" t="n">
        <v>2002</v>
      </c>
      <c r="B110" s="31" t="n">
        <f aca="false">(B109+B111)/2</f>
        <v>3931.29443072842</v>
      </c>
      <c r="C110" s="36" t="n">
        <v>31737.249</v>
      </c>
      <c r="D110" s="14" t="n">
        <v>0</v>
      </c>
      <c r="E110" s="14" t="n">
        <v>0</v>
      </c>
      <c r="F110" s="11" t="n">
        <v>121.1</v>
      </c>
      <c r="G110" s="15" t="n">
        <f aca="false">F110*B110/100</f>
        <v>4760.79755561212</v>
      </c>
      <c r="H110" s="15" t="n">
        <f aca="false">C110+G110*0.6</f>
        <v>34593.7275333673</v>
      </c>
      <c r="I110" s="23" t="n">
        <v>0.8</v>
      </c>
      <c r="J110" s="15" t="n">
        <f aca="false">H110*(1-I110)</f>
        <v>6918.74550667345</v>
      </c>
      <c r="K110" s="15" t="n">
        <f aca="false">D110*0.35+E110*0.2</f>
        <v>0</v>
      </c>
      <c r="L110" s="15" t="n">
        <f aca="false">Q110*(J110+K110)</f>
        <v>809.447990856287</v>
      </c>
      <c r="M110" s="15" t="n">
        <f aca="false">J110+K110-L110</f>
        <v>6109.29751581717</v>
      </c>
      <c r="O110" s="16" t="n">
        <f aca="false">H110/B110</f>
        <v>8.79957686785558</v>
      </c>
      <c r="P110" s="16" t="n">
        <f aca="false">M110/B110</f>
        <v>1.55401678085078</v>
      </c>
      <c r="Q110" s="17" t="n">
        <v>0.116993462192754</v>
      </c>
      <c r="R110" s="11" t="n">
        <f aca="false">C110/B110</f>
        <v>8.07297686785558</v>
      </c>
    </row>
    <row r="111" customFormat="false" ht="12.8" hidden="false" customHeight="false" outlineLevel="0" collapsed="false">
      <c r="A111" s="0" t="n">
        <v>2003</v>
      </c>
      <c r="B111" s="37" t="n">
        <v>3963.58886145684</v>
      </c>
      <c r="C111" s="36" t="n">
        <v>39011.208</v>
      </c>
      <c r="D111" s="14" t="n">
        <v>0</v>
      </c>
      <c r="E111" s="14" t="n">
        <v>0</v>
      </c>
      <c r="F111" s="11" t="n">
        <v>266.4</v>
      </c>
      <c r="G111" s="15" t="n">
        <f aca="false">F111*B111/100</f>
        <v>10559.000726921</v>
      </c>
      <c r="H111" s="15" t="n">
        <f aca="false">C111+G111*0.6</f>
        <v>45346.6084361526</v>
      </c>
      <c r="I111" s="23" t="n">
        <v>0.8</v>
      </c>
      <c r="J111" s="15" t="n">
        <f aca="false">H111*(1-I111)</f>
        <v>9069.32168723052</v>
      </c>
      <c r="K111" s="15" t="n">
        <f aca="false">D111*0.35+E111*0.2</f>
        <v>0</v>
      </c>
      <c r="L111" s="15" t="n">
        <f aca="false">Q111*(J111+K111)</f>
        <v>809.494436931974</v>
      </c>
      <c r="M111" s="15" t="n">
        <f aca="false">J111+K111-L111</f>
        <v>8259.82725029855</v>
      </c>
      <c r="O111" s="16" t="n">
        <f aca="false">H111/B111</f>
        <v>11.4407952038409</v>
      </c>
      <c r="P111" s="16" t="n">
        <f aca="false">M111/B111</f>
        <v>2.08392634529268</v>
      </c>
      <c r="Q111" s="17" t="n">
        <v>0.0892563374471248</v>
      </c>
      <c r="R111" s="11" t="n">
        <f aca="false">C111/B111</f>
        <v>9.8423952038409</v>
      </c>
    </row>
    <row r="112" customFormat="false" ht="12.8" hidden="false" customHeight="false" outlineLevel="0" collapsed="false">
      <c r="A112" s="0" t="n">
        <v>2004</v>
      </c>
      <c r="B112" s="37" t="n">
        <v>4642.17308056999</v>
      </c>
      <c r="C112" s="36" t="n">
        <v>32833.386</v>
      </c>
      <c r="D112" s="14" t="n">
        <v>0</v>
      </c>
      <c r="E112" s="14" t="n">
        <v>0</v>
      </c>
      <c r="F112" s="11" t="n">
        <v>232.8</v>
      </c>
      <c r="G112" s="15" t="n">
        <f aca="false">F112*B112/100</f>
        <v>10806.9789315669</v>
      </c>
      <c r="H112" s="15" t="n">
        <f aca="false">C112+G112*0.6</f>
        <v>39317.5733589402</v>
      </c>
      <c r="I112" s="23" t="n">
        <v>0.8</v>
      </c>
      <c r="J112" s="15" t="n">
        <f aca="false">H112*(1-I112)</f>
        <v>7863.51467178803</v>
      </c>
      <c r="K112" s="15" t="n">
        <f aca="false">D112*0.35+E112*0.2</f>
        <v>0</v>
      </c>
      <c r="L112" s="15" t="n">
        <f aca="false">Q112*(J112+K112)</f>
        <v>685.16517904628</v>
      </c>
      <c r="M112" s="15" t="n">
        <f aca="false">J112+K112-L112</f>
        <v>7178.34949274175</v>
      </c>
      <c r="O112" s="16" t="n">
        <f aca="false">H112/B112</f>
        <v>8.46964830404655</v>
      </c>
      <c r="P112" s="16" t="n">
        <f aca="false">M112/B112</f>
        <v>1.54633387600024</v>
      </c>
      <c r="Q112" s="17" t="n">
        <v>0.0871321804109364</v>
      </c>
      <c r="R112" s="11" t="n">
        <f aca="false">C112/B112</f>
        <v>7.07284830404655</v>
      </c>
    </row>
    <row r="113" customFormat="false" ht="12.8" hidden="false" customHeight="false" outlineLevel="0" collapsed="false">
      <c r="A113" s="0" t="n">
        <v>2005</v>
      </c>
      <c r="B113" s="37" t="n">
        <v>4634.57416577</v>
      </c>
      <c r="C113" s="36" t="n">
        <v>31010.862</v>
      </c>
      <c r="D113" s="14" t="n">
        <v>0</v>
      </c>
      <c r="E113" s="14" t="n">
        <v>0</v>
      </c>
      <c r="F113" s="11" t="n">
        <v>320.1</v>
      </c>
      <c r="G113" s="15" t="n">
        <f aca="false">F113*B113/100</f>
        <v>14835.2719046298</v>
      </c>
      <c r="H113" s="15" t="n">
        <f aca="false">C113+G113*0.6</f>
        <v>39912.0251427779</v>
      </c>
      <c r="I113" s="23" t="n">
        <v>0.8</v>
      </c>
      <c r="J113" s="15" t="n">
        <f aca="false">H113*(1-I113)</f>
        <v>7982.40502855557</v>
      </c>
      <c r="K113" s="15" t="n">
        <f aca="false">D113*0.35+E113*0.2</f>
        <v>0</v>
      </c>
      <c r="L113" s="15" t="n">
        <f aca="false">Q113*(J113+K113)</f>
        <v>591.334776750611</v>
      </c>
      <c r="M113" s="15" t="n">
        <f aca="false">J113+K113-L113</f>
        <v>7391.07025180496</v>
      </c>
      <c r="O113" s="16" t="n">
        <f aca="false">H113/B113</f>
        <v>8.61179985802359</v>
      </c>
      <c r="P113" s="16" t="n">
        <f aca="false">M113/B113</f>
        <v>1.59476793065345</v>
      </c>
      <c r="Q113" s="17" t="n">
        <v>0.0740797760368236</v>
      </c>
      <c r="R113" s="11" t="n">
        <f aca="false">C113/B113</f>
        <v>6.69119985802359</v>
      </c>
    </row>
    <row r="114" customFormat="false" ht="12.8" hidden="false" customHeight="false" outlineLevel="0" collapsed="false">
      <c r="A114" s="0" t="n">
        <v>2006</v>
      </c>
      <c r="B114" s="37" t="n">
        <v>4640.38015387</v>
      </c>
      <c r="C114" s="36" t="n">
        <v>26460.174</v>
      </c>
      <c r="D114" s="14" t="n">
        <v>0</v>
      </c>
      <c r="E114" s="14" t="n">
        <v>0</v>
      </c>
      <c r="F114" s="11" t="n">
        <v>166.2</v>
      </c>
      <c r="G114" s="15" t="n">
        <f aca="false">F114*B114/100</f>
        <v>7712.31181573194</v>
      </c>
      <c r="H114" s="15" t="n">
        <f aca="false">C114+G114*0.6</f>
        <v>31087.5610894392</v>
      </c>
      <c r="I114" s="23" t="n">
        <v>0.8</v>
      </c>
      <c r="J114" s="15" t="n">
        <f aca="false">H114*(1-I114)</f>
        <v>6217.51221788783</v>
      </c>
      <c r="K114" s="15" t="n">
        <f aca="false">D114*0.35+E114*0.2</f>
        <v>0</v>
      </c>
      <c r="L114" s="15" t="n">
        <f aca="false">Q114*(J114+K114)</f>
        <v>511.597232372059</v>
      </c>
      <c r="M114" s="15" t="n">
        <f aca="false">J114+K114-L114</f>
        <v>5705.91498551577</v>
      </c>
      <c r="O114" s="16" t="n">
        <f aca="false">H114/B114</f>
        <v>6.69935653084643</v>
      </c>
      <c r="P114" s="16" t="n">
        <f aca="false">M114/B114</f>
        <v>1.22962231461945</v>
      </c>
      <c r="Q114" s="17" t="n">
        <v>0.0822832693275921</v>
      </c>
      <c r="R114" s="11" t="n">
        <f aca="false">C114/B114</f>
        <v>5.70215653084643</v>
      </c>
    </row>
    <row r="115" customFormat="false" ht="12.8" hidden="false" customHeight="false" outlineLevel="0" collapsed="false">
      <c r="A115" s="0" t="n">
        <v>2007</v>
      </c>
      <c r="B115" s="37" t="n">
        <v>4640.38015287</v>
      </c>
      <c r="C115" s="36" t="n">
        <v>21196.613</v>
      </c>
      <c r="D115" s="14" t="n">
        <v>0</v>
      </c>
      <c r="E115" s="14" t="n">
        <v>0</v>
      </c>
      <c r="F115" s="11" t="n">
        <v>266.9</v>
      </c>
      <c r="G115" s="15" t="n">
        <f aca="false">F115*B115/100</f>
        <v>12385.17462801</v>
      </c>
      <c r="H115" s="15" t="n">
        <f aca="false">C115+G115*0.6</f>
        <v>28627.717776806</v>
      </c>
      <c r="I115" s="23" t="n">
        <v>0.8</v>
      </c>
      <c r="J115" s="15" t="n">
        <f aca="false">H115*(1-I115)</f>
        <v>5725.5435553612</v>
      </c>
      <c r="K115" s="15" t="n">
        <f aca="false">D115*0.35+E115*0.2</f>
        <v>0</v>
      </c>
      <c r="L115" s="15" t="n">
        <f aca="false">Q115*(J115+K115)</f>
        <v>241.900046927777</v>
      </c>
      <c r="M115" s="15" t="n">
        <f aca="false">J115+K115-L115</f>
        <v>5483.64350843343</v>
      </c>
      <c r="O115" s="16" t="n">
        <f aca="false">H115/B115</f>
        <v>6.16926131776084</v>
      </c>
      <c r="P115" s="16" t="n">
        <f aca="false">M115/B115</f>
        <v>1.18172290368104</v>
      </c>
      <c r="Q115" s="17" t="n">
        <v>0.0422492719841892</v>
      </c>
      <c r="R115" s="11" t="n">
        <f aca="false">C115/B115</f>
        <v>4.56786131776084</v>
      </c>
    </row>
    <row r="116" customFormat="false" ht="12.8" hidden="false" customHeight="false" outlineLevel="0" collapsed="false">
      <c r="A116" s="0" t="n">
        <v>2008</v>
      </c>
      <c r="B116" s="37" t="n">
        <v>4762.05257786999</v>
      </c>
      <c r="C116" s="36" t="n">
        <v>18261.04</v>
      </c>
      <c r="D116" s="14" t="n">
        <v>0</v>
      </c>
      <c r="E116" s="14" t="n">
        <v>0</v>
      </c>
      <c r="F116" s="11" t="n">
        <v>216.6</v>
      </c>
      <c r="G116" s="15" t="n">
        <f aca="false">F116*B116/100</f>
        <v>10314.6058836664</v>
      </c>
      <c r="H116" s="15" t="n">
        <f aca="false">C116+G116*0.6</f>
        <v>24449.8035301998</v>
      </c>
      <c r="I116" s="23" t="n">
        <v>0.8</v>
      </c>
      <c r="J116" s="15" t="n">
        <f aca="false">H116*(1-I116)</f>
        <v>4889.96070603997</v>
      </c>
      <c r="K116" s="15" t="n">
        <f aca="false">D116*0.35+E116*0.2</f>
        <v>0</v>
      </c>
      <c r="L116" s="15" t="n">
        <f aca="false">Q116*(J116+K116)</f>
        <v>197.655925257169</v>
      </c>
      <c r="M116" s="15" t="n">
        <f aca="false">J116+K116-L116</f>
        <v>4692.3047807828</v>
      </c>
      <c r="O116" s="16" t="n">
        <f aca="false">H116/B116</f>
        <v>5.1342993657445</v>
      </c>
      <c r="P116" s="16" t="n">
        <f aca="false">M116/B116</f>
        <v>0.98535341726143</v>
      </c>
      <c r="Q116" s="17" t="n">
        <v>0.0404207594169477</v>
      </c>
      <c r="R116" s="11" t="n">
        <f aca="false">C116/B116</f>
        <v>3.8346993657445</v>
      </c>
    </row>
    <row r="117" customFormat="false" ht="12.8" hidden="false" customHeight="false" outlineLevel="0" collapsed="false">
      <c r="A117" s="0" t="n">
        <v>2009</v>
      </c>
      <c r="B117" s="37" t="n">
        <v>4762.05257786999</v>
      </c>
      <c r="C117" s="36" t="n">
        <v>18352.381</v>
      </c>
      <c r="D117" s="14" t="n">
        <v>0</v>
      </c>
      <c r="E117" s="14" t="n">
        <v>0</v>
      </c>
      <c r="F117" s="11" t="n">
        <v>209.5</v>
      </c>
      <c r="G117" s="15" t="n">
        <f aca="false">F117*B117/100</f>
        <v>9976.50015063763</v>
      </c>
      <c r="H117" s="15" t="n">
        <f aca="false">C117+G117*0.6</f>
        <v>24338.2810903826</v>
      </c>
      <c r="I117" s="23" t="n">
        <v>0.8</v>
      </c>
      <c r="J117" s="15" t="n">
        <f aca="false">H117*(1-I117)</f>
        <v>4867.65621807652</v>
      </c>
      <c r="K117" s="15" t="n">
        <f aca="false">D117*0.35+E117*0.2</f>
        <v>0</v>
      </c>
      <c r="L117" s="15" t="n">
        <f aca="false">Q117*(J117+K117)</f>
        <v>166.804468181383</v>
      </c>
      <c r="M117" s="15" t="n">
        <f aca="false">J117+K117-L117</f>
        <v>4700.85174989513</v>
      </c>
      <c r="O117" s="16" t="n">
        <f aca="false">H117/B117</f>
        <v>5.11088038033986</v>
      </c>
      <c r="P117" s="16" t="n">
        <f aca="false">M117/B117</f>
        <v>0.987148225061758</v>
      </c>
      <c r="Q117" s="17" t="n">
        <v>0.0342679229403954</v>
      </c>
      <c r="R117" s="11" t="n">
        <f aca="false">C117/B117</f>
        <v>3.85388038033986</v>
      </c>
    </row>
    <row r="118" customFormat="false" ht="12.8" hidden="false" customHeight="false" outlineLevel="0" collapsed="false">
      <c r="A118" s="0" t="n">
        <v>2010</v>
      </c>
      <c r="B118" s="37" t="n">
        <v>4757.68454786999</v>
      </c>
      <c r="C118" s="36" t="n">
        <v>17848.066</v>
      </c>
      <c r="D118" s="14" t="n">
        <v>0</v>
      </c>
      <c r="E118" s="14" t="n">
        <v>0</v>
      </c>
      <c r="F118" s="11" t="n">
        <v>380</v>
      </c>
      <c r="G118" s="15" t="n">
        <f aca="false">F118*B118/100</f>
        <v>18079.201281906</v>
      </c>
      <c r="H118" s="15" t="n">
        <f aca="false">C118+G118*0.6</f>
        <v>28695.5867691436</v>
      </c>
      <c r="I118" s="16" t="n">
        <v>0.8</v>
      </c>
      <c r="J118" s="15" t="n">
        <f aca="false">H118*(1-I118)</f>
        <v>5739.11735382871</v>
      </c>
      <c r="K118" s="15" t="n">
        <f aca="false">D118*0.35+E118*0.2</f>
        <v>0</v>
      </c>
      <c r="L118" s="15" t="n">
        <f aca="false">Q118*(J118+K118)</f>
        <v>202.806056216887</v>
      </c>
      <c r="M118" s="15" t="n">
        <f aca="false">J118+K118-L118</f>
        <v>5536.31129761183</v>
      </c>
      <c r="O118" s="16" t="n">
        <f aca="false">H118/B118</f>
        <v>6.0314185357225</v>
      </c>
      <c r="P118" s="16" t="n">
        <f aca="false">M118/B118</f>
        <v>1.16365665733144</v>
      </c>
      <c r="Q118" s="17" t="n">
        <v>0.0353374994295229</v>
      </c>
      <c r="R118" s="11" t="n">
        <f aca="false">C118/B118</f>
        <v>3.7514185357225</v>
      </c>
    </row>
    <row r="119" customFormat="false" ht="12.8" hidden="false" customHeight="false" outlineLevel="0" collapsed="false">
      <c r="A119" s="0" t="n">
        <v>2011</v>
      </c>
      <c r="B119" s="37" t="n">
        <v>4751.44956786999</v>
      </c>
      <c r="C119" s="36" t="n">
        <v>16341.046</v>
      </c>
      <c r="D119" s="14" t="n">
        <v>0</v>
      </c>
      <c r="E119" s="14" t="n">
        <v>0</v>
      </c>
      <c r="F119" s="11" t="n">
        <v>318.2</v>
      </c>
      <c r="G119" s="15" t="n">
        <f aca="false">F119*B119/100</f>
        <v>15119.1125249623</v>
      </c>
      <c r="H119" s="15" t="n">
        <f aca="false">C119+G119*0.6</f>
        <v>25412.5135149774</v>
      </c>
      <c r="I119" s="16" t="n">
        <v>0.8</v>
      </c>
      <c r="J119" s="15" t="n">
        <f aca="false">H119*(1-I119)</f>
        <v>5082.50270299548</v>
      </c>
      <c r="K119" s="15" t="n">
        <f aca="false">D119*0.35+E119*0.2</f>
        <v>0</v>
      </c>
      <c r="L119" s="15" t="n">
        <f aca="false">Q119*(J119+K119)</f>
        <v>481.094219756479</v>
      </c>
      <c r="M119" s="15" t="n">
        <f aca="false">J119+K119-L119</f>
        <v>4601.408483239</v>
      </c>
      <c r="O119" s="16" t="n">
        <f aca="false">H119/B119</f>
        <v>5.34837067130431</v>
      </c>
      <c r="P119" s="16" t="n">
        <f aca="false">M119/B119</f>
        <v>0.968422039950588</v>
      </c>
      <c r="Q119" s="17" t="n">
        <v>0.0946569530544344</v>
      </c>
      <c r="R119" s="11" t="n">
        <f aca="false">C119/B119</f>
        <v>3.43917067130431</v>
      </c>
    </row>
    <row r="120" customFormat="false" ht="12.8" hidden="false" customHeight="false" outlineLevel="0" collapsed="false">
      <c r="A120" s="0" t="n">
        <v>2012</v>
      </c>
      <c r="B120" s="37" t="n">
        <v>4762.05257786999</v>
      </c>
      <c r="C120" s="36" t="n">
        <v>18776.091</v>
      </c>
      <c r="D120" s="14" t="n">
        <v>0</v>
      </c>
      <c r="E120" s="14" t="n">
        <v>0</v>
      </c>
      <c r="F120" s="11" t="n">
        <v>209.8</v>
      </c>
      <c r="G120" s="15" t="n">
        <f aca="false">F120*B120/100</f>
        <v>9990.78630837124</v>
      </c>
      <c r="H120" s="15" t="n">
        <f aca="false">C120+G120*0.6</f>
        <v>24770.5627850227</v>
      </c>
      <c r="I120" s="16" t="n">
        <v>0.8</v>
      </c>
      <c r="J120" s="15" t="n">
        <f aca="false">H120*(1-I120)</f>
        <v>4954.11255700455</v>
      </c>
      <c r="K120" s="15" t="n">
        <f aca="false">D120*0.35+E120*0.2</f>
        <v>0</v>
      </c>
      <c r="L120" s="15" t="n">
        <f aca="false">Q120*(J120+K120)</f>
        <v>456.397444615861</v>
      </c>
      <c r="M120" s="15" t="n">
        <f aca="false">J120+K120-L120</f>
        <v>4497.71511238869</v>
      </c>
      <c r="O120" s="16" t="n">
        <f aca="false">H120/B120</f>
        <v>5.20165671839397</v>
      </c>
      <c r="P120" s="16" t="n">
        <f aca="false">M120/B120</f>
        <v>0.944490855327864</v>
      </c>
      <c r="Q120" s="17" t="n">
        <v>0.0921249647367351</v>
      </c>
      <c r="R120" s="11" t="n">
        <f aca="false">C120/B120</f>
        <v>3.94285671839397</v>
      </c>
    </row>
    <row r="121" customFormat="false" ht="12.8" hidden="false" customHeight="false" outlineLevel="0" collapsed="false">
      <c r="A121" s="0" t="n">
        <v>2013</v>
      </c>
      <c r="B121" s="37" t="n">
        <v>4606.21279167999</v>
      </c>
      <c r="C121" s="36" t="n">
        <v>23708.133</v>
      </c>
      <c r="D121" s="14" t="n">
        <v>0</v>
      </c>
      <c r="E121" s="14" t="n">
        <v>0</v>
      </c>
      <c r="F121" s="11" t="n">
        <v>229.6</v>
      </c>
      <c r="G121" s="15" t="n">
        <f aca="false">F121*B121/100</f>
        <v>10575.8645696973</v>
      </c>
      <c r="H121" s="15" t="n">
        <f aca="false">C121+G121*0.6</f>
        <v>30053.6517418184</v>
      </c>
      <c r="I121" s="16" t="n">
        <v>0.8</v>
      </c>
      <c r="J121" s="15" t="n">
        <f aca="false">H121*(1-I121)</f>
        <v>6010.73034836367</v>
      </c>
      <c r="K121" s="15" t="n">
        <f aca="false">D121*0.35+E121*0.2</f>
        <v>0</v>
      </c>
      <c r="L121" s="15" t="n">
        <f aca="false">Q121*(J121+K121)</f>
        <v>347.47742933828</v>
      </c>
      <c r="M121" s="15" t="n">
        <f aca="false">J121+K121-L121</f>
        <v>5663.25291902539</v>
      </c>
      <c r="O121" s="16" t="n">
        <f aca="false">H121/B121</f>
        <v>6.52459039584602</v>
      </c>
      <c r="P121" s="16" t="n">
        <f aca="false">M121/B121</f>
        <v>1.22948139288195</v>
      </c>
      <c r="Q121" s="17" t="n">
        <v>0.0578095188437251</v>
      </c>
      <c r="R121" s="11" t="n">
        <f aca="false">C121/B121</f>
        <v>5.14699039584602</v>
      </c>
    </row>
    <row r="122" customFormat="false" ht="12.8" hidden="false" customHeight="false" outlineLevel="0" collapsed="false">
      <c r="A122" s="0" t="n">
        <v>2014</v>
      </c>
      <c r="B122" s="37" t="n">
        <v>4605.17100703999</v>
      </c>
      <c r="C122" s="36" t="n">
        <v>21469.63</v>
      </c>
      <c r="D122" s="14" t="n">
        <v>0</v>
      </c>
      <c r="E122" s="14" t="n">
        <v>0</v>
      </c>
      <c r="F122" s="11" t="n">
        <v>274.6</v>
      </c>
      <c r="G122" s="15" t="n">
        <f aca="false">F122*B122/100</f>
        <v>12645.7995853318</v>
      </c>
      <c r="H122" s="15" t="n">
        <f aca="false">C122+G122*0.6</f>
        <v>29057.1097511991</v>
      </c>
      <c r="I122" s="16" t="n">
        <v>0.8</v>
      </c>
      <c r="J122" s="15" t="n">
        <f aca="false">H122*(1-I122)</f>
        <v>5811.42195023982</v>
      </c>
      <c r="K122" s="15" t="n">
        <f aca="false">D122*0.35+E122*0.2</f>
        <v>0</v>
      </c>
      <c r="L122" s="15" t="n">
        <f aca="false">Q122*(J122+K122)</f>
        <v>397.509545450751</v>
      </c>
      <c r="M122" s="15" t="n">
        <f aca="false">J122+K122-L122</f>
        <v>5413.91240478907</v>
      </c>
      <c r="O122" s="16" t="n">
        <f aca="false">H122/B122</f>
        <v>6.30967008755572</v>
      </c>
      <c r="P122" s="16" t="n">
        <f aca="false">M122/B122</f>
        <v>1.17561593185416</v>
      </c>
      <c r="Q122" s="17" t="n">
        <v>0.0684014254780359</v>
      </c>
      <c r="R122" s="11" t="n">
        <f aca="false">C122/B122</f>
        <v>4.66207008755572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4" activeCellId="0" sqref="S2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3" activePane="bottomLeft" state="frozen"/>
      <selection pane="topLeft" activeCell="A1" activeCellId="0" sqref="A1"/>
      <selection pane="bottomLeft" activeCell="C99" activeCellId="0" sqref="C99"/>
    </sheetView>
  </sheetViews>
  <sheetFormatPr defaultRowHeight="12.8"/>
  <cols>
    <col collapsed="false" hidden="false" max="4" min="1" style="0" width="11.5204081632653"/>
    <col collapsed="false" hidden="false" max="5" min="5" style="0" width="14.2755102040816"/>
    <col collapsed="false" hidden="false" max="10" min="6" style="0" width="11.5204081632653"/>
    <col collapsed="false" hidden="false" max="11" min="11" style="0" width="13.4285714285714"/>
    <col collapsed="false" hidden="false" max="16" min="12" style="0" width="11.5204081632653"/>
    <col collapsed="false" hidden="false" max="17" min="17" style="0" width="12.7704081632653"/>
    <col collapsed="false" hidden="false" max="1025" min="18" style="0" width="11.5204081632653"/>
  </cols>
  <sheetData>
    <row r="1" customFormat="false" ht="57.05" hidden="false" customHeight="false" outlineLevel="0" collapsed="false">
      <c r="A1" s="1" t="s">
        <v>0</v>
      </c>
      <c r="B1" s="2" t="s">
        <v>1</v>
      </c>
      <c r="C1" s="2" t="s">
        <v>2</v>
      </c>
      <c r="D1" s="38" t="s">
        <v>3</v>
      </c>
      <c r="E1" s="38" t="s">
        <v>4</v>
      </c>
      <c r="F1" s="5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</row>
    <row r="2" customFormat="false" ht="12.8" hidden="false" customHeight="false" outlineLevel="0" collapsed="false">
      <c r="A2" s="0" t="n">
        <v>1894</v>
      </c>
      <c r="B2" s="34" t="n">
        <f aca="true">ROUND((A2-A$2)/(A$57-A$2)*3400,0)*(1+RAND()*RANDBETWEEN(-1,1)/10)</f>
        <v>0</v>
      </c>
      <c r="C2" s="13" t="n">
        <f aca="true">B2*(11+RAND()*RANDBETWEEN(-1,1))</f>
        <v>0</v>
      </c>
      <c r="D2" s="14" t="n">
        <f aca="false">C2*0.005</f>
        <v>0</v>
      </c>
      <c r="E2" s="15" t="n">
        <f aca="false">C2*0.1</f>
        <v>0</v>
      </c>
      <c r="F2" s="11" t="n">
        <v>455.85</v>
      </c>
      <c r="G2" s="15" t="n">
        <f aca="false">F2*B2/100</f>
        <v>0</v>
      </c>
      <c r="H2" s="15" t="n">
        <f aca="false">C2+G2*0.6</f>
        <v>0</v>
      </c>
      <c r="I2" s="16" t="n">
        <v>0.55</v>
      </c>
      <c r="J2" s="15" t="n">
        <f aca="false">H2*(1-I2)</f>
        <v>0</v>
      </c>
      <c r="K2" s="15" t="n">
        <f aca="false">D2*0.35+E2*0.2</f>
        <v>0</v>
      </c>
      <c r="L2" s="15" t="n">
        <f aca="false">Q2*(J2+K2)</f>
        <v>0</v>
      </c>
      <c r="M2" s="15" t="n">
        <f aca="false">J2+K2-L2</f>
        <v>0</v>
      </c>
      <c r="O2" s="16" t="n">
        <v>0</v>
      </c>
      <c r="P2" s="0" t="n">
        <v>0</v>
      </c>
      <c r="Q2" s="17" t="n">
        <v>0</v>
      </c>
    </row>
    <row r="3" customFormat="false" ht="12.8" hidden="false" customHeight="false" outlineLevel="0" collapsed="false">
      <c r="A3" s="0" t="n">
        <v>1895</v>
      </c>
      <c r="B3" s="34" t="n">
        <f aca="true">B$2+(B$28-B$2)/(A$28-A$2)*(A3-A$2)*(1+RAND()*RANDBETWEEN(-1,1)/10)</f>
        <v>144.781362095737</v>
      </c>
      <c r="C3" s="13" t="n">
        <f aca="true">B3*(11+RAND()*RANDBETWEEN(-1,1))</f>
        <v>1489.61570118629</v>
      </c>
      <c r="D3" s="14" t="n">
        <f aca="false">C3*0.005</f>
        <v>7.44807850593144</v>
      </c>
      <c r="E3" s="15" t="n">
        <f aca="false">C3*0.1</f>
        <v>148.961570118629</v>
      </c>
      <c r="F3" s="11" t="n">
        <v>250.5</v>
      </c>
      <c r="G3" s="15" t="n">
        <f aca="false">F3*B3/100</f>
        <v>362.67731204982</v>
      </c>
      <c r="H3" s="15" t="n">
        <f aca="false">C3+G3*0.6</f>
        <v>1707.22208841618</v>
      </c>
      <c r="I3" s="16" t="n">
        <v>0.55</v>
      </c>
      <c r="J3" s="15" t="n">
        <f aca="false">H3*(1-I3)</f>
        <v>768.249939787281</v>
      </c>
      <c r="K3" s="15" t="n">
        <f aca="false">D3*0.35+E3*0.2</f>
        <v>32.3991415008018</v>
      </c>
      <c r="L3" s="15" t="n">
        <f aca="false">Q3*(J3+K3)</f>
        <v>0</v>
      </c>
      <c r="M3" s="15" t="n">
        <f aca="false">J3+K3-L3</f>
        <v>800.649081288083</v>
      </c>
      <c r="O3" s="16" t="n">
        <f aca="false">H3/B3</f>
        <v>11.7917255626265</v>
      </c>
      <c r="P3" s="16" t="n">
        <f aca="false">M3/B3</f>
        <v>5.53005628416905</v>
      </c>
      <c r="Q3" s="17" t="n">
        <v>0</v>
      </c>
    </row>
    <row r="4" customFormat="false" ht="12.8" hidden="false" customHeight="false" outlineLevel="0" collapsed="false">
      <c r="A4" s="0" t="n">
        <v>1896</v>
      </c>
      <c r="B4" s="34" t="n">
        <f aca="true">B$2+(B$28-B$2)/(A$28-A$2)*(A4-A$2)*(1+RAND()*RANDBETWEEN(-1,1)/10)</f>
        <v>272.923076923077</v>
      </c>
      <c r="C4" s="13" t="n">
        <f aca="true">B4*(11+RAND()*RANDBETWEEN(-1,1))</f>
        <v>2941.30451147423</v>
      </c>
      <c r="D4" s="14" t="n">
        <f aca="false">C4*0.005</f>
        <v>14.7065225573712</v>
      </c>
      <c r="E4" s="15" t="n">
        <f aca="false">C4*0.1</f>
        <v>294.130451147423</v>
      </c>
      <c r="F4" s="11" t="n">
        <v>122.75</v>
      </c>
      <c r="G4" s="15" t="n">
        <f aca="false">F4*B4/100</f>
        <v>335.013076923077</v>
      </c>
      <c r="H4" s="15" t="n">
        <f aca="false">C4+G4*0.6</f>
        <v>3142.31235762808</v>
      </c>
      <c r="I4" s="16" t="n">
        <v>0.55</v>
      </c>
      <c r="J4" s="15" t="n">
        <f aca="false">H4*(1-I4)</f>
        <v>1414.04056093263</v>
      </c>
      <c r="K4" s="15" t="n">
        <f aca="false">D4*0.35+E4*0.2</f>
        <v>63.9733731245645</v>
      </c>
      <c r="L4" s="15" t="n">
        <f aca="false">Q4*(J4+K4)</f>
        <v>0</v>
      </c>
      <c r="M4" s="15" t="n">
        <f aca="false">J4+K4-L4</f>
        <v>1478.0139340572</v>
      </c>
      <c r="O4" s="16" t="n">
        <f aca="false">H4/B4</f>
        <v>11.513545842493</v>
      </c>
      <c r="P4" s="16" t="n">
        <f aca="false">M4/B4</f>
        <v>5.41549637619605</v>
      </c>
      <c r="Q4" s="17" t="n">
        <v>0</v>
      </c>
    </row>
    <row r="5" customFormat="false" ht="12.8" hidden="false" customHeight="false" outlineLevel="0" collapsed="false">
      <c r="A5" s="0" t="n">
        <v>1897</v>
      </c>
      <c r="B5" s="34" t="n">
        <f aca="true">B$2+(B$28-B$2)/(A$28-A$2)*(A5-A$2)*(1+RAND()*RANDBETWEEN(-1,1)/10)</f>
        <v>369.316522250317</v>
      </c>
      <c r="C5" s="13" t="n">
        <f aca="true">B5*(11+RAND()*RANDBETWEEN(-1,1))</f>
        <v>4062.48174475349</v>
      </c>
      <c r="D5" s="14" t="n">
        <f aca="false">C5*0.005</f>
        <v>20.3124087237674</v>
      </c>
      <c r="E5" s="15" t="n">
        <f aca="false">C5*0.1</f>
        <v>406.248174475349</v>
      </c>
      <c r="F5" s="11" t="n">
        <v>132.9</v>
      </c>
      <c r="G5" s="15" t="n">
        <f aca="false">F5*B5/100</f>
        <v>490.821658070672</v>
      </c>
      <c r="H5" s="15" t="n">
        <f aca="false">C5+G5*0.6</f>
        <v>4356.97473959589</v>
      </c>
      <c r="I5" s="16" t="n">
        <v>0.55</v>
      </c>
      <c r="J5" s="15" t="n">
        <f aca="false">H5*(1-I5)</f>
        <v>1960.63863281815</v>
      </c>
      <c r="K5" s="15" t="n">
        <f aca="false">D5*0.35+E5*0.2</f>
        <v>88.3589779483884</v>
      </c>
      <c r="L5" s="15" t="n">
        <f aca="false">Q5*(J5+K5)</f>
        <v>0</v>
      </c>
      <c r="M5" s="15" t="n">
        <f aca="false">J5+K5-L5</f>
        <v>2048.99761076654</v>
      </c>
      <c r="O5" s="16" t="n">
        <f aca="false">H5/B5</f>
        <v>11.7974</v>
      </c>
      <c r="P5" s="16" t="n">
        <f aca="false">M5/B5</f>
        <v>5.54808</v>
      </c>
      <c r="Q5" s="17" t="n">
        <v>0</v>
      </c>
    </row>
    <row r="6" customFormat="false" ht="12.8" hidden="false" customHeight="false" outlineLevel="0" collapsed="false">
      <c r="A6" s="0" t="n">
        <v>1898</v>
      </c>
      <c r="B6" s="34" t="n">
        <f aca="true">B$2+(B$28-B$2)/(A$28-A$2)*(A6-A$2)*(1+RAND()*RANDBETWEEN(-1,1)/10)</f>
        <v>545.846153846154</v>
      </c>
      <c r="C6" s="13" t="n">
        <f aca="true">B6*(11+RAND()*RANDBETWEEN(-1,1))</f>
        <v>5532.0123883662</v>
      </c>
      <c r="D6" s="14" t="n">
        <f aca="false">C6*0.005</f>
        <v>27.660061941831</v>
      </c>
      <c r="E6" s="15" t="n">
        <f aca="false">C6*0.1</f>
        <v>553.20123883662</v>
      </c>
      <c r="F6" s="11" t="n">
        <v>176.5</v>
      </c>
      <c r="G6" s="15" t="n">
        <f aca="false">F6*B6/100</f>
        <v>963.418461538461</v>
      </c>
      <c r="H6" s="15" t="n">
        <f aca="false">C6+G6*0.6</f>
        <v>6110.06346528928</v>
      </c>
      <c r="I6" s="16" t="n">
        <v>0.55</v>
      </c>
      <c r="J6" s="15" t="n">
        <f aca="false">H6*(1-I6)</f>
        <v>2749.52855938018</v>
      </c>
      <c r="K6" s="15" t="n">
        <f aca="false">D6*0.35+E6*0.2</f>
        <v>120.321269446965</v>
      </c>
      <c r="L6" s="15" t="n">
        <f aca="false">Q6*(J6+K6)</f>
        <v>0</v>
      </c>
      <c r="M6" s="15" t="n">
        <f aca="false">J6+K6-L6</f>
        <v>2869.84982882714</v>
      </c>
      <c r="O6" s="16" t="n">
        <f aca="false">H6/B6</f>
        <v>11.19374648376</v>
      </c>
      <c r="P6" s="16" t="n">
        <f aca="false">M6/B6</f>
        <v>5.25761665371376</v>
      </c>
      <c r="Q6" s="17" t="n">
        <v>0</v>
      </c>
    </row>
    <row r="7" customFormat="false" ht="12.8" hidden="false" customHeight="false" outlineLevel="0" collapsed="false">
      <c r="A7" s="0" t="n">
        <v>1899</v>
      </c>
      <c r="B7" s="34" t="n">
        <f aca="true">B$2+(B$28-B$2)/(A$28-A$2)*(A7-A$2)*(1+RAND()*RANDBETWEEN(-1,1)/10)</f>
        <v>639.204793308718</v>
      </c>
      <c r="C7" s="13" t="n">
        <f aca="true">B7*(11+RAND()*RANDBETWEEN(-1,1))</f>
        <v>6573.21317321953</v>
      </c>
      <c r="D7" s="14" t="n">
        <f aca="false">C7*0.005</f>
        <v>32.8660658660976</v>
      </c>
      <c r="E7" s="15" t="n">
        <f aca="false">C7*0.1</f>
        <v>657.321317321953</v>
      </c>
      <c r="F7" s="11" t="n">
        <v>243</v>
      </c>
      <c r="G7" s="15" t="n">
        <f aca="false">F7*B7/100</f>
        <v>1553.26764774019</v>
      </c>
      <c r="H7" s="15" t="n">
        <f aca="false">C7+G7*0.6</f>
        <v>7505.17376186364</v>
      </c>
      <c r="I7" s="16" t="n">
        <v>0.55</v>
      </c>
      <c r="J7" s="15" t="n">
        <f aca="false">H7*(1-I7)</f>
        <v>3377.32819283864</v>
      </c>
      <c r="K7" s="15" t="n">
        <f aca="false">D7*0.35+E7*0.2</f>
        <v>142.967386517525</v>
      </c>
      <c r="L7" s="15" t="n">
        <f aca="false">Q7*(J7+K7)</f>
        <v>0</v>
      </c>
      <c r="M7" s="15" t="n">
        <f aca="false">J7+K7-L7</f>
        <v>3520.29557935616</v>
      </c>
      <c r="O7" s="16" t="n">
        <f aca="false">H7/B7</f>
        <v>11.7414228435531</v>
      </c>
      <c r="P7" s="16" t="n">
        <f aca="false">M7/B7</f>
        <v>5.50730472644619</v>
      </c>
      <c r="Q7" s="17" t="n">
        <v>0</v>
      </c>
    </row>
    <row r="8" customFormat="false" ht="12.8" hidden="false" customHeight="false" outlineLevel="0" collapsed="false">
      <c r="A8" s="0" t="n">
        <v>1900</v>
      </c>
      <c r="B8" s="34" t="n">
        <f aca="true">B$2+(B$28-B$2)/(A$28-A$2)*(A8-A$2)*(1+RAND()*RANDBETWEEN(-1,1)/10)</f>
        <v>818.769230769231</v>
      </c>
      <c r="C8" s="13" t="n">
        <f aca="true">B8*(11+RAND()*RANDBETWEEN(-1,1))</f>
        <v>8477.89887352761</v>
      </c>
      <c r="D8" s="14" t="n">
        <f aca="false">C8*0.005</f>
        <v>42.389494367638</v>
      </c>
      <c r="E8" s="15" t="n">
        <f aca="false">C8*0.1</f>
        <v>847.789887352761</v>
      </c>
      <c r="F8" s="11" t="n">
        <v>221.8</v>
      </c>
      <c r="G8" s="15" t="n">
        <f aca="false">F8*B8/100</f>
        <v>1816.03015384615</v>
      </c>
      <c r="H8" s="15" t="n">
        <f aca="false">C8+G8*0.6</f>
        <v>9567.5169658353</v>
      </c>
      <c r="I8" s="16" t="n">
        <v>0.55</v>
      </c>
      <c r="J8" s="15" t="n">
        <f aca="false">H8*(1-I8)</f>
        <v>4305.38263462588</v>
      </c>
      <c r="K8" s="15" t="n">
        <f aca="false">D8*0.35+E8*0.2</f>
        <v>184.394300499225</v>
      </c>
      <c r="L8" s="15" t="n">
        <f aca="false">Q8*(J8+K8)</f>
        <v>0</v>
      </c>
      <c r="M8" s="15" t="n">
        <f aca="false">J8+K8-L8</f>
        <v>4489.77693512511</v>
      </c>
      <c r="O8" s="16" t="n">
        <f aca="false">H8/B8</f>
        <v>11.6852424423017</v>
      </c>
      <c r="P8" s="16" t="n">
        <f aca="false">M8/B8</f>
        <v>5.48356822215581</v>
      </c>
      <c r="Q8" s="17" t="n">
        <v>0</v>
      </c>
    </row>
    <row r="9" customFormat="false" ht="12.8" hidden="false" customHeight="false" outlineLevel="0" collapsed="false">
      <c r="A9" s="0" t="n">
        <v>1901</v>
      </c>
      <c r="B9" s="34" t="n">
        <f aca="true">B$2+(B$28-B$2)/(A$28-A$2)*(A9-A$2)*(1+RAND()*RANDBETWEEN(-1,1)/10)</f>
        <v>955.230769230769</v>
      </c>
      <c r="C9" s="13" t="n">
        <f aca="true">B9*(11+RAND()*RANDBETWEEN(-1,1))</f>
        <v>10160.3413832917</v>
      </c>
      <c r="D9" s="14" t="n">
        <f aca="false">C9*0.005</f>
        <v>50.8017069164587</v>
      </c>
      <c r="E9" s="15" t="n">
        <f aca="false">C9*0.1</f>
        <v>1016.03413832917</v>
      </c>
      <c r="F9" s="11" t="n">
        <v>163.1</v>
      </c>
      <c r="G9" s="15" t="n">
        <f aca="false">F9*B9/100</f>
        <v>1557.98138461538</v>
      </c>
      <c r="H9" s="15" t="n">
        <f aca="false">C9+G9*0.6</f>
        <v>11095.130214061</v>
      </c>
      <c r="I9" s="16" t="n">
        <v>0.55</v>
      </c>
      <c r="J9" s="15" t="n">
        <f aca="false">H9*(1-I9)</f>
        <v>4992.80859632743</v>
      </c>
      <c r="K9" s="15" t="n">
        <f aca="false">D9*0.35+E9*0.2</f>
        <v>220.987425086595</v>
      </c>
      <c r="L9" s="15" t="n">
        <f aca="false">Q9*(J9+K9)</f>
        <v>0</v>
      </c>
      <c r="M9" s="15" t="n">
        <f aca="false">J9+K9-L9</f>
        <v>5213.79602141403</v>
      </c>
      <c r="O9" s="16" t="n">
        <f aca="false">H9/B9</f>
        <v>11.6151306798834</v>
      </c>
      <c r="P9" s="16" t="n">
        <f aca="false">M9/B9</f>
        <v>5.45815334823501</v>
      </c>
      <c r="Q9" s="17" t="n">
        <v>0</v>
      </c>
    </row>
    <row r="10" customFormat="false" ht="12.8" hidden="false" customHeight="false" outlineLevel="0" collapsed="false">
      <c r="A10" s="0" t="n">
        <v>1902</v>
      </c>
      <c r="B10" s="34" t="n">
        <f aca="true">B$2+(B$28-B$2)/(A$28-A$2)*(A10-A$2)*(1+RAND()*RANDBETWEEN(-1,1)/10)</f>
        <v>1089.14865396519</v>
      </c>
      <c r="C10" s="13" t="n">
        <f aca="true">B10*(11+RAND()*RANDBETWEEN(-1,1))</f>
        <v>11272.7776525503</v>
      </c>
      <c r="D10" s="14" t="n">
        <f aca="false">C10*0.005</f>
        <v>56.3638882627513</v>
      </c>
      <c r="E10" s="15" t="n">
        <f aca="false">C10*0.1</f>
        <v>1127.27776525503</v>
      </c>
      <c r="F10" s="11" t="n">
        <v>169.2</v>
      </c>
      <c r="G10" s="15" t="n">
        <f aca="false">F10*B10/100</f>
        <v>1842.83952250909</v>
      </c>
      <c r="H10" s="15" t="n">
        <f aca="false">C10+G10*0.6</f>
        <v>12378.4813660557</v>
      </c>
      <c r="I10" s="16" t="n">
        <v>0.55</v>
      </c>
      <c r="J10" s="15" t="n">
        <f aca="false">H10*(1-I10)</f>
        <v>5570.31661472507</v>
      </c>
      <c r="K10" s="15" t="n">
        <f aca="false">D10*0.35+E10*0.2</f>
        <v>245.182913942968</v>
      </c>
      <c r="L10" s="15" t="n">
        <f aca="false">Q10*(J10+K10)</f>
        <v>0</v>
      </c>
      <c r="M10" s="15" t="n">
        <f aca="false">J10+K10-L10</f>
        <v>5815.49952866804</v>
      </c>
      <c r="O10" s="16" t="n">
        <f aca="false">H10/B10</f>
        <v>11.3652817923341</v>
      </c>
      <c r="P10" s="16" t="n">
        <f aca="false">M10/B10</f>
        <v>5.33949108553361</v>
      </c>
      <c r="Q10" s="17" t="n">
        <v>0</v>
      </c>
    </row>
    <row r="11" customFormat="false" ht="12.8" hidden="false" customHeight="false" outlineLevel="0" collapsed="false">
      <c r="A11" s="0" t="n">
        <v>1903</v>
      </c>
      <c r="B11" s="34" t="n">
        <f aca="true">B$2+(B$28-B$2)/(A$28-A$2)*(A11-A$2)*(1+RAND()*RANDBETWEEN(-1,1)/10)</f>
        <v>1228.15384615385</v>
      </c>
      <c r="C11" s="13" t="n">
        <f aca="true">B11*(11+RAND()*RANDBETWEEN(-1,1))</f>
        <v>13509.6923076923</v>
      </c>
      <c r="D11" s="14" t="n">
        <f aca="false">C11*0.005</f>
        <v>67.5484615384615</v>
      </c>
      <c r="E11" s="15" t="n">
        <f aca="false">C11*0.1</f>
        <v>1350.96923076923</v>
      </c>
      <c r="F11" s="11" t="n">
        <v>430.2</v>
      </c>
      <c r="G11" s="15" t="n">
        <f aca="false">F11*B11/100</f>
        <v>5283.51784615385</v>
      </c>
      <c r="H11" s="15" t="n">
        <f aca="false">C11+G11*0.6</f>
        <v>16679.8030153846</v>
      </c>
      <c r="I11" s="16" t="n">
        <v>0.55</v>
      </c>
      <c r="J11" s="15" t="n">
        <f aca="false">H11*(1-I11)</f>
        <v>7505.91135692308</v>
      </c>
      <c r="K11" s="15" t="n">
        <f aca="false">D11*0.35+E11*0.2</f>
        <v>293.835807692308</v>
      </c>
      <c r="L11" s="15" t="n">
        <f aca="false">Q11*(J11+K11)</f>
        <v>0</v>
      </c>
      <c r="M11" s="15" t="n">
        <f aca="false">J11+K11-L11</f>
        <v>7799.74716461538</v>
      </c>
      <c r="O11" s="16" t="n">
        <f aca="false">H11/B11</f>
        <v>13.5812</v>
      </c>
      <c r="P11" s="16" t="n">
        <f aca="false">M11/B11</f>
        <v>6.35079</v>
      </c>
      <c r="Q11" s="17" t="n">
        <v>0</v>
      </c>
    </row>
    <row r="12" customFormat="false" ht="12.8" hidden="false" customHeight="false" outlineLevel="0" collapsed="false">
      <c r="A12" s="0" t="n">
        <v>1904</v>
      </c>
      <c r="B12" s="34" t="n">
        <f aca="true">B$2+(B$28-B$2)/(A$28-A$2)*(A12-A$2)*(1+RAND()*RANDBETWEEN(-1,1)/10)</f>
        <v>1364.61538461538</v>
      </c>
      <c r="C12" s="13" t="n">
        <f aca="true">B12*(11+RAND()*RANDBETWEEN(-1,1))</f>
        <v>14081.8709855957</v>
      </c>
      <c r="D12" s="14" t="n">
        <f aca="false">C12*0.005</f>
        <v>70.4093549279783</v>
      </c>
      <c r="E12" s="15" t="n">
        <f aca="false">C12*0.1</f>
        <v>1408.18709855957</v>
      </c>
      <c r="F12" s="11" t="n">
        <v>202.6</v>
      </c>
      <c r="G12" s="15" t="n">
        <f aca="false">F12*B12/100</f>
        <v>2764.71076923077</v>
      </c>
      <c r="H12" s="15" t="n">
        <f aca="false">C12+G12*0.6</f>
        <v>15740.6974471341</v>
      </c>
      <c r="I12" s="16" t="n">
        <v>0.55</v>
      </c>
      <c r="J12" s="15" t="n">
        <f aca="false">H12*(1-I12)</f>
        <v>7083.31385121035</v>
      </c>
      <c r="K12" s="15" t="n">
        <f aca="false">D12*0.35+E12*0.2</f>
        <v>306.280693936705</v>
      </c>
      <c r="L12" s="15" t="n">
        <f aca="false">Q12*(J12+K12)</f>
        <v>0</v>
      </c>
      <c r="M12" s="15" t="n">
        <f aca="false">J12+K12-L12</f>
        <v>7389.59454514706</v>
      </c>
      <c r="O12" s="16" t="n">
        <f aca="false">H12/B12</f>
        <v>11.534896663627</v>
      </c>
      <c r="P12" s="16" t="n">
        <f aca="false">M12/B12</f>
        <v>5.41514820106605</v>
      </c>
      <c r="Q12" s="17" t="n">
        <v>0</v>
      </c>
    </row>
    <row r="13" customFormat="false" ht="12.8" hidden="false" customHeight="false" outlineLevel="0" collapsed="false">
      <c r="A13" s="0" t="n">
        <v>1905</v>
      </c>
      <c r="B13" s="34" t="n">
        <f aca="true">B$2+(B$28-B$2)/(A$28-A$2)*(A13-A$2)*(1+RAND()*RANDBETWEEN(-1,1)/10)</f>
        <v>1368.76462386269</v>
      </c>
      <c r="C13" s="13" t="n">
        <f aca="true">B13*(11+RAND()*RANDBETWEEN(-1,1))</f>
        <v>15056.4108624896</v>
      </c>
      <c r="D13" s="14" t="n">
        <f aca="false">C13*0.005</f>
        <v>75.2820543124478</v>
      </c>
      <c r="E13" s="15" t="n">
        <f aca="false">C13*0.1</f>
        <v>1505.64108624896</v>
      </c>
      <c r="F13" s="11" t="n">
        <v>222.2</v>
      </c>
      <c r="G13" s="15" t="n">
        <f aca="false">F13*B13/100</f>
        <v>3041.39499422289</v>
      </c>
      <c r="H13" s="15" t="n">
        <f aca="false">C13+G13*0.6</f>
        <v>16881.2478590233</v>
      </c>
      <c r="I13" s="16" t="n">
        <v>0.55</v>
      </c>
      <c r="J13" s="15" t="n">
        <f aca="false">H13*(1-I13)</f>
        <v>7596.56153656048</v>
      </c>
      <c r="K13" s="15" t="n">
        <f aca="false">D13*0.35+E13*0.2</f>
        <v>327.476936259148</v>
      </c>
      <c r="L13" s="15" t="n">
        <f aca="false">Q13*(J13+K13)</f>
        <v>0</v>
      </c>
      <c r="M13" s="15" t="n">
        <f aca="false">J13+K13-L13</f>
        <v>7924.03847281963</v>
      </c>
      <c r="O13" s="16" t="n">
        <f aca="false">H13/B13</f>
        <v>12.3332</v>
      </c>
      <c r="P13" s="16" t="n">
        <f aca="false">M13/B13</f>
        <v>5.78919</v>
      </c>
      <c r="Q13" s="17" t="n">
        <v>0</v>
      </c>
    </row>
    <row r="14" customFormat="false" ht="12.8" hidden="false" customHeight="false" outlineLevel="0" collapsed="false">
      <c r="A14" s="0" t="n">
        <v>1906</v>
      </c>
      <c r="B14" s="34" t="n">
        <f aca="true">B$2+(B$28-B$2)/(A$28-A$2)*(A14-A$2)*(1+RAND()*RANDBETWEEN(-1,1)/10)</f>
        <v>1637.53846153846</v>
      </c>
      <c r="C14" s="13" t="n">
        <f aca="true">B14*(11+RAND()*RANDBETWEEN(-1,1))</f>
        <v>18012.9230769231</v>
      </c>
      <c r="D14" s="14" t="n">
        <f aca="false">C14*0.005</f>
        <v>90.0646153846154</v>
      </c>
      <c r="E14" s="15" t="n">
        <f aca="false">C14*0.1</f>
        <v>1801.29230769231</v>
      </c>
      <c r="F14" s="11" t="n">
        <v>304.9</v>
      </c>
      <c r="G14" s="15" t="n">
        <f aca="false">F14*B14/100</f>
        <v>4992.85476923077</v>
      </c>
      <c r="H14" s="15" t="n">
        <f aca="false">C14+G14*0.6</f>
        <v>21008.6359384615</v>
      </c>
      <c r="I14" s="16" t="n">
        <v>0.55</v>
      </c>
      <c r="J14" s="15" t="n">
        <f aca="false">H14*(1-I14)</f>
        <v>9453.88617230769</v>
      </c>
      <c r="K14" s="15" t="n">
        <f aca="false">D14*0.35+E14*0.2</f>
        <v>391.781076923077</v>
      </c>
      <c r="L14" s="15" t="n">
        <f aca="false">Q14*(J14+K14)</f>
        <v>0</v>
      </c>
      <c r="M14" s="15" t="n">
        <f aca="false">J14+K14-L14</f>
        <v>9845.66724923077</v>
      </c>
      <c r="O14" s="16" t="n">
        <f aca="false">H14/B14</f>
        <v>12.8294</v>
      </c>
      <c r="P14" s="16" t="n">
        <f aca="false">M14/B14</f>
        <v>6.01248</v>
      </c>
      <c r="Q14" s="17" t="n">
        <v>0</v>
      </c>
    </row>
    <row r="15" customFormat="false" ht="12.8" hidden="false" customHeight="false" outlineLevel="0" collapsed="false">
      <c r="A15" s="0" t="n">
        <v>1907</v>
      </c>
      <c r="B15" s="34" t="n">
        <f aca="true">B$2+(B$28-B$2)/(A$28-A$2)*(A15-A$2)*(1+RAND()*RANDBETWEEN(-1,1)/10)</f>
        <v>1659.36454595635</v>
      </c>
      <c r="C15" s="13" t="n">
        <f aca="true">B15*(11+RAND()*RANDBETWEEN(-1,1))</f>
        <v>18253.0100055198</v>
      </c>
      <c r="D15" s="14" t="n">
        <f aca="false">C15*0.005</f>
        <v>91.2650500275991</v>
      </c>
      <c r="E15" s="15" t="n">
        <f aca="false">C15*0.1</f>
        <v>1825.30100055198</v>
      </c>
      <c r="F15" s="11" t="n">
        <v>284.6</v>
      </c>
      <c r="G15" s="15" t="n">
        <f aca="false">F15*B15/100</f>
        <v>4722.55149779176</v>
      </c>
      <c r="H15" s="15" t="n">
        <f aca="false">C15+G15*0.6</f>
        <v>21086.5409041949</v>
      </c>
      <c r="I15" s="16" t="n">
        <v>0.55</v>
      </c>
      <c r="J15" s="15" t="n">
        <f aca="false">H15*(1-I15)</f>
        <v>9488.94340688769</v>
      </c>
      <c r="K15" s="15" t="n">
        <f aca="false">D15*0.35+E15*0.2</f>
        <v>397.002967620056</v>
      </c>
      <c r="L15" s="15" t="n">
        <f aca="false">Q15*(J15+K15)</f>
        <v>0</v>
      </c>
      <c r="M15" s="15" t="n">
        <f aca="false">J15+K15-L15</f>
        <v>9885.94637450775</v>
      </c>
      <c r="O15" s="16" t="n">
        <f aca="false">H15/B15</f>
        <v>12.7076</v>
      </c>
      <c r="P15" s="16" t="n">
        <f aca="false">M15/B15</f>
        <v>5.95767</v>
      </c>
      <c r="Q15" s="17" t="n">
        <v>0</v>
      </c>
    </row>
    <row r="16" customFormat="false" ht="12.8" hidden="false" customHeight="false" outlineLevel="0" collapsed="false">
      <c r="A16" s="0" t="n">
        <v>1908</v>
      </c>
      <c r="B16" s="34" t="n">
        <f aca="true">B$2+(B$28-B$2)/(A$28-A$2)*(A16-A$2)*(1+RAND()*RANDBETWEEN(-1,1)/10)</f>
        <v>1855.67593014561</v>
      </c>
      <c r="C16" s="13" t="n">
        <f aca="true">B16*(11+RAND()*RANDBETWEEN(-1,1))</f>
        <v>21798.9559701429</v>
      </c>
      <c r="D16" s="14" t="n">
        <f aca="false">C16*0.005</f>
        <v>108.994779850715</v>
      </c>
      <c r="E16" s="15" t="n">
        <f aca="false">C16*0.1</f>
        <v>2179.89559701429</v>
      </c>
      <c r="F16" s="11" t="n">
        <v>274.9</v>
      </c>
      <c r="G16" s="15" t="n">
        <f aca="false">F16*B16/100</f>
        <v>5101.25313197027</v>
      </c>
      <c r="H16" s="15" t="n">
        <f aca="false">C16+G16*0.6</f>
        <v>24859.7078493251</v>
      </c>
      <c r="I16" s="16" t="n">
        <v>0.55</v>
      </c>
      <c r="J16" s="15" t="n">
        <f aca="false">H16*(1-I16)</f>
        <v>11186.8685321963</v>
      </c>
      <c r="K16" s="15" t="n">
        <f aca="false">D16*0.35+E16*0.2</f>
        <v>474.127292350609</v>
      </c>
      <c r="L16" s="15" t="n">
        <f aca="false">Q16*(J16+K16)</f>
        <v>0</v>
      </c>
      <c r="M16" s="15" t="n">
        <f aca="false">J16+K16-L16</f>
        <v>11660.9958245469</v>
      </c>
      <c r="O16" s="16" t="n">
        <f aca="false">H16/B16</f>
        <v>13.396578273974</v>
      </c>
      <c r="P16" s="16" t="n">
        <f aca="false">M16/B16</f>
        <v>6.28396135074723</v>
      </c>
      <c r="Q16" s="17" t="n">
        <v>0</v>
      </c>
    </row>
    <row r="17" customFormat="false" ht="12.8" hidden="false" customHeight="false" outlineLevel="0" collapsed="false">
      <c r="A17" s="0" t="n">
        <v>1909</v>
      </c>
      <c r="B17" s="34" t="n">
        <f aca="true">B$2+(B$28-B$2)/(A$28-A$2)*(A17-A$2)*(1+RAND()*RANDBETWEEN(-1,1)/10)</f>
        <v>2212.4196091237</v>
      </c>
      <c r="C17" s="13" t="n">
        <f aca="true">B17*(11+RAND()*RANDBETWEEN(-1,1))</f>
        <v>24456.2085789905</v>
      </c>
      <c r="D17" s="14" t="n">
        <f aca="false">C17*0.005</f>
        <v>122.281042894952</v>
      </c>
      <c r="E17" s="15" t="n">
        <f aca="false">C17*0.1</f>
        <v>2445.62085789905</v>
      </c>
      <c r="F17" s="11" t="n">
        <v>240.8</v>
      </c>
      <c r="G17" s="15" t="n">
        <f aca="false">F17*B17/100</f>
        <v>5327.50641876986</v>
      </c>
      <c r="H17" s="15" t="n">
        <f aca="false">C17+G17*0.6</f>
        <v>27652.7124302524</v>
      </c>
      <c r="I17" s="16" t="n">
        <v>0.55</v>
      </c>
      <c r="J17" s="15" t="n">
        <f aca="false">H17*(1-I17)</f>
        <v>12443.7205936136</v>
      </c>
      <c r="K17" s="15" t="n">
        <f aca="false">D17*0.35+E17*0.2</f>
        <v>531.922536593043</v>
      </c>
      <c r="L17" s="15" t="n">
        <f aca="false">Q17*(J17+K17)</f>
        <v>0</v>
      </c>
      <c r="M17" s="15" t="n">
        <f aca="false">J17+K17-L17</f>
        <v>12975.6431302066</v>
      </c>
      <c r="O17" s="16" t="n">
        <f aca="false">H17/B17</f>
        <v>12.4988552425664</v>
      </c>
      <c r="P17" s="16" t="n">
        <f aca="false">M17/B17</f>
        <v>5.8649105606807</v>
      </c>
      <c r="Q17" s="17" t="n">
        <v>0</v>
      </c>
    </row>
    <row r="18" customFormat="false" ht="12.8" hidden="false" customHeight="false" outlineLevel="0" collapsed="false">
      <c r="A18" s="0" t="n">
        <v>1910</v>
      </c>
      <c r="B18" s="34" t="n">
        <f aca="true">B$2+(B$28-B$2)/(A$28-A$2)*(A18-A$2)*(1+RAND()*RANDBETWEEN(-1,1)/10)</f>
        <v>2148.72699041687</v>
      </c>
      <c r="C18" s="13" t="n">
        <f aca="true">B18*(11+RAND()*RANDBETWEEN(-1,1))</f>
        <v>21719.6121680241</v>
      </c>
      <c r="D18" s="14" t="n">
        <f aca="false">C18*0.005</f>
        <v>108.59806084012</v>
      </c>
      <c r="E18" s="15" t="n">
        <f aca="false">C18*0.1</f>
        <v>2171.96121680241</v>
      </c>
      <c r="F18" s="11" t="n">
        <v>388.2</v>
      </c>
      <c r="G18" s="15" t="n">
        <f aca="false">F18*B18/100</f>
        <v>8341.35817679831</v>
      </c>
      <c r="H18" s="15" t="n">
        <f aca="false">C18+G18*0.6</f>
        <v>26724.4270741031</v>
      </c>
      <c r="I18" s="16" t="n">
        <v>0.55</v>
      </c>
      <c r="J18" s="15" t="n">
        <f aca="false">H18*(1-I18)</f>
        <v>12025.9921833464</v>
      </c>
      <c r="K18" s="15" t="n">
        <f aca="false">D18*0.35+E18*0.2</f>
        <v>472.401564654524</v>
      </c>
      <c r="L18" s="15" t="n">
        <f aca="false">Q18*(J18+K18)</f>
        <v>0</v>
      </c>
      <c r="M18" s="15" t="n">
        <f aca="false">J18+K18-L18</f>
        <v>12498.3937480009</v>
      </c>
      <c r="O18" s="16" t="n">
        <f aca="false">H18/B18</f>
        <v>12.4373301928498</v>
      </c>
      <c r="P18" s="16" t="n">
        <f aca="false">M18/B18</f>
        <v>5.81665041847689</v>
      </c>
      <c r="Q18" s="17" t="n">
        <v>0</v>
      </c>
    </row>
    <row r="19" customFormat="false" ht="12.8" hidden="false" customHeight="false" outlineLevel="0" collapsed="false">
      <c r="A19" s="0" t="n">
        <v>1911</v>
      </c>
      <c r="B19" s="34" t="n">
        <f aca="true">B$2+(B$28-B$2)/(A$28-A$2)*(A19-A$2)*(1+RAND()*RANDBETWEEN(-1,1)/10)</f>
        <v>2319.84615384615</v>
      </c>
      <c r="C19" s="13" t="n">
        <f aca="true">B19*(11+RAND()*RANDBETWEEN(-1,1))</f>
        <v>25518.3076923077</v>
      </c>
      <c r="D19" s="14" t="n">
        <f aca="false">C19*0.005</f>
        <v>127.591538461538</v>
      </c>
      <c r="E19" s="15" t="n">
        <f aca="false">C19*0.1</f>
        <v>2551.83076923077</v>
      </c>
      <c r="F19" s="11" t="n">
        <v>371.4</v>
      </c>
      <c r="G19" s="15" t="n">
        <f aca="false">F19*B19/100</f>
        <v>8615.90861538462</v>
      </c>
      <c r="H19" s="15" t="n">
        <f aca="false">C19+G19*0.6</f>
        <v>30687.8528615385</v>
      </c>
      <c r="I19" s="16" t="n">
        <v>0.55</v>
      </c>
      <c r="J19" s="15" t="n">
        <f aca="false">H19*(1-I19)</f>
        <v>13809.5337876923</v>
      </c>
      <c r="K19" s="15" t="n">
        <f aca="false">D19*0.35+E19*0.2</f>
        <v>555.023192307692</v>
      </c>
      <c r="L19" s="15" t="n">
        <f aca="false">Q19*(J19+K19)</f>
        <v>161.236532977471</v>
      </c>
      <c r="M19" s="15" t="n">
        <f aca="false">J19+K19-L19</f>
        <v>14203.3204470225</v>
      </c>
      <c r="O19" s="16" t="n">
        <f aca="false">H19/B19</f>
        <v>13.2284</v>
      </c>
      <c r="P19" s="16" t="n">
        <f aca="false">M19/B19</f>
        <v>6.12252688544641</v>
      </c>
      <c r="Q19" s="20" t="n">
        <f aca="true">(0.12/10)*(A19-A$18)*(1+RAND()*RANDBETWEEN(-1,1)/10)</f>
        <v>0.0112246088203043</v>
      </c>
    </row>
    <row r="20" customFormat="false" ht="12.8" hidden="false" customHeight="false" outlineLevel="0" collapsed="false">
      <c r="A20" s="0" t="n">
        <v>1912</v>
      </c>
      <c r="B20" s="34" t="n">
        <f aca="true">B$2+(B$28-B$2)/(A$28-A$2)*(A20-A$2)*(1+RAND()*RANDBETWEEN(-1,1)/10)</f>
        <v>2435.05724178823</v>
      </c>
      <c r="C20" s="13" t="n">
        <f aca="true">B20*(11+RAND()*RANDBETWEEN(-1,1))</f>
        <v>26785.6296596705</v>
      </c>
      <c r="D20" s="14" t="n">
        <f aca="false">C20*0.005</f>
        <v>133.928148298353</v>
      </c>
      <c r="E20" s="15" t="n">
        <f aca="false">C20*0.1</f>
        <v>2678.56296596705</v>
      </c>
      <c r="F20" s="11" t="n">
        <v>204.9</v>
      </c>
      <c r="G20" s="15" t="n">
        <f aca="false">F20*B20/100</f>
        <v>4989.43228842408</v>
      </c>
      <c r="H20" s="15" t="n">
        <f aca="false">C20+G20*0.6</f>
        <v>29779.2890327249</v>
      </c>
      <c r="I20" s="16" t="n">
        <v>0.55</v>
      </c>
      <c r="J20" s="15" t="n">
        <f aca="false">H20*(1-I20)</f>
        <v>13400.6800647262</v>
      </c>
      <c r="K20" s="15" t="n">
        <f aca="false">D20*0.35+E20*0.2</f>
        <v>582.587445097833</v>
      </c>
      <c r="L20" s="15" t="n">
        <f aca="false">Q20*(J20+K20)</f>
        <v>335.598420235777</v>
      </c>
      <c r="M20" s="15" t="n">
        <f aca="false">J20+K20-L20</f>
        <v>13647.6690895883</v>
      </c>
      <c r="O20" s="16" t="n">
        <f aca="false">H20/B20</f>
        <v>12.2294</v>
      </c>
      <c r="P20" s="16" t="n">
        <f aca="false">M20/B20</f>
        <v>5.60466048</v>
      </c>
      <c r="Q20" s="20" t="n">
        <f aca="true">(0.12/10)*(A20-A$18)*(1+RAND()*RANDBETWEEN(-1,1)/10)</f>
        <v>0.024</v>
      </c>
    </row>
    <row r="21" customFormat="false" ht="12.8" hidden="false" customHeight="false" outlineLevel="0" collapsed="false">
      <c r="A21" s="0" t="n">
        <v>1913</v>
      </c>
      <c r="B21" s="34" t="n">
        <f aca="true">B$2+(B$28-B$2)/(A$28-A$2)*(A21-A$2)*(1+RAND()*RANDBETWEEN(-1,1)/10)</f>
        <v>2509.31863400784</v>
      </c>
      <c r="C21" s="13" t="n">
        <f aca="true">B21*(11+RAND()*RANDBETWEEN(-1,1))</f>
        <v>30000.5900054535</v>
      </c>
      <c r="D21" s="14" t="n">
        <f aca="false">C21*0.005</f>
        <v>150.002950027267</v>
      </c>
      <c r="E21" s="15" t="n">
        <f aca="false">C21*0.1</f>
        <v>3000.05900054535</v>
      </c>
      <c r="F21" s="11" t="n">
        <v>326.8</v>
      </c>
      <c r="G21" s="15" t="n">
        <f aca="false">F21*B21/100</f>
        <v>8200.45329593763</v>
      </c>
      <c r="H21" s="15" t="n">
        <f aca="false">C21+G21*0.6</f>
        <v>34920.8619830161</v>
      </c>
      <c r="I21" s="16" t="n">
        <v>0.55</v>
      </c>
      <c r="J21" s="15" t="n">
        <f aca="false">H21*(1-I21)</f>
        <v>15714.3878923572</v>
      </c>
      <c r="K21" s="15" t="n">
        <f aca="false">D21*0.35+E21*0.2</f>
        <v>652.512832618614</v>
      </c>
      <c r="L21" s="15" t="n">
        <f aca="false">Q21*(J21+K21)</f>
        <v>589.20842609913</v>
      </c>
      <c r="M21" s="15" t="n">
        <f aca="false">J21+K21-L21</f>
        <v>15777.6922988767</v>
      </c>
      <c r="O21" s="16" t="n">
        <f aca="false">H21/B21</f>
        <v>13.9164717902888</v>
      </c>
      <c r="P21" s="16" t="n">
        <f aca="false">M21/B21</f>
        <v>6.28764003305425</v>
      </c>
      <c r="Q21" s="20" t="n">
        <f aca="true">(0.12/10)*(A21-A$18)*(1+RAND()*RANDBETWEEN(-1,1)/10)</f>
        <v>0.036</v>
      </c>
    </row>
    <row r="22" customFormat="false" ht="12.8" hidden="false" customHeight="false" outlineLevel="0" collapsed="false">
      <c r="A22" s="0" t="n">
        <v>1914</v>
      </c>
      <c r="B22" s="34" t="n">
        <f aca="true">B$2+(B$28-B$2)/(A$28-A$2)*(A22-A$2)*(1+RAND()*RANDBETWEEN(-1,1)/10)</f>
        <v>2678.46235846692</v>
      </c>
      <c r="C22" s="13" t="n">
        <f aca="true">B22*(11+RAND()*RANDBETWEEN(-1,1))</f>
        <v>29463.0859431361</v>
      </c>
      <c r="D22" s="14" t="n">
        <f aca="false">C22*0.005</f>
        <v>147.315429715681</v>
      </c>
      <c r="E22" s="15" t="n">
        <f aca="false">C22*0.1</f>
        <v>2946.30859431361</v>
      </c>
      <c r="F22" s="11" t="n">
        <v>155.5</v>
      </c>
      <c r="G22" s="15" t="n">
        <f aca="false">F22*B22/100</f>
        <v>4165.00896741607</v>
      </c>
      <c r="H22" s="15" t="n">
        <f aca="false">C22+G22*0.6</f>
        <v>31962.0913235858</v>
      </c>
      <c r="I22" s="16" t="n">
        <v>0.55</v>
      </c>
      <c r="J22" s="15" t="n">
        <f aca="false">H22*(1-I22)</f>
        <v>14382.9410956136</v>
      </c>
      <c r="K22" s="15" t="n">
        <f aca="false">D22*0.35+E22*0.2</f>
        <v>640.822119263211</v>
      </c>
      <c r="L22" s="15" t="n">
        <f aca="false">Q22*(J22+K22)</f>
        <v>713.456934708695</v>
      </c>
      <c r="M22" s="15" t="n">
        <f aca="false">J22+K22-L22</f>
        <v>14310.3062801681</v>
      </c>
      <c r="O22" s="16" t="n">
        <f aca="false">H22/B22</f>
        <v>11.933</v>
      </c>
      <c r="P22" s="16" t="n">
        <f aca="false">M22/B22</f>
        <v>5.34273189799798</v>
      </c>
      <c r="Q22" s="20" t="n">
        <f aca="true">(0.12/10)*(A22-A$18)*(1+RAND()*RANDBETWEEN(-1,1)/10)</f>
        <v>0.0474885635845363</v>
      </c>
    </row>
    <row r="23" customFormat="false" ht="12.8" hidden="false" customHeight="false" outlineLevel="0" collapsed="false">
      <c r="A23" s="0" t="n">
        <v>1915</v>
      </c>
      <c r="B23" s="34" t="n">
        <f aca="true">B$2+(B$28-B$2)/(A$28-A$2)*(A23-A$2)*(1+RAND()*RANDBETWEEN(-1,1)/10)</f>
        <v>2865.69230769231</v>
      </c>
      <c r="C23" s="13" t="n">
        <f aca="true">B23*(11+RAND()*RANDBETWEEN(-1,1))</f>
        <v>31522.6153846154</v>
      </c>
      <c r="D23" s="14" t="n">
        <f aca="false">C23*0.005</f>
        <v>157.613076923077</v>
      </c>
      <c r="E23" s="15" t="n">
        <f aca="false">C23*0.1</f>
        <v>3152.26153846154</v>
      </c>
      <c r="F23" s="11" t="n">
        <v>224.7</v>
      </c>
      <c r="G23" s="15" t="n">
        <f aca="false">F23*B23/100</f>
        <v>6439.21061538461</v>
      </c>
      <c r="H23" s="15" t="n">
        <f aca="false">C23+G23*0.6</f>
        <v>35386.1417538462</v>
      </c>
      <c r="I23" s="16" t="n">
        <v>0.55</v>
      </c>
      <c r="J23" s="15" t="n">
        <f aca="false">H23*(1-I23)</f>
        <v>15923.7637892308</v>
      </c>
      <c r="K23" s="15" t="n">
        <f aca="false">D23*0.35+E23*0.2</f>
        <v>685.616884615385</v>
      </c>
      <c r="L23" s="15" t="n">
        <f aca="false">Q23*(J23+K23)</f>
        <v>996.562840430769</v>
      </c>
      <c r="M23" s="15" t="n">
        <f aca="false">J23+K23-L23</f>
        <v>15612.8178334154</v>
      </c>
      <c r="O23" s="16" t="n">
        <f aca="false">H23/B23</f>
        <v>12.3482</v>
      </c>
      <c r="P23" s="16" t="n">
        <f aca="false">M23/B23</f>
        <v>5.4481836</v>
      </c>
      <c r="Q23" s="20" t="n">
        <f aca="true">(0.12/10)*(A23-A$18)*(1+RAND()*RANDBETWEEN(-1,1)/10)</f>
        <v>0.06</v>
      </c>
    </row>
    <row r="24" customFormat="false" ht="12.8" hidden="false" customHeight="false" outlineLevel="0" collapsed="false">
      <c r="A24" s="0" t="n">
        <v>1916</v>
      </c>
      <c r="B24" s="34" t="n">
        <f aca="true">B$2+(B$28-B$2)/(A$28-A$2)*(A24-A$2)*(1+RAND()*RANDBETWEEN(-1,1)/10)</f>
        <v>2763.97581998618</v>
      </c>
      <c r="C24" s="13" t="n">
        <f aca="true">B24*(11+RAND()*RANDBETWEEN(-1,1))</f>
        <v>31194.4258888182</v>
      </c>
      <c r="D24" s="14" t="n">
        <f aca="false">C24*0.005</f>
        <v>155.972129444091</v>
      </c>
      <c r="E24" s="15" t="n">
        <f aca="false">C24*0.1</f>
        <v>3119.44258888182</v>
      </c>
      <c r="F24" s="11" t="n">
        <v>304.4</v>
      </c>
      <c r="G24" s="15" t="n">
        <f aca="false">F24*B24/100</f>
        <v>8413.54239603794</v>
      </c>
      <c r="H24" s="15" t="n">
        <f aca="false">C24+G24*0.6</f>
        <v>36242.5513264409</v>
      </c>
      <c r="I24" s="16" t="n">
        <v>0.55</v>
      </c>
      <c r="J24" s="15" t="n">
        <f aca="false">H24*(1-I24)</f>
        <v>16309.1480968984</v>
      </c>
      <c r="K24" s="15" t="n">
        <f aca="false">D24*0.35+E24*0.2</f>
        <v>678.478763081795</v>
      </c>
      <c r="L24" s="15" t="n">
        <f aca="false">Q24*(J24+K24)</f>
        <v>1129.72027451733</v>
      </c>
      <c r="M24" s="15" t="n">
        <f aca="false">J24+K24-L24</f>
        <v>15857.9065854629</v>
      </c>
      <c r="O24" s="16" t="n">
        <f aca="false">H24/B24</f>
        <v>13.1124704725608</v>
      </c>
      <c r="P24" s="16" t="n">
        <f aca="false">M24/B24</f>
        <v>5.73735358710271</v>
      </c>
      <c r="Q24" s="20" t="n">
        <f aca="true">(0.12/10)*(A24-A$18)*(1+RAND()*RANDBETWEEN(-1,1)/10)</f>
        <v>0.0665025364536792</v>
      </c>
    </row>
    <row r="25" customFormat="false" ht="12.8" hidden="false" customHeight="false" outlineLevel="0" collapsed="false">
      <c r="A25" s="0" t="n">
        <v>1917</v>
      </c>
      <c r="B25" s="34" t="n">
        <f aca="true">B$2+(B$28-B$2)/(A$28-A$2)*(A25-A$2)*(1+RAND()*RANDBETWEEN(-1,1)/10)</f>
        <v>3368.8329759812</v>
      </c>
      <c r="C25" s="13" t="n">
        <f aca="true">B25*(11+RAND()*RANDBETWEEN(-1,1))</f>
        <v>37355.2715148907</v>
      </c>
      <c r="D25" s="14" t="n">
        <f aca="false">C25*0.005</f>
        <v>186.776357574453</v>
      </c>
      <c r="E25" s="15" t="n">
        <f aca="false">C25*0.1</f>
        <v>3735.52715148907</v>
      </c>
      <c r="F25" s="11" t="n">
        <v>378.9</v>
      </c>
      <c r="G25" s="15" t="n">
        <f aca="false">F25*B25/100</f>
        <v>12764.5081459928</v>
      </c>
      <c r="H25" s="15" t="n">
        <f aca="false">C25+G25*0.6</f>
        <v>45013.9764024863</v>
      </c>
      <c r="I25" s="16" t="n">
        <v>0.55</v>
      </c>
      <c r="J25" s="15" t="n">
        <f aca="false">H25*(1-I25)</f>
        <v>20256.2893811189</v>
      </c>
      <c r="K25" s="15" t="n">
        <f aca="false">D25*0.35+E25*0.2</f>
        <v>812.477155448872</v>
      </c>
      <c r="L25" s="15" t="n">
        <f aca="false">Q25*(J25+K25)</f>
        <v>1785.96103872541</v>
      </c>
      <c r="M25" s="15" t="n">
        <f aca="false">J25+K25-L25</f>
        <v>19282.8054978423</v>
      </c>
      <c r="O25" s="16" t="n">
        <f aca="false">H25/B25</f>
        <v>13.3618902223479</v>
      </c>
      <c r="P25" s="16" t="n">
        <f aca="false">M25/B25</f>
        <v>5.7238829099938</v>
      </c>
      <c r="Q25" s="20" t="n">
        <f aca="true">(0.12/10)*(A25-A$18)*(1+RAND()*RANDBETWEEN(-1,1)/10)</f>
        <v>0.0847681821157225</v>
      </c>
    </row>
    <row r="26" customFormat="false" ht="12.8" hidden="false" customHeight="false" outlineLevel="0" collapsed="false">
      <c r="A26" s="0" t="n">
        <v>1918</v>
      </c>
      <c r="B26" s="34" t="n">
        <f aca="true">B$2+(B$28-B$2)/(A$28-A$2)*(A26-A$2)*(1+RAND()*RANDBETWEEN(-1,1)/10)</f>
        <v>3554.77932585784</v>
      </c>
      <c r="C26" s="13" t="n">
        <f aca="true">B26*(11+RAND()*RANDBETWEEN(-1,1))</f>
        <v>38104.1594895684</v>
      </c>
      <c r="D26" s="14" t="n">
        <f aca="false">C26*0.005</f>
        <v>190.520797447842</v>
      </c>
      <c r="E26" s="15" t="n">
        <f aca="false">C26*0.1</f>
        <v>3810.41594895684</v>
      </c>
      <c r="F26" s="11" t="n">
        <v>127.6</v>
      </c>
      <c r="G26" s="15" t="n">
        <f aca="false">F26*B26/100</f>
        <v>4535.89841979461</v>
      </c>
      <c r="H26" s="15" t="n">
        <f aca="false">C26+G26*0.6</f>
        <v>40825.6985414452</v>
      </c>
      <c r="I26" s="16" t="n">
        <v>0.55</v>
      </c>
      <c r="J26" s="15" t="n">
        <f aca="false">H26*(1-I26)</f>
        <v>18371.5643436503</v>
      </c>
      <c r="K26" s="15" t="n">
        <f aca="false">D26*0.35+E26*0.2</f>
        <v>828.765468898113</v>
      </c>
      <c r="L26" s="15" t="n">
        <f aca="false">Q26*(J26+K26)</f>
        <v>1843.23166200465</v>
      </c>
      <c r="M26" s="15" t="n">
        <f aca="false">J26+K26-L26</f>
        <v>17357.0981505438</v>
      </c>
      <c r="O26" s="16" t="n">
        <f aca="false">H26/B26</f>
        <v>11.4847350001376</v>
      </c>
      <c r="P26" s="16" t="n">
        <f aca="false">M26/B26</f>
        <v>4.88274983042869</v>
      </c>
      <c r="Q26" s="20" t="n">
        <f aca="true">(0.12/10)*(A26-A$18)*(1+RAND()*RANDBETWEEN(-1,1)/10)</f>
        <v>0.096</v>
      </c>
    </row>
    <row r="27" customFormat="false" ht="12.8" hidden="false" customHeight="false" outlineLevel="0" collapsed="false">
      <c r="A27" s="0" t="n">
        <v>1919</v>
      </c>
      <c r="B27" s="34" t="n">
        <f aca="true">B$2+(B$28-B$2)/(A$28-A$2)*(A27-A$2)*(1+RAND()*RANDBETWEEN(-1,1)/10)</f>
        <v>3329.7732577875</v>
      </c>
      <c r="C27" s="13" t="n">
        <f aca="true">B27*(11+RAND()*RANDBETWEEN(-1,1))</f>
        <v>34600.6177612378</v>
      </c>
      <c r="D27" s="14" t="n">
        <f aca="false">C27*0.005</f>
        <v>173.003088806189</v>
      </c>
      <c r="E27" s="15" t="n">
        <f aca="false">C27*0.1</f>
        <v>3460.06177612378</v>
      </c>
      <c r="F27" s="11" t="n">
        <v>194.4</v>
      </c>
      <c r="G27" s="15" t="n">
        <f aca="false">F27*B27/100</f>
        <v>6473.0792131389</v>
      </c>
      <c r="H27" s="15" t="n">
        <f aca="false">C27+G27*0.6</f>
        <v>38484.4652891212</v>
      </c>
      <c r="I27" s="16" t="n">
        <v>0.55</v>
      </c>
      <c r="J27" s="15" t="n">
        <f aca="false">H27*(1-I27)</f>
        <v>17318.0093801045</v>
      </c>
      <c r="K27" s="15" t="n">
        <f aca="false">D27*0.35+E27*0.2</f>
        <v>752.563436306922</v>
      </c>
      <c r="L27" s="15" t="n">
        <f aca="false">Q27*(J27+K27)</f>
        <v>1951.62186417244</v>
      </c>
      <c r="M27" s="15" t="n">
        <f aca="false">J27+K27-L27</f>
        <v>16118.950952239</v>
      </c>
      <c r="O27" s="16" t="n">
        <f aca="false">H27/B27</f>
        <v>11.5576834546063</v>
      </c>
      <c r="P27" s="16" t="n">
        <f aca="false">M27/B27</f>
        <v>4.84085542898179</v>
      </c>
      <c r="Q27" s="20" t="n">
        <f aca="true">(0.12/10)*(A27-A$18)*(1+RAND()*RANDBETWEEN(-1,1)/10)</f>
        <v>0.108</v>
      </c>
    </row>
    <row r="28" customFormat="false" ht="12.8" hidden="false" customHeight="false" outlineLevel="0" collapsed="false">
      <c r="A28" s="0" t="n">
        <v>1920</v>
      </c>
      <c r="B28" s="15" t="n">
        <v>3548</v>
      </c>
      <c r="C28" s="13" t="n">
        <f aca="true">B28*(11+RAND()*RANDBETWEEN(-1,1))</f>
        <v>37743.2791368561</v>
      </c>
      <c r="D28" s="14" t="n">
        <f aca="false">C28*0.005</f>
        <v>188.71639568428</v>
      </c>
      <c r="E28" s="15" t="n">
        <f aca="false">C28*0.1</f>
        <v>3774.32791368561</v>
      </c>
      <c r="F28" s="11" t="n">
        <v>295.4</v>
      </c>
      <c r="G28" s="15" t="n">
        <f aca="false">F28*B28/100</f>
        <v>10480.792</v>
      </c>
      <c r="H28" s="15" t="n">
        <f aca="false">C28+G28*0.6</f>
        <v>44031.7543368561</v>
      </c>
      <c r="I28" s="16" t="n">
        <v>0.55</v>
      </c>
      <c r="J28" s="15" t="n">
        <f aca="false">H28*(1-I28)</f>
        <v>19814.2894515852</v>
      </c>
      <c r="K28" s="15" t="n">
        <f aca="false">D28*0.35+E28*0.2</f>
        <v>820.91632122662</v>
      </c>
      <c r="L28" s="15" t="n">
        <f aca="false">Q28*(J28+K28)</f>
        <v>2476.22469273742</v>
      </c>
      <c r="M28" s="15" t="n">
        <f aca="false">J28+K28-L28</f>
        <v>18158.9810800744</v>
      </c>
      <c r="O28" s="16" t="n">
        <f aca="false">H28/B28</f>
        <v>12.4103028006922</v>
      </c>
      <c r="P28" s="16" t="n">
        <f aca="false">M28/B28</f>
        <v>5.11808936867938</v>
      </c>
      <c r="Q28" s="20" t="n">
        <f aca="true">(0.12/10)*(A28-A$18)*(1+RAND()*RANDBETWEEN(-1,1)/10)</f>
        <v>0.12</v>
      </c>
    </row>
    <row r="29" customFormat="false" ht="12.8" hidden="false" customHeight="false" outlineLevel="0" collapsed="false">
      <c r="A29" s="0" t="n">
        <v>1921</v>
      </c>
      <c r="B29" s="34" t="n">
        <f aca="true">B$28+(B$78-B$28)/(A$78-A$28)*(A29-A$28)*(1+RAND()*RANDBETWEEN(-1,1)/10)</f>
        <v>3551.52</v>
      </c>
      <c r="C29" s="13" t="n">
        <f aca="true">B29*(11+RAND()*RANDBETWEEN(-1,1))</f>
        <v>37120.3446756439</v>
      </c>
      <c r="D29" s="14" t="n">
        <f aca="false">C29*0.005</f>
        <v>185.601723378219</v>
      </c>
      <c r="E29" s="15" t="n">
        <f aca="false">C29*0.1</f>
        <v>3712.03446756439</v>
      </c>
      <c r="F29" s="11" t="n">
        <v>308.2</v>
      </c>
      <c r="G29" s="15" t="n">
        <f aca="false">F29*B29/100</f>
        <v>10945.78464</v>
      </c>
      <c r="H29" s="15" t="n">
        <f aca="false">C29+G29*0.6</f>
        <v>43687.8154596439</v>
      </c>
      <c r="I29" s="16" t="n">
        <v>0.55</v>
      </c>
      <c r="J29" s="15" t="n">
        <f aca="false">H29*(1-I29)</f>
        <v>19659.5169568398</v>
      </c>
      <c r="K29" s="15" t="n">
        <f aca="false">D29*0.35+E29*0.2</f>
        <v>807.367496695255</v>
      </c>
      <c r="L29" s="15" t="n">
        <f aca="false">Q29*(J29+K29)</f>
        <v>2701.62874786662</v>
      </c>
      <c r="M29" s="15" t="n">
        <f aca="false">J29+K29-L29</f>
        <v>17765.2557056684</v>
      </c>
      <c r="O29" s="16" t="n">
        <f aca="false">H29/B29</f>
        <v>12.3011599145278</v>
      </c>
      <c r="P29" s="16" t="n">
        <f aca="false">M29/B29</f>
        <v>5.00215561384094</v>
      </c>
      <c r="Q29" s="20" t="n">
        <f aca="true">(0.12/10)*(A29-A$18)*(1+RAND()*RANDBETWEEN(-1,1)/10)</f>
        <v>0.132</v>
      </c>
    </row>
    <row r="30" customFormat="false" ht="12.8" hidden="false" customHeight="false" outlineLevel="0" collapsed="false">
      <c r="A30" s="0" t="n">
        <v>1922</v>
      </c>
      <c r="B30" s="34" t="n">
        <f aca="true">B$28+(B$78-B$28)/(A$78-A$28)*(A30-A$28)*(1+RAND()*RANDBETWEEN(-1,1)/10)</f>
        <v>3554.88278639501</v>
      </c>
      <c r="C30" s="13" t="n">
        <f aca="true">B30*(11+RAND()*RANDBETWEEN(-1,1))</f>
        <v>37323.756262816</v>
      </c>
      <c r="D30" s="14" t="n">
        <f aca="false">C30*0.005</f>
        <v>186.61878131408</v>
      </c>
      <c r="E30" s="15" t="n">
        <f aca="false">C30*0.1</f>
        <v>3732.3756262816</v>
      </c>
      <c r="F30" s="11" t="n">
        <v>199.5</v>
      </c>
      <c r="G30" s="15" t="n">
        <f aca="false">F30*B30/100</f>
        <v>7091.99115885805</v>
      </c>
      <c r="H30" s="15" t="n">
        <f aca="false">C30+G30*0.6</f>
        <v>41578.9509581308</v>
      </c>
      <c r="I30" s="16" t="n">
        <v>0.55</v>
      </c>
      <c r="J30" s="15" t="n">
        <f aca="false">H30*(1-I30)</f>
        <v>18710.5279311589</v>
      </c>
      <c r="K30" s="15" t="n">
        <f aca="false">D30*0.35+E30*0.2</f>
        <v>811.791698716247</v>
      </c>
      <c r="L30" s="15" t="n">
        <f aca="false">Q30*(J30+K30)</f>
        <v>2330.04236765377</v>
      </c>
      <c r="M30" s="15" t="n">
        <f aca="false">J30+K30-L30</f>
        <v>17192.2772622213</v>
      </c>
      <c r="O30" s="16" t="n">
        <f aca="false">H30/B30</f>
        <v>11.6962930865847</v>
      </c>
      <c r="P30" s="16" t="n">
        <f aca="false">M30/B30</f>
        <v>4.83624307614821</v>
      </c>
      <c r="Q30" s="20" t="n">
        <f aca="true">0.12*(1+RAND()*RANDBETWEEN(-1,1)/10)</f>
        <v>0.119352741468698</v>
      </c>
    </row>
    <row r="31" customFormat="false" ht="12.8" hidden="false" customHeight="false" outlineLevel="0" collapsed="false">
      <c r="A31" s="0" t="n">
        <v>1923</v>
      </c>
      <c r="B31" s="34" t="n">
        <f aca="true">B$28+(B$78-B$28)/(A$78-A$28)*(A31-A$28)*(1+RAND()*RANDBETWEEN(-1,1)/10)</f>
        <v>3559.16012966936</v>
      </c>
      <c r="C31" s="13" t="n">
        <f aca="true">B31*(11+RAND()*RANDBETWEEN(-1,1))</f>
        <v>39150.761426363</v>
      </c>
      <c r="D31" s="14" t="n">
        <f aca="false">C31*0.005</f>
        <v>195.753807131815</v>
      </c>
      <c r="E31" s="15" t="n">
        <f aca="false">C31*0.1</f>
        <v>3915.0761426363</v>
      </c>
      <c r="F31" s="11" t="n">
        <v>227.9</v>
      </c>
      <c r="G31" s="15" t="n">
        <f aca="false">F31*B31/100</f>
        <v>8111.32593551647</v>
      </c>
      <c r="H31" s="15" t="n">
        <f aca="false">C31+G31*0.6</f>
        <v>44017.5569876728</v>
      </c>
      <c r="I31" s="16" t="n">
        <v>0.55</v>
      </c>
      <c r="J31" s="15" t="n">
        <f aca="false">H31*(1-I31)</f>
        <v>19807.9006444528</v>
      </c>
      <c r="K31" s="15" t="n">
        <f aca="false">D31*0.35+E31*0.2</f>
        <v>851.529061023395</v>
      </c>
      <c r="L31" s="15" t="n">
        <f aca="false">Q31*(J31+K31)</f>
        <v>2536.78296272273</v>
      </c>
      <c r="M31" s="15" t="n">
        <f aca="false">J31+K31-L31</f>
        <v>18122.6467427534</v>
      </c>
      <c r="O31" s="16" t="n">
        <f aca="false">H31/B31</f>
        <v>12.3674</v>
      </c>
      <c r="P31" s="16" t="n">
        <f aca="false">M31/B31</f>
        <v>5.09183236564212</v>
      </c>
      <c r="Q31" s="20" t="n">
        <f aca="true">0.12*(1+RAND()*RANDBETWEEN(-1,1)/10)</f>
        <v>0.122790560963564</v>
      </c>
    </row>
    <row r="32" customFormat="false" ht="12.8" hidden="false" customHeight="false" outlineLevel="0" collapsed="false">
      <c r="A32" s="0" t="n">
        <v>1924</v>
      </c>
      <c r="B32" s="34" t="n">
        <f aca="true">B$28+(B$78-B$28)/(A$78-A$28)*(A32-A$28)*(1+RAND()*RANDBETWEEN(-1,1)/10)</f>
        <v>3561.94231333253</v>
      </c>
      <c r="C32" s="13" t="n">
        <f aca="true">B32*(11+RAND()*RANDBETWEEN(-1,1))</f>
        <v>36866.0303388586</v>
      </c>
      <c r="D32" s="14" t="n">
        <f aca="false">C32*0.005</f>
        <v>184.330151694293</v>
      </c>
      <c r="E32" s="15" t="n">
        <f aca="false">C32*0.1</f>
        <v>3686.60303388586</v>
      </c>
      <c r="F32" s="11" t="n">
        <v>184.4</v>
      </c>
      <c r="G32" s="15" t="n">
        <f aca="false">F32*B32/100</f>
        <v>6568.22162578518</v>
      </c>
      <c r="H32" s="15" t="n">
        <f aca="false">C32+G32*0.6</f>
        <v>40806.9633143297</v>
      </c>
      <c r="I32" s="16" t="n">
        <v>0.55</v>
      </c>
      <c r="J32" s="15" t="n">
        <f aca="false">H32*(1-I32)</f>
        <v>18363.1334914484</v>
      </c>
      <c r="K32" s="15" t="n">
        <f aca="false">D32*0.35+E32*0.2</f>
        <v>801.836159870175</v>
      </c>
      <c r="L32" s="15" t="n">
        <f aca="false">Q32*(J32+K32)</f>
        <v>2137.17234141048</v>
      </c>
      <c r="M32" s="15" t="n">
        <f aca="false">J32+K32-L32</f>
        <v>17027.7973099081</v>
      </c>
      <c r="O32" s="16" t="n">
        <f aca="false">H32/B32</f>
        <v>11.4563796167016</v>
      </c>
      <c r="P32" s="16" t="n">
        <f aca="false">M32/B32</f>
        <v>4.78048093203873</v>
      </c>
      <c r="Q32" s="20" t="n">
        <f aca="true">0.12*(1+RAND()*RANDBETWEEN(-1,1)/10)</f>
        <v>0.111514517387375</v>
      </c>
    </row>
    <row r="33" customFormat="false" ht="12.8" hidden="false" customHeight="false" outlineLevel="0" collapsed="false">
      <c r="A33" s="0" t="n">
        <v>1925</v>
      </c>
      <c r="B33" s="34" t="n">
        <f aca="true">B$28+(B$78-B$28)/(A$78-A$28)*(A33-A$28)*(1+RAND()*RANDBETWEEN(-1,1)/10)</f>
        <v>3565.6</v>
      </c>
      <c r="C33" s="13" t="n">
        <f aca="true">B33*(11+RAND()*RANDBETWEEN(-1,1))</f>
        <v>39221.6</v>
      </c>
      <c r="D33" s="14" t="n">
        <f aca="false">C33*0.005</f>
        <v>196.108</v>
      </c>
      <c r="E33" s="15" t="n">
        <f aca="false">C33*0.1</f>
        <v>3922.16</v>
      </c>
      <c r="F33" s="11" t="n">
        <v>181.8</v>
      </c>
      <c r="G33" s="15" t="n">
        <f aca="false">F33*B33/100</f>
        <v>6482.2608</v>
      </c>
      <c r="H33" s="15" t="n">
        <f aca="false">C33+G33*0.6</f>
        <v>43110.95648</v>
      </c>
      <c r="I33" s="16" t="n">
        <v>0.55</v>
      </c>
      <c r="J33" s="15" t="n">
        <f aca="false">H33*(1-I33)</f>
        <v>19399.930416</v>
      </c>
      <c r="K33" s="15" t="n">
        <f aca="false">D33*0.35+E33*0.2</f>
        <v>853.0698</v>
      </c>
      <c r="L33" s="15" t="n">
        <f aca="false">Q33*(J33+K33)</f>
        <v>2415.90783334099</v>
      </c>
      <c r="M33" s="15" t="n">
        <f aca="false">J33+K33-L33</f>
        <v>17837.092382659</v>
      </c>
      <c r="O33" s="16" t="n">
        <f aca="false">H33/B33</f>
        <v>12.0908</v>
      </c>
      <c r="P33" s="16" t="n">
        <f aca="false">M33/B33</f>
        <v>5.00255002879151</v>
      </c>
      <c r="Q33" s="20" t="n">
        <f aca="true">0.12*(1+RAND()*RANDBETWEEN(-1,1)/10)</f>
        <v>0.119286417201161</v>
      </c>
    </row>
    <row r="34" customFormat="false" ht="12.8" hidden="false" customHeight="false" outlineLevel="0" collapsed="false">
      <c r="A34" s="0" t="n">
        <v>1926</v>
      </c>
      <c r="B34" s="34" t="n">
        <f aca="true">B$28+(B$78-B$28)/(A$78-A$28)*(A34-A$28)*(1+RAND()*RANDBETWEEN(-1,1)/10)</f>
        <v>3569.12</v>
      </c>
      <c r="C34" s="13" t="n">
        <f aca="true">B34*(11+RAND()*RANDBETWEEN(-1,1))</f>
        <v>37315.2047720516</v>
      </c>
      <c r="D34" s="14" t="n">
        <f aca="false">C34*0.005</f>
        <v>186.576023860258</v>
      </c>
      <c r="E34" s="15" t="n">
        <f aca="false">C34*0.1</f>
        <v>3731.52047720516</v>
      </c>
      <c r="F34" s="32" t="n">
        <v>206.7</v>
      </c>
      <c r="G34" s="15" t="n">
        <f aca="false">F34*B34/100</f>
        <v>7377.37104</v>
      </c>
      <c r="H34" s="15" t="n">
        <f aca="false">C34+G34*0.6</f>
        <v>41741.6273960516</v>
      </c>
      <c r="I34" s="16" t="n">
        <v>0.55</v>
      </c>
      <c r="J34" s="15" t="n">
        <f aca="false">H34*(1-I34)</f>
        <v>18783.7323282232</v>
      </c>
      <c r="K34" s="15" t="n">
        <f aca="false">D34*0.35+E34*0.2</f>
        <v>811.605703792122</v>
      </c>
      <c r="L34" s="15" t="n">
        <f aca="false">Q34*(J34+K34)</f>
        <v>2351.44056384184</v>
      </c>
      <c r="M34" s="15" t="n">
        <f aca="false">J34+K34-L34</f>
        <v>17243.8974681735</v>
      </c>
      <c r="O34" s="16" t="n">
        <f aca="false">H34/B34</f>
        <v>11.6952154581666</v>
      </c>
      <c r="P34" s="16" t="n">
        <f aca="false">M34/B34</f>
        <v>4.83141431730328</v>
      </c>
      <c r="Q34" s="20" t="n">
        <f aca="true">0.12*(1+RAND()*RANDBETWEEN(-1,1)/10)</f>
        <v>0.12</v>
      </c>
    </row>
    <row r="35" customFormat="false" ht="12.8" hidden="false" customHeight="false" outlineLevel="0" collapsed="false">
      <c r="A35" s="0" t="n">
        <v>1927</v>
      </c>
      <c r="B35" s="34" t="n">
        <f aca="true">B$28+(B$78-B$28)/(A$78-A$28)*(A35-A$28)*(1+RAND()*RANDBETWEEN(-1,1)/10)</f>
        <v>3572.92134207417</v>
      </c>
      <c r="C35" s="13" t="n">
        <f aca="true">B35*(11+RAND()*RANDBETWEEN(-1,1))</f>
        <v>39302.1347628159</v>
      </c>
      <c r="D35" s="14" t="n">
        <f aca="false">C35*0.005</f>
        <v>196.510673814079</v>
      </c>
      <c r="E35" s="15" t="n">
        <f aca="false">C35*0.1</f>
        <v>3930.21347628159</v>
      </c>
      <c r="F35" s="32" t="n">
        <v>103.2</v>
      </c>
      <c r="G35" s="15" t="n">
        <f aca="false">F35*B35/100</f>
        <v>3687.25482502054</v>
      </c>
      <c r="H35" s="15" t="n">
        <f aca="false">C35+G35*0.6</f>
        <v>41514.4876578282</v>
      </c>
      <c r="I35" s="16" t="n">
        <v>0.55</v>
      </c>
      <c r="J35" s="15" t="n">
        <f aca="false">H35*(1-I35)</f>
        <v>18681.5194460227</v>
      </c>
      <c r="K35" s="15" t="n">
        <f aca="false">D35*0.35+E35*0.2</f>
        <v>854.821431091245</v>
      </c>
      <c r="L35" s="15" t="n">
        <f aca="false">Q35*(J35+K35)</f>
        <v>2344.36090525367</v>
      </c>
      <c r="M35" s="15" t="n">
        <f aca="false">J35+K35-L35</f>
        <v>17191.9799718603</v>
      </c>
      <c r="O35" s="16" t="n">
        <f aca="false">H35/B35</f>
        <v>11.6192</v>
      </c>
      <c r="P35" s="16" t="n">
        <f aca="false">M35/B35</f>
        <v>4.8117432</v>
      </c>
      <c r="Q35" s="20" t="n">
        <f aca="true">0.12*(1+RAND()*RANDBETWEEN(-1,1)/10)</f>
        <v>0.12</v>
      </c>
    </row>
    <row r="36" customFormat="false" ht="12.8" hidden="false" customHeight="false" outlineLevel="0" collapsed="false">
      <c r="A36" s="0" t="n">
        <v>1928</v>
      </c>
      <c r="B36" s="34" t="n">
        <f aca="true">B$28+(B$78-B$28)/(A$78-A$28)*(A36-A$28)*(1+RAND()*RANDBETWEEN(-1,1)/10)</f>
        <v>3575.68189634699</v>
      </c>
      <c r="C36" s="13" t="n">
        <f aca="true">B36*(11+RAND()*RANDBETWEEN(-1,1))</f>
        <v>39332.5008598168</v>
      </c>
      <c r="D36" s="14" t="n">
        <f aca="false">C36*0.005</f>
        <v>196.662504299084</v>
      </c>
      <c r="E36" s="15" t="n">
        <f aca="false">C36*0.1</f>
        <v>3933.25008598168</v>
      </c>
      <c r="F36" s="32" t="n">
        <v>213.2</v>
      </c>
      <c r="G36" s="15" t="n">
        <f aca="false">F36*B36/100</f>
        <v>7623.35380301178</v>
      </c>
      <c r="H36" s="15" t="n">
        <f aca="false">C36+G36*0.6</f>
        <v>43906.5131416239</v>
      </c>
      <c r="I36" s="16" t="n">
        <v>0.55</v>
      </c>
      <c r="J36" s="15" t="n">
        <f aca="false">H36*(1-I36)</f>
        <v>19757.9309137308</v>
      </c>
      <c r="K36" s="15" t="n">
        <f aca="false">D36*0.35+E36*0.2</f>
        <v>855.481893701017</v>
      </c>
      <c r="L36" s="15" t="n">
        <f aca="false">Q36*(J36+K36)</f>
        <v>2473.60953689181</v>
      </c>
      <c r="M36" s="15" t="n">
        <f aca="false">J36+K36-L36</f>
        <v>18139.80327054</v>
      </c>
      <c r="O36" s="16" t="n">
        <f aca="false">H36/B36</f>
        <v>12.2792</v>
      </c>
      <c r="P36" s="16" t="n">
        <f aca="false">M36/B36</f>
        <v>5.0731032</v>
      </c>
      <c r="Q36" s="20" t="n">
        <f aca="true">0.12*(1+RAND()*RANDBETWEEN(-1,1)/10)</f>
        <v>0.12</v>
      </c>
    </row>
    <row r="37" customFormat="false" ht="12.8" hidden="false" customHeight="false" outlineLevel="0" collapsed="false">
      <c r="A37" s="0" t="n">
        <v>1929</v>
      </c>
      <c r="B37" s="34" t="n">
        <f aca="true">B$28+(B$78-B$28)/(A$78-A$28)*(A37-A$28)*(1+RAND()*RANDBETWEEN(-1,1)/10)</f>
        <v>3579.68</v>
      </c>
      <c r="C37" s="13" t="n">
        <f aca="true">B37*(11+RAND()*RANDBETWEEN(-1,1))</f>
        <v>38592.3043115922</v>
      </c>
      <c r="D37" s="14" t="n">
        <f aca="false">C37*0.005</f>
        <v>192.961521557961</v>
      </c>
      <c r="E37" s="15" t="n">
        <f aca="false">C37*0.1</f>
        <v>3859.23043115922</v>
      </c>
      <c r="F37" s="32" t="n">
        <v>174.9</v>
      </c>
      <c r="G37" s="15" t="n">
        <f aca="false">F37*B37/100</f>
        <v>6260.86032</v>
      </c>
      <c r="H37" s="15" t="n">
        <f aca="false">C37+G37*0.6</f>
        <v>42348.8205035922</v>
      </c>
      <c r="I37" s="16" t="n">
        <v>0.55</v>
      </c>
      <c r="J37" s="15" t="n">
        <f aca="false">H37*(1-I37)</f>
        <v>19056.9692266165</v>
      </c>
      <c r="K37" s="15" t="n">
        <f aca="false">D37*0.35+E37*0.2</f>
        <v>839.38261877713</v>
      </c>
      <c r="L37" s="15" t="n">
        <f aca="false">Q37*(J37+K37)</f>
        <v>2387.56222144723</v>
      </c>
      <c r="M37" s="15" t="n">
        <f aca="false">J37+K37-L37</f>
        <v>17508.7896239464</v>
      </c>
      <c r="O37" s="16" t="n">
        <f aca="false">H37/B37</f>
        <v>11.8303369305614</v>
      </c>
      <c r="P37" s="16" t="n">
        <f aca="false">M37/B37</f>
        <v>4.89116055735328</v>
      </c>
      <c r="Q37" s="20" t="n">
        <f aca="true">0.12*(1+RAND()*RANDBETWEEN(-1,1)/10)</f>
        <v>0.12</v>
      </c>
    </row>
    <row r="38" customFormat="false" ht="12.8" hidden="false" customHeight="false" outlineLevel="0" collapsed="false">
      <c r="A38" s="0" t="n">
        <v>1930</v>
      </c>
      <c r="B38" s="34" t="n">
        <f aca="true">B$28+(B$78-B$28)/(A$78-A$28)*(A38-A$28)*(1+RAND()*RANDBETWEEN(-1,1)/10)</f>
        <v>3584.95836112469</v>
      </c>
      <c r="C38" s="13" t="n">
        <f aca="true">B38*(11+RAND()*RANDBETWEEN(-1,1))</f>
        <v>37449.8145612137</v>
      </c>
      <c r="D38" s="14" t="n">
        <f aca="false">C38*0.005</f>
        <v>187.249072806069</v>
      </c>
      <c r="E38" s="15" t="n">
        <f aca="false">C38*0.1</f>
        <v>3744.98145612137</v>
      </c>
      <c r="F38" s="32" t="n">
        <v>250.8</v>
      </c>
      <c r="G38" s="15" t="n">
        <f aca="false">F38*B38/100</f>
        <v>8991.07556970073</v>
      </c>
      <c r="H38" s="15" t="n">
        <f aca="false">C38+G38*0.6</f>
        <v>42844.4599030341</v>
      </c>
      <c r="I38" s="16" t="n">
        <v>0.55</v>
      </c>
      <c r="J38" s="15" t="n">
        <f aca="false">H38*(1-I38)</f>
        <v>19280.0069563654</v>
      </c>
      <c r="K38" s="15" t="n">
        <f aca="false">D38*0.35+E38*0.2</f>
        <v>814.533466706398</v>
      </c>
      <c r="L38" s="15" t="n">
        <f aca="false">Q38*(J38+K38)</f>
        <v>2186.58855207746</v>
      </c>
      <c r="M38" s="15" t="n">
        <f aca="false">J38+K38-L38</f>
        <v>17907.9518709943</v>
      </c>
      <c r="O38" s="16" t="n">
        <f aca="false">H38/B38</f>
        <v>11.9511736503385</v>
      </c>
      <c r="P38" s="16" t="n">
        <f aca="false">M38/B38</f>
        <v>4.99530261360584</v>
      </c>
      <c r="Q38" s="20" t="n">
        <f aca="true">0.12*(1+RAND()*RANDBETWEEN(-1,1)/10)</f>
        <v>0.108815056529827</v>
      </c>
    </row>
    <row r="39" customFormat="false" ht="12.8" hidden="false" customHeight="false" outlineLevel="0" collapsed="false">
      <c r="A39" s="0" t="n">
        <v>1931</v>
      </c>
      <c r="B39" s="34" t="n">
        <f aca="true">B$28+(B$78-B$28)/(A$78-A$28)*(A39-A$28)*(1+RAND()*RANDBETWEEN(-1,1)/10)</f>
        <v>3586.72</v>
      </c>
      <c r="C39" s="13" t="n">
        <f aca="true">B39*(11+RAND()*RANDBETWEEN(-1,1))</f>
        <v>38483.8010632025</v>
      </c>
      <c r="D39" s="14" t="n">
        <f aca="false">C39*0.005</f>
        <v>192.419005316013</v>
      </c>
      <c r="E39" s="15" t="n">
        <f aca="false">C39*0.1</f>
        <v>3848.38010632025</v>
      </c>
      <c r="F39" s="32" t="n">
        <v>229.9</v>
      </c>
      <c r="G39" s="15" t="n">
        <f aca="false">F39*B39/100</f>
        <v>8245.86928</v>
      </c>
      <c r="H39" s="15" t="n">
        <f aca="false">C39+G39*0.6</f>
        <v>43431.3226312025</v>
      </c>
      <c r="I39" s="16" t="n">
        <v>0.55</v>
      </c>
      <c r="J39" s="15" t="n">
        <f aca="false">H39*(1-I39)</f>
        <v>19544.0951840411</v>
      </c>
      <c r="K39" s="15" t="n">
        <f aca="false">D39*0.35+E39*0.2</f>
        <v>837.022673124655</v>
      </c>
      <c r="L39" s="15" t="n">
        <f aca="false">Q39*(J39+K39)</f>
        <v>2445.73414285989</v>
      </c>
      <c r="M39" s="15" t="n">
        <f aca="false">J39+K39-L39</f>
        <v>17935.3837143059</v>
      </c>
      <c r="O39" s="16" t="n">
        <f aca="false">H39/B39</f>
        <v>12.1089247644652</v>
      </c>
      <c r="P39" s="16" t="n">
        <f aca="false">M39/B39</f>
        <v>5.00049731072007</v>
      </c>
      <c r="Q39" s="20" t="n">
        <f aca="true">0.12*(1+RAND()*RANDBETWEEN(-1,1)/10)</f>
        <v>0.12</v>
      </c>
    </row>
    <row r="40" customFormat="false" ht="12.8" hidden="false" customHeight="false" outlineLevel="0" collapsed="false">
      <c r="A40" s="0" t="n">
        <v>1932</v>
      </c>
      <c r="B40" s="34" t="n">
        <f aca="true">B$28+(B$78-B$28)/(A$78-A$28)*(A40-A$28)*(1+RAND()*RANDBETWEEN(-1,1)/10)</f>
        <v>3590.24</v>
      </c>
      <c r="C40" s="21" t="n">
        <f aca="true">B40*(10.5+RAND()*RANDBETWEEN(-1,1))</f>
        <v>36891.426447329</v>
      </c>
      <c r="D40" s="14" t="n">
        <f aca="false">C40*0.005</f>
        <v>184.457132236645</v>
      </c>
      <c r="E40" s="15" t="n">
        <f aca="false">C40*0.1</f>
        <v>3689.1426447329</v>
      </c>
      <c r="F40" s="32" t="n">
        <v>255</v>
      </c>
      <c r="G40" s="15" t="n">
        <f aca="false">F40*B40/100</f>
        <v>9155.112</v>
      </c>
      <c r="H40" s="15" t="n">
        <f aca="false">C40+G40*0.6</f>
        <v>42384.493647329</v>
      </c>
      <c r="I40" s="16" t="n">
        <v>0.55</v>
      </c>
      <c r="J40" s="15" t="n">
        <f aca="false">H40*(1-I40)</f>
        <v>19073.0221412981</v>
      </c>
      <c r="K40" s="15" t="n">
        <f aca="false">D40*0.35+E40*0.2</f>
        <v>802.388525229407</v>
      </c>
      <c r="L40" s="15" t="n">
        <f aca="false">Q40*(J40+K40)</f>
        <v>2385.0492799833</v>
      </c>
      <c r="M40" s="15" t="n">
        <f aca="false">J40+K40-L40</f>
        <v>17490.3613865442</v>
      </c>
      <c r="O40" s="16" t="n">
        <f aca="false">H40/B40</f>
        <v>11.8054764158744</v>
      </c>
      <c r="P40" s="16" t="n">
        <f aca="false">M40/B40</f>
        <v>4.87164127928611</v>
      </c>
      <c r="Q40" s="20" t="n">
        <f aca="true">0.12*(1+RAND()*RANDBETWEEN(-1,1)/10)</f>
        <v>0.12</v>
      </c>
    </row>
    <row r="41" customFormat="false" ht="12.8" hidden="false" customHeight="false" outlineLevel="0" collapsed="false">
      <c r="A41" s="0" t="n">
        <v>1933</v>
      </c>
      <c r="B41" s="34" t="n">
        <f aca="true">B$28+(B$78-B$28)/(A$78-A$28)*(A41-A$28)*(1+RAND()*RANDBETWEEN(-1,1)/10)</f>
        <v>3596.1724545816</v>
      </c>
      <c r="C41" s="21" t="n">
        <f aca="true">B41*(10.5+RAND()*RANDBETWEEN(-1,1))</f>
        <v>37759.8107731068</v>
      </c>
      <c r="D41" s="14" t="n">
        <f aca="false">C41*0.01</f>
        <v>377.598107731068</v>
      </c>
      <c r="E41" s="15" t="n">
        <f aca="false">C41*0.1</f>
        <v>3775.98107731068</v>
      </c>
      <c r="F41" s="32" t="n">
        <v>161.8</v>
      </c>
      <c r="G41" s="15" t="n">
        <f aca="false">F41*B41/100</f>
        <v>5818.60703151302</v>
      </c>
      <c r="H41" s="15" t="n">
        <f aca="false">C41+G41*0.6</f>
        <v>41250.9749920146</v>
      </c>
      <c r="I41" s="16" t="n">
        <v>0.55</v>
      </c>
      <c r="J41" s="15" t="n">
        <f aca="false">H41*(1-I41)</f>
        <v>18562.9387464066</v>
      </c>
      <c r="K41" s="15" t="n">
        <f aca="false">D41*0.35+E41*0.2</f>
        <v>887.355553168009</v>
      </c>
      <c r="L41" s="15" t="n">
        <f aca="false">Q41*(J41+K41)</f>
        <v>2537.42645949035</v>
      </c>
      <c r="M41" s="15" t="n">
        <f aca="false">J41+K41-L41</f>
        <v>16912.8678400842</v>
      </c>
      <c r="O41" s="16" t="n">
        <f aca="false">H41/B41</f>
        <v>11.4708</v>
      </c>
      <c r="P41" s="16" t="n">
        <f aca="false">M41/B41</f>
        <v>4.70301912761077</v>
      </c>
      <c r="Q41" s="20" t="n">
        <f aca="true">0.12*(1+RAND()*RANDBETWEEN(-1,1)/10)</f>
        <v>0.130456969977356</v>
      </c>
    </row>
    <row r="42" customFormat="false" ht="12.8" hidden="false" customHeight="false" outlineLevel="0" collapsed="false">
      <c r="A42" s="0" t="n">
        <v>1934</v>
      </c>
      <c r="B42" s="34" t="n">
        <f aca="true">B$28+(B$78-B$28)/(A$78-A$28)*(A42-A$28)*(1+RAND()*RANDBETWEEN(-1,1)/10)</f>
        <v>3597.28</v>
      </c>
      <c r="C42" s="21" t="n">
        <f aca="true">B42*(10.5+RAND()*RANDBETWEEN(-1,1))</f>
        <v>39193.3292973595</v>
      </c>
      <c r="D42" s="14" t="n">
        <f aca="false">C42*0.01</f>
        <v>391.933292973595</v>
      </c>
      <c r="E42" s="15" t="n">
        <f aca="false">C42*0.1</f>
        <v>3919.33292973595</v>
      </c>
      <c r="F42" s="32" t="n">
        <v>184.1</v>
      </c>
      <c r="G42" s="15" t="n">
        <f aca="false">F42*B42/100</f>
        <v>6622.59248</v>
      </c>
      <c r="H42" s="15" t="n">
        <f aca="false">C42+G42*0.6</f>
        <v>43166.8847853595</v>
      </c>
      <c r="I42" s="16" t="n">
        <v>0.55</v>
      </c>
      <c r="J42" s="15" t="n">
        <f aca="false">H42*(1-I42)</f>
        <v>19425.0981534118</v>
      </c>
      <c r="K42" s="15" t="n">
        <f aca="false">D42*0.35+E42*0.2</f>
        <v>921.043238487948</v>
      </c>
      <c r="L42" s="15" t="n">
        <f aca="false">Q42*(J42+K42)</f>
        <v>2231.30527384662</v>
      </c>
      <c r="M42" s="15" t="n">
        <f aca="false">J42+K42-L42</f>
        <v>18114.8361180531</v>
      </c>
      <c r="O42" s="16" t="n">
        <f aca="false">H42/B42</f>
        <v>11.9998678961214</v>
      </c>
      <c r="P42" s="16" t="n">
        <f aca="false">M42/B42</f>
        <v>5.03570367556962</v>
      </c>
      <c r="Q42" s="20" t="n">
        <f aca="true">0.12*(1+RAND()*RANDBETWEEN(-1,1)/10)</f>
        <v>0.109667245049961</v>
      </c>
    </row>
    <row r="43" customFormat="false" ht="12.8" hidden="false" customHeight="false" outlineLevel="0" collapsed="false">
      <c r="A43" s="0" t="n">
        <v>1935</v>
      </c>
      <c r="B43" s="34" t="n">
        <f aca="true">B$28+(B$78-B$28)/(A$78-A$28)*(A43-A$28)*(1+RAND()*RANDBETWEEN(-1,1)/10)</f>
        <v>3595.53468416184</v>
      </c>
      <c r="C43" s="21" t="n">
        <f aca="true">B43*(10.5+RAND()*RANDBETWEEN(-1,1))</f>
        <v>40295.7992118255</v>
      </c>
      <c r="D43" s="14" t="n">
        <f aca="false">C43*0.01</f>
        <v>402.957992118255</v>
      </c>
      <c r="E43" s="15" t="n">
        <f aca="false">C43*0.1</f>
        <v>4029.57992118255</v>
      </c>
      <c r="F43" s="32" t="n">
        <v>214.8</v>
      </c>
      <c r="G43" s="15" t="n">
        <f aca="false">F43*B43/100</f>
        <v>7723.20850157964</v>
      </c>
      <c r="H43" s="15" t="n">
        <f aca="false">C43+G43*0.6</f>
        <v>44929.7243127733</v>
      </c>
      <c r="I43" s="16" t="n">
        <v>0.55</v>
      </c>
      <c r="J43" s="15" t="n">
        <f aca="false">H43*(1-I43)</f>
        <v>20218.375940748</v>
      </c>
      <c r="K43" s="15" t="n">
        <f aca="false">D43*0.35+E43*0.2</f>
        <v>946.951281477899</v>
      </c>
      <c r="L43" s="15" t="n">
        <f aca="false">Q43*(J43+K43)</f>
        <v>2741.21025795915</v>
      </c>
      <c r="M43" s="15" t="n">
        <f aca="false">J43+K43-L43</f>
        <v>18424.1169642667</v>
      </c>
      <c r="O43" s="16" t="n">
        <f aca="false">H43/B43</f>
        <v>12.4959785565931</v>
      </c>
      <c r="P43" s="16" t="n">
        <f aca="false">M43/B43</f>
        <v>5.12416610676127</v>
      </c>
      <c r="Q43" s="20" t="n">
        <f aca="true">0.12*(1+RAND()*RANDBETWEEN(-1,1)/10)</f>
        <v>0.129514192205854</v>
      </c>
    </row>
    <row r="44" customFormat="false" ht="12.8" hidden="false" customHeight="false" outlineLevel="0" collapsed="false">
      <c r="A44" s="0" t="n">
        <v>1936</v>
      </c>
      <c r="B44" s="34" t="n">
        <f aca="true">B$28+(B$78-B$28)/(A$78-A$28)*(A44-A$28)*(1+RAND()*RANDBETWEEN(-1,1)/10)</f>
        <v>3601.86165736544</v>
      </c>
      <c r="C44" s="21" t="n">
        <f aca="true">B44*(10.5+RAND()*RANDBETWEEN(-1,1))</f>
        <v>36478.0986552462</v>
      </c>
      <c r="D44" s="14" t="n">
        <f aca="false">C44*0.01</f>
        <v>364.780986552462</v>
      </c>
      <c r="E44" s="15" t="n">
        <f aca="false">C44*0.1</f>
        <v>3647.80986552462</v>
      </c>
      <c r="F44" s="32" t="n">
        <v>295.7</v>
      </c>
      <c r="G44" s="15" t="n">
        <f aca="false">F44*B44/100</f>
        <v>10650.7049208296</v>
      </c>
      <c r="H44" s="15" t="n">
        <f aca="false">C44+G44*0.6</f>
        <v>42868.521607744</v>
      </c>
      <c r="I44" s="16" t="n">
        <v>0.55</v>
      </c>
      <c r="J44" s="15" t="n">
        <f aca="false">H44*(1-I44)</f>
        <v>19290.8347234848</v>
      </c>
      <c r="K44" s="15" t="n">
        <f aca="false">D44*0.35+E44*0.2</f>
        <v>857.235318398287</v>
      </c>
      <c r="L44" s="15" t="n">
        <f aca="false">Q44*(J44+K44)</f>
        <v>2525.79176936219</v>
      </c>
      <c r="M44" s="15" t="n">
        <f aca="false">J44+K44-L44</f>
        <v>17622.2782725209</v>
      </c>
      <c r="O44" s="16" t="n">
        <f aca="false">H44/B44</f>
        <v>11.9017679427199</v>
      </c>
      <c r="P44" s="16" t="n">
        <f aca="false">M44/B44</f>
        <v>4.89254722942652</v>
      </c>
      <c r="Q44" s="20" t="n">
        <f aca="true">0.12*(1+RAND()*RANDBETWEEN(-1,1)/10)</f>
        <v>0.125361474528909</v>
      </c>
    </row>
    <row r="45" customFormat="false" ht="12.8" hidden="false" customHeight="false" outlineLevel="0" collapsed="false">
      <c r="A45" s="0" t="n">
        <v>1937</v>
      </c>
      <c r="B45" s="34" t="n">
        <f aca="true">B$28+(B$78-B$28)/(A$78-A$28)*(A45-A$28)*(1+RAND()*RANDBETWEEN(-1,1)/10)</f>
        <v>3603.99805195715</v>
      </c>
      <c r="C45" s="21" t="n">
        <f aca="true">B45*(10.5+RAND()*RANDBETWEEN(-1,1))</f>
        <v>37491.6533369939</v>
      </c>
      <c r="D45" s="14" t="n">
        <f aca="false">C45*0.01</f>
        <v>374.916533369939</v>
      </c>
      <c r="E45" s="15" t="n">
        <f aca="false">C45*0.1</f>
        <v>3749.16533369939</v>
      </c>
      <c r="F45" s="32" t="n">
        <v>310.6</v>
      </c>
      <c r="G45" s="15" t="n">
        <f aca="false">F45*B45/100</f>
        <v>11194.0179493789</v>
      </c>
      <c r="H45" s="15" t="n">
        <f aca="false">C45+G45*0.6</f>
        <v>44208.0641066213</v>
      </c>
      <c r="I45" s="16" t="n">
        <v>0.55</v>
      </c>
      <c r="J45" s="15" t="n">
        <f aca="false">H45*(1-I45)</f>
        <v>19893.6288479796</v>
      </c>
      <c r="K45" s="15" t="n">
        <f aca="false">D45*0.35+E45*0.2</f>
        <v>881.053853419358</v>
      </c>
      <c r="L45" s="15" t="n">
        <f aca="false">Q45*(J45+K45)</f>
        <v>2492.96192416787</v>
      </c>
      <c r="M45" s="15" t="n">
        <f aca="false">J45+K45-L45</f>
        <v>18281.7207772311</v>
      </c>
      <c r="O45" s="16" t="n">
        <f aca="false">H45/B45</f>
        <v>12.2663951171156</v>
      </c>
      <c r="P45" s="16" t="n">
        <f aca="false">M45/B45</f>
        <v>5.07262226939973</v>
      </c>
      <c r="Q45" s="20" t="n">
        <f aca="true">0.12*(1+RAND()*RANDBETWEEN(-1,1)/10)</f>
        <v>0.12</v>
      </c>
    </row>
    <row r="46" customFormat="false" ht="12.8" hidden="false" customHeight="false" outlineLevel="0" collapsed="false">
      <c r="A46" s="0" t="n">
        <v>1938</v>
      </c>
      <c r="B46" s="34" t="n">
        <f aca="true">B$28+(B$78-B$28)/(A$78-A$28)*(A46-A$28)*(1+RAND()*RANDBETWEEN(-1,1)/10)</f>
        <v>3607.18150080682</v>
      </c>
      <c r="C46" s="21" t="n">
        <f aca="true">B46*(10.5+RAND()*RANDBETWEEN(-1,1))</f>
        <v>37875.4057584716</v>
      </c>
      <c r="D46" s="14" t="n">
        <f aca="false">C46*0.01</f>
        <v>378.754057584716</v>
      </c>
      <c r="E46" s="15" t="n">
        <f aca="false">C46*0.1</f>
        <v>3787.54057584716</v>
      </c>
      <c r="F46" s="32" t="n">
        <v>162.1</v>
      </c>
      <c r="G46" s="15" t="n">
        <f aca="false">F46*B46/100</f>
        <v>5847.24121280786</v>
      </c>
      <c r="H46" s="15" t="n">
        <f aca="false">C46+G46*0.6</f>
        <v>41383.7504861564</v>
      </c>
      <c r="I46" s="16" t="n">
        <v>0.55</v>
      </c>
      <c r="J46" s="15" t="n">
        <f aca="false">H46*(1-I46)</f>
        <v>18622.6877187704</v>
      </c>
      <c r="K46" s="15" t="n">
        <f aca="false">D46*0.35+E46*0.2</f>
        <v>890.072035324084</v>
      </c>
      <c r="L46" s="15" t="n">
        <f aca="false">Q46*(J46+K46)</f>
        <v>2341.53117049133</v>
      </c>
      <c r="M46" s="15" t="n">
        <f aca="false">J46+K46-L46</f>
        <v>17171.2285836031</v>
      </c>
      <c r="O46" s="16" t="n">
        <f aca="false">H46/B46</f>
        <v>11.4726</v>
      </c>
      <c r="P46" s="16" t="n">
        <f aca="false">M46/B46</f>
        <v>4.7602896</v>
      </c>
      <c r="Q46" s="20" t="n">
        <f aca="true">0.12*(1+RAND()*RANDBETWEEN(-1,1)/10)</f>
        <v>0.12</v>
      </c>
    </row>
    <row r="47" customFormat="false" ht="12.8" hidden="false" customHeight="false" outlineLevel="0" collapsed="false">
      <c r="A47" s="0" t="n">
        <v>1939</v>
      </c>
      <c r="B47" s="34" t="n">
        <f aca="true">B$28+(B$78-B$28)/(A$78-A$28)*(A47-A$28)*(1+RAND()*RANDBETWEEN(-1,1)/10)</f>
        <v>3621.52841736621</v>
      </c>
      <c r="C47" s="21" t="n">
        <f aca="true">B47*(10.5+RAND()*RANDBETWEEN(-1,1))</f>
        <v>38026.0483823452</v>
      </c>
      <c r="D47" s="14" t="n">
        <f aca="false">C47*0.01</f>
        <v>380.260483823452</v>
      </c>
      <c r="E47" s="15" t="n">
        <f aca="false">C47*0.1</f>
        <v>3802.60483823452</v>
      </c>
      <c r="F47" s="32" t="n">
        <v>265.2</v>
      </c>
      <c r="G47" s="15" t="n">
        <f aca="false">F47*B47/100</f>
        <v>9604.2933628552</v>
      </c>
      <c r="H47" s="15" t="n">
        <f aca="false">C47+G47*0.6</f>
        <v>43788.6244000584</v>
      </c>
      <c r="I47" s="16" t="n">
        <v>0.55</v>
      </c>
      <c r="J47" s="15" t="n">
        <f aca="false">H47*(1-I47)</f>
        <v>19704.8809800263</v>
      </c>
      <c r="K47" s="15" t="n">
        <f aca="false">D47*0.35+E47*0.2</f>
        <v>893.612136985113</v>
      </c>
      <c r="L47" s="15" t="n">
        <f aca="false">Q47*(J47+K47)</f>
        <v>2471.81917404137</v>
      </c>
      <c r="M47" s="15" t="n">
        <f aca="false">J47+K47-L47</f>
        <v>18126.67394297</v>
      </c>
      <c r="O47" s="16" t="n">
        <f aca="false">H47/B47</f>
        <v>12.0912</v>
      </c>
      <c r="P47" s="16" t="n">
        <f aca="false">M47/B47</f>
        <v>5.0052552</v>
      </c>
      <c r="Q47" s="20" t="n">
        <f aca="true">0.12*(1+RAND()*RANDBETWEEN(-1,1)/10)</f>
        <v>0.12</v>
      </c>
    </row>
    <row r="48" customFormat="false" ht="12.8" hidden="false" customHeight="false" outlineLevel="0" collapsed="false">
      <c r="A48" s="0" t="n">
        <v>1940</v>
      </c>
      <c r="B48" s="34" t="n">
        <f aca="true">B$28+(B$78-B$28)/(A$78-A$28)*(A48-A$28)*(1+RAND()*RANDBETWEEN(-1,1)/10)</f>
        <v>3614.78976798862</v>
      </c>
      <c r="C48" s="21" t="n">
        <f aca="true">B48*(10.5+RAND()*RANDBETWEEN(-1,1))</f>
        <v>38740.5430907028</v>
      </c>
      <c r="D48" s="14" t="n">
        <f aca="false">C48*0.01</f>
        <v>387.405430907028</v>
      </c>
      <c r="E48" s="15" t="n">
        <f aca="false">C48*0.1</f>
        <v>3874.05430907028</v>
      </c>
      <c r="F48" s="32" t="n">
        <v>153.3</v>
      </c>
      <c r="G48" s="15" t="n">
        <f aca="false">F48*B48/100</f>
        <v>5541.47271432656</v>
      </c>
      <c r="H48" s="15" t="n">
        <f aca="false">C48+G48*0.6</f>
        <v>42065.4267192987</v>
      </c>
      <c r="I48" s="23" t="n">
        <v>0.6</v>
      </c>
      <c r="J48" s="15" t="n">
        <f aca="false">H48*(1-I48)</f>
        <v>16826.1706877195</v>
      </c>
      <c r="K48" s="15" t="n">
        <f aca="false">D48*0.35+E48*0.2</f>
        <v>910.402762631516</v>
      </c>
      <c r="L48" s="15" t="n">
        <f aca="false">Q48*(J48+K48)</f>
        <v>2128.38881404212</v>
      </c>
      <c r="M48" s="15" t="n">
        <f aca="false">J48+K48-L48</f>
        <v>15608.1846363089</v>
      </c>
      <c r="O48" s="16" t="n">
        <f aca="false">H48/B48</f>
        <v>11.6370326960135</v>
      </c>
      <c r="P48" s="16" t="n">
        <f aca="false">M48/B48</f>
        <v>4.31786788115032</v>
      </c>
      <c r="Q48" s="20" t="n">
        <f aca="true">0.12*(1+RAND()*RANDBETWEEN(-1,1)/10)</f>
        <v>0.12</v>
      </c>
    </row>
    <row r="49" customFormat="false" ht="12.8" hidden="false" customHeight="false" outlineLevel="0" collapsed="false">
      <c r="A49" s="0" t="n">
        <v>1941</v>
      </c>
      <c r="B49" s="34" t="n">
        <f aca="true">B$28+(B$78-B$28)/(A$78-A$28)*(A49-A$28)*(1+RAND()*RANDBETWEEN(-1,1)/10)</f>
        <v>3621.92</v>
      </c>
      <c r="C49" s="21" t="n">
        <f aca="true">B49*(10.5+RAND()*RANDBETWEEN(-1,1))</f>
        <v>37865.1704321961</v>
      </c>
      <c r="D49" s="14" t="n">
        <f aca="false">C49*0.01</f>
        <v>378.651704321961</v>
      </c>
      <c r="E49" s="15" t="n">
        <f aca="false">C49*0.1</f>
        <v>3786.51704321961</v>
      </c>
      <c r="F49" s="32" t="n">
        <v>287</v>
      </c>
      <c r="G49" s="15" t="n">
        <f aca="false">F49*B49/100</f>
        <v>10394.9104</v>
      </c>
      <c r="H49" s="15" t="n">
        <f aca="false">C49+G49*0.6</f>
        <v>44102.1166721961</v>
      </c>
      <c r="I49" s="23" t="n">
        <v>0.6</v>
      </c>
      <c r="J49" s="15" t="n">
        <f aca="false">H49*(1-I49)</f>
        <v>17640.8466688784</v>
      </c>
      <c r="K49" s="15" t="n">
        <f aca="false">D49*0.35+E49*0.2</f>
        <v>889.831505156608</v>
      </c>
      <c r="L49" s="15" t="n">
        <f aca="false">Q49*(J49+K49)</f>
        <v>2142.5466980214</v>
      </c>
      <c r="M49" s="15" t="n">
        <f aca="false">J49+K49-L49</f>
        <v>16388.1314760136</v>
      </c>
      <c r="O49" s="16" t="n">
        <f aca="false">H49/B49</f>
        <v>12.1764469320681</v>
      </c>
      <c r="P49" s="16" t="n">
        <f aca="false">M49/B49</f>
        <v>4.52470829726047</v>
      </c>
      <c r="Q49" s="20" t="n">
        <f aca="true">0.12*(1+RAND()*RANDBETWEEN(-1,1)/10)</f>
        <v>0.115621602075174</v>
      </c>
    </row>
    <row r="50" customFormat="false" ht="12.8" hidden="false" customHeight="false" outlineLevel="0" collapsed="false">
      <c r="A50" s="0" t="n">
        <v>1942</v>
      </c>
      <c r="B50" s="34" t="n">
        <f aca="true">B$28+(B$78-B$28)/(A$78-A$28)*(A50-A$28)*(1+RAND()*RANDBETWEEN(-1,1)/10)</f>
        <v>3625.44</v>
      </c>
      <c r="C50" s="21" t="n">
        <f aca="true">B50*(10.5+RAND()*RANDBETWEEN(-1,1))</f>
        <v>38067.12</v>
      </c>
      <c r="D50" s="14" t="n">
        <f aca="false">C50*0.01</f>
        <v>380.6712</v>
      </c>
      <c r="E50" s="15" t="n">
        <f aca="false">C50*0.1</f>
        <v>3806.712</v>
      </c>
      <c r="F50" s="32" t="n">
        <v>237</v>
      </c>
      <c r="G50" s="15" t="n">
        <f aca="false">F50*B50/100</f>
        <v>8592.2928</v>
      </c>
      <c r="H50" s="15" t="n">
        <f aca="false">C50+G50*0.6</f>
        <v>43222.49568</v>
      </c>
      <c r="I50" s="23" t="n">
        <v>0.6</v>
      </c>
      <c r="J50" s="15" t="n">
        <f aca="false">H50*(1-I50)</f>
        <v>17288.998272</v>
      </c>
      <c r="K50" s="15" t="n">
        <f aca="false">D50*0.35+E50*0.2</f>
        <v>894.57732</v>
      </c>
      <c r="L50" s="15" t="n">
        <f aca="false">Q50*(J50+K50)</f>
        <v>1969.45058990918</v>
      </c>
      <c r="M50" s="15" t="n">
        <f aca="false">J50+K50-L50</f>
        <v>16214.1250020908</v>
      </c>
      <c r="O50" s="16" t="n">
        <f aca="false">H50/B50</f>
        <v>11.922</v>
      </c>
      <c r="P50" s="16" t="n">
        <f aca="false">M50/B50</f>
        <v>4.47231922251942</v>
      </c>
      <c r="Q50" s="20" t="n">
        <f aca="true">0.12*(1+RAND()*RANDBETWEEN(-1,1)/10)</f>
        <v>0.108309313531034</v>
      </c>
    </row>
    <row r="51" customFormat="false" ht="12.8" hidden="false" customHeight="false" outlineLevel="0" collapsed="false">
      <c r="A51" s="0" t="n">
        <v>1943</v>
      </c>
      <c r="B51" s="34" t="n">
        <f aca="true">B$28+(B$78-B$28)/(A$78-A$28)*(A51-A$28)*(1+RAND()*RANDBETWEEN(-1,1)/10)</f>
        <v>3633.68373105969</v>
      </c>
      <c r="C51" s="21" t="n">
        <f aca="true">B51*(10.5+RAND()*RANDBETWEEN(-1,1))</f>
        <v>39345.939768367</v>
      </c>
      <c r="D51" s="14" t="n">
        <f aca="false">C51*0.01</f>
        <v>393.45939768367</v>
      </c>
      <c r="E51" s="15" t="n">
        <f aca="false">C51*0.1</f>
        <v>3934.5939768367</v>
      </c>
      <c r="F51" s="32" t="n">
        <v>138</v>
      </c>
      <c r="G51" s="15" t="n">
        <f aca="false">F51*B51/100</f>
        <v>5014.48354886238</v>
      </c>
      <c r="H51" s="15" t="n">
        <f aca="false">C51+G51*0.6</f>
        <v>42354.6298976844</v>
      </c>
      <c r="I51" s="23" t="n">
        <v>0.6</v>
      </c>
      <c r="J51" s="15" t="n">
        <f aca="false">H51*(1-I51)</f>
        <v>16941.8519590738</v>
      </c>
      <c r="K51" s="15" t="n">
        <f aca="false">D51*0.35+E51*0.2</f>
        <v>924.629584556624</v>
      </c>
      <c r="L51" s="15" t="n">
        <f aca="false">Q51*(J51+K51)</f>
        <v>2179.04452231176</v>
      </c>
      <c r="M51" s="15" t="n">
        <f aca="false">J51+K51-L51</f>
        <v>15687.4370213186</v>
      </c>
      <c r="O51" s="16" t="n">
        <f aca="false">H51/B51</f>
        <v>11.6561134739518</v>
      </c>
      <c r="P51" s="16" t="n">
        <f aca="false">M51/B51</f>
        <v>4.31722686463516</v>
      </c>
      <c r="Q51" s="20" t="n">
        <f aca="true">0.12*(1+RAND()*RANDBETWEEN(-1,1)/10)</f>
        <v>0.121962710844353</v>
      </c>
    </row>
    <row r="52" customFormat="false" ht="12.8" hidden="false" customHeight="false" outlineLevel="0" collapsed="false">
      <c r="A52" s="0" t="n">
        <v>1944</v>
      </c>
      <c r="B52" s="34" t="n">
        <f aca="true">B$28+(B$78-B$28)/(A$78-A$28)*(A52-A$28)*(1+RAND()*RANDBETWEEN(-1,1)/10)</f>
        <v>3635.97555091304</v>
      </c>
      <c r="C52" s="21" t="n">
        <f aca="true">B52*(10.5+RAND()*RANDBETWEEN(-1,1))</f>
        <v>39364.9325715465</v>
      </c>
      <c r="D52" s="14" t="n">
        <f aca="false">C52*0.01</f>
        <v>393.649325715465</v>
      </c>
      <c r="E52" s="15" t="n">
        <f aca="false">C52*0.1</f>
        <v>3936.49325715465</v>
      </c>
      <c r="F52" s="32" t="n">
        <v>121.9</v>
      </c>
      <c r="G52" s="15" t="n">
        <f aca="false">F52*B52/100</f>
        <v>4432.25419656299</v>
      </c>
      <c r="H52" s="15" t="n">
        <f aca="false">C52+G52*0.6</f>
        <v>42024.2850894843</v>
      </c>
      <c r="I52" s="23" t="n">
        <v>0.6</v>
      </c>
      <c r="J52" s="15" t="n">
        <f aca="false">H52*(1-I52)</f>
        <v>16809.7140357937</v>
      </c>
      <c r="K52" s="15" t="n">
        <f aca="false">D52*0.35+E52*0.2</f>
        <v>925.075915431342</v>
      </c>
      <c r="L52" s="15" t="n">
        <f aca="false">Q52*(J52+K52)</f>
        <v>2128.174794147</v>
      </c>
      <c r="M52" s="15" t="n">
        <f aca="false">J52+K52-L52</f>
        <v>15606.615157078</v>
      </c>
      <c r="O52" s="16" t="n">
        <f aca="false">H52/B52</f>
        <v>11.5579119004063</v>
      </c>
      <c r="P52" s="16" t="n">
        <f aca="false">M52/B52</f>
        <v>4.29227725504343</v>
      </c>
      <c r="Q52" s="20" t="n">
        <f aca="true">0.12*(1+RAND()*RANDBETWEEN(-1,1)/10)</f>
        <v>0.12</v>
      </c>
    </row>
    <row r="53" customFormat="false" ht="12.8" hidden="false" customHeight="false" outlineLevel="0" collapsed="false">
      <c r="A53" s="0" t="n">
        <v>1945</v>
      </c>
      <c r="B53" s="34" t="n">
        <f aca="true">B$28+(B$78-B$28)/(A$78-A$28)*(A53-A$28)*(1+RAND()*RANDBETWEEN(-1,1)/10)</f>
        <v>3636</v>
      </c>
      <c r="C53" s="21" t="n">
        <f aca="true">B53*(10.5+RAND()*RANDBETWEEN(-1,1))</f>
        <v>38178</v>
      </c>
      <c r="D53" s="14" t="n">
        <f aca="false">C53*0.01</f>
        <v>381.78</v>
      </c>
      <c r="E53" s="15" t="n">
        <f aca="false">C53*0.1</f>
        <v>3817.8</v>
      </c>
      <c r="F53" s="32" t="n">
        <v>171.5</v>
      </c>
      <c r="G53" s="15" t="n">
        <f aca="false">F53*B53/100</f>
        <v>6235.74</v>
      </c>
      <c r="H53" s="15" t="n">
        <f aca="false">C53+G53*0.6</f>
        <v>41919.444</v>
      </c>
      <c r="I53" s="23" t="n">
        <v>0.6</v>
      </c>
      <c r="J53" s="15" t="n">
        <f aca="false">H53*(1-I53)</f>
        <v>16767.7776</v>
      </c>
      <c r="K53" s="15" t="n">
        <f aca="false">D53*0.35+E53*0.2</f>
        <v>897.183</v>
      </c>
      <c r="L53" s="15" t="n">
        <f aca="false">Q53*(J53+K53)</f>
        <v>2119.795272</v>
      </c>
      <c r="M53" s="15" t="n">
        <f aca="false">J53+K53-L53</f>
        <v>15545.165328</v>
      </c>
      <c r="O53" s="16" t="n">
        <f aca="false">H53/B53</f>
        <v>11.529</v>
      </c>
      <c r="P53" s="16" t="n">
        <f aca="false">M53/B53</f>
        <v>4.275348</v>
      </c>
      <c r="Q53" s="20" t="n">
        <f aca="true">0.12*(1+RAND()*RANDBETWEEN(-1,1)/10)</f>
        <v>0.12</v>
      </c>
    </row>
    <row r="54" customFormat="false" ht="12.8" hidden="false" customHeight="false" outlineLevel="0" collapsed="false">
      <c r="A54" s="0" t="n">
        <v>1946</v>
      </c>
      <c r="B54" s="34" t="n">
        <f aca="true">B$28+(B$78-B$28)/(A$78-A$28)*(A54-A$28)*(1+RAND()*RANDBETWEEN(-1,1)/10)</f>
        <v>3643.67913157232</v>
      </c>
      <c r="C54" s="21" t="n">
        <f aca="true">B54*(10.5+RAND()*RANDBETWEEN(-1,1))</f>
        <v>38258.6308815094</v>
      </c>
      <c r="D54" s="14" t="n">
        <f aca="false">C54*0.01</f>
        <v>382.586308815094</v>
      </c>
      <c r="E54" s="15" t="n">
        <f aca="false">C54*0.1</f>
        <v>3825.86308815094</v>
      </c>
      <c r="F54" s="32" t="n">
        <v>272.8</v>
      </c>
      <c r="G54" s="15" t="n">
        <f aca="false">F54*B54/100</f>
        <v>9939.95667092929</v>
      </c>
      <c r="H54" s="15" t="n">
        <f aca="false">C54+G54*0.6</f>
        <v>44222.6048840669</v>
      </c>
      <c r="I54" s="23" t="n">
        <v>0.6</v>
      </c>
      <c r="J54" s="15" t="n">
        <f aca="false">H54*(1-I54)</f>
        <v>17689.0419536268</v>
      </c>
      <c r="K54" s="15" t="n">
        <f aca="false">D54*0.35+E54*0.2</f>
        <v>899.077825715471</v>
      </c>
      <c r="L54" s="15" t="n">
        <f aca="false">Q54*(J54+K54)</f>
        <v>2160.28942242648</v>
      </c>
      <c r="M54" s="15" t="n">
        <f aca="false">J54+K54-L54</f>
        <v>16427.8303569158</v>
      </c>
      <c r="O54" s="16" t="n">
        <f aca="false">H54/B54</f>
        <v>12.1368</v>
      </c>
      <c r="P54" s="16" t="n">
        <f aca="false">M54/B54</f>
        <v>4.50858315557189</v>
      </c>
      <c r="Q54" s="20" t="n">
        <f aca="true">0.12*(1+RAND()*RANDBETWEEN(-1,1)/10)</f>
        <v>0.116218824069947</v>
      </c>
    </row>
    <row r="55" customFormat="false" ht="12.8" hidden="false" customHeight="false" outlineLevel="0" collapsed="false">
      <c r="A55" s="0" t="n">
        <v>1947</v>
      </c>
      <c r="B55" s="34" t="n">
        <f aca="true">B$28+(B$78-B$28)/(A$78-A$28)*(A55-A$28)*(1+RAND()*RANDBETWEEN(-1,1)/10)</f>
        <v>3634.99665277499</v>
      </c>
      <c r="C55" s="21" t="n">
        <f aca="true">B55*(10.5+RAND()*RANDBETWEEN(-1,1))</f>
        <v>38167.4648541374</v>
      </c>
      <c r="D55" s="14" t="n">
        <f aca="false">C55*0.01</f>
        <v>381.674648541374</v>
      </c>
      <c r="E55" s="15" t="n">
        <f aca="false">C55*0.1</f>
        <v>3816.74648541374</v>
      </c>
      <c r="F55" s="32" t="n">
        <v>289.1</v>
      </c>
      <c r="G55" s="15" t="n">
        <f aca="false">F55*B55/100</f>
        <v>10508.7753231725</v>
      </c>
      <c r="H55" s="15" t="n">
        <f aca="false">C55+G55*0.6</f>
        <v>44472.7300480409</v>
      </c>
      <c r="I55" s="23" t="n">
        <v>0.6</v>
      </c>
      <c r="J55" s="15" t="n">
        <f aca="false">H55*(1-I55)</f>
        <v>17789.0920192164</v>
      </c>
      <c r="K55" s="15" t="n">
        <f aca="false">D55*0.35+E55*0.2</f>
        <v>896.935424072229</v>
      </c>
      <c r="L55" s="15" t="n">
        <f aca="false">Q55*(J55+K55)</f>
        <v>2242.32329319463</v>
      </c>
      <c r="M55" s="15" t="n">
        <f aca="false">J55+K55-L55</f>
        <v>16443.704150094</v>
      </c>
      <c r="O55" s="16" t="n">
        <f aca="false">H55/B55</f>
        <v>12.2346</v>
      </c>
      <c r="P55" s="16" t="n">
        <f aca="false">M55/B55</f>
        <v>4.5237192</v>
      </c>
      <c r="Q55" s="20" t="n">
        <f aca="true">0.12*(1+RAND()*RANDBETWEEN(-1,1)/10)</f>
        <v>0.12</v>
      </c>
    </row>
    <row r="56" customFormat="false" ht="12.8" hidden="false" customHeight="false" outlineLevel="0" collapsed="false">
      <c r="A56" s="0" t="n">
        <v>1948</v>
      </c>
      <c r="B56" s="34" t="n">
        <f aca="true">B$28+(B$78-B$28)/(A$78-A$28)*(A56-A$28)*(1+RAND()*RANDBETWEEN(-1,1)/10)</f>
        <v>3653.33978809926</v>
      </c>
      <c r="C56" s="21" t="n">
        <f aca="true">B56*(10.5+RAND()*RANDBETWEEN(-1,1))</f>
        <v>36436.9138383569</v>
      </c>
      <c r="D56" s="14" t="n">
        <f aca="false">C56*0.01</f>
        <v>364.369138383569</v>
      </c>
      <c r="E56" s="15" t="n">
        <f aca="false">C56*0.1</f>
        <v>3643.69138383569</v>
      </c>
      <c r="F56" s="32" t="n">
        <v>167.9</v>
      </c>
      <c r="G56" s="15" t="n">
        <f aca="false">F56*B56/100</f>
        <v>6133.95750421866</v>
      </c>
      <c r="H56" s="15" t="n">
        <f aca="false">C56+G56*0.6</f>
        <v>40117.2883408881</v>
      </c>
      <c r="I56" s="23" t="n">
        <v>0.6</v>
      </c>
      <c r="J56" s="15" t="n">
        <f aca="false">H56*(1-I56)</f>
        <v>16046.9153363552</v>
      </c>
      <c r="K56" s="15" t="n">
        <f aca="false">D56*0.35+E56*0.2</f>
        <v>856.267475201387</v>
      </c>
      <c r="L56" s="15" t="n">
        <f aca="false">Q56*(J56+K56)</f>
        <v>2028.38193738679</v>
      </c>
      <c r="M56" s="15" t="n">
        <f aca="false">J56+K56-L56</f>
        <v>14874.8008741698</v>
      </c>
      <c r="O56" s="16" t="n">
        <f aca="false">H56/B56</f>
        <v>10.9809901809763</v>
      </c>
      <c r="P56" s="16" t="n">
        <f aca="false">M56/B56</f>
        <v>4.07156238864625</v>
      </c>
      <c r="Q56" s="20" t="n">
        <f aca="true">0.12*(1+RAND()*RANDBETWEEN(-1,1)/10)</f>
        <v>0.12</v>
      </c>
    </row>
    <row r="57" customFormat="false" ht="12.8" hidden="false" customHeight="false" outlineLevel="0" collapsed="false">
      <c r="A57" s="0" t="n">
        <v>1949</v>
      </c>
      <c r="B57" s="34" t="n">
        <f aca="true">B$28+(B$78-B$28)/(A$78-A$28)*(A57-A$28)*(1+RAND()*RANDBETWEEN(-1,1)/10)</f>
        <v>3650.08</v>
      </c>
      <c r="C57" s="21" t="n">
        <f aca="true">B57*(10.5+RAND()*RANDBETWEEN(-1,1))</f>
        <v>39086.3415794427</v>
      </c>
      <c r="D57" s="14" t="n">
        <f aca="false">C57*0.01</f>
        <v>390.863415794427</v>
      </c>
      <c r="E57" s="15" t="n">
        <f aca="false">C57*0.1</f>
        <v>3908.63415794427</v>
      </c>
      <c r="F57" s="32" t="n">
        <v>252.2</v>
      </c>
      <c r="G57" s="15" t="n">
        <f aca="false">F57*B57/100</f>
        <v>9205.50176</v>
      </c>
      <c r="H57" s="15" t="n">
        <f aca="false">C57+G57*0.6</f>
        <v>44609.6426354427</v>
      </c>
      <c r="I57" s="23" t="n">
        <v>0.6</v>
      </c>
      <c r="J57" s="15" t="n">
        <f aca="false">H57*(1-I57)</f>
        <v>17843.8570541771</v>
      </c>
      <c r="K57" s="15" t="n">
        <f aca="false">D57*0.35+E57*0.2</f>
        <v>918.529027116903</v>
      </c>
      <c r="L57" s="15" t="n">
        <f aca="false">Q57*(J57+K57)</f>
        <v>2289.2786619586</v>
      </c>
      <c r="M57" s="15" t="n">
        <f aca="false">J57+K57-L57</f>
        <v>16473.1074193354</v>
      </c>
      <c r="O57" s="16" t="n">
        <f aca="false">H57/B57</f>
        <v>12.2215520304877</v>
      </c>
      <c r="P57" s="16" t="n">
        <f aca="false">M57/B57</f>
        <v>4.51308119803822</v>
      </c>
      <c r="Q57" s="20" t="n">
        <f aca="true">0.12*(1+RAND()*RANDBETWEEN(-1,1)/10)</f>
        <v>0.122014260448515</v>
      </c>
    </row>
    <row r="58" customFormat="false" ht="12.8" hidden="false" customHeight="false" outlineLevel="0" collapsed="false">
      <c r="A58" s="0" t="n">
        <v>1950</v>
      </c>
      <c r="B58" s="34" t="n">
        <f aca="true">B$28+(B$78-B$28)/(A$78-A$28)*(A58-A$28)*(1+RAND()*RANDBETWEEN(-1,1)/10)</f>
        <v>3650.73759767473</v>
      </c>
      <c r="C58" s="21" t="n">
        <f aca="true">B58*(10.5+RAND()*RANDBETWEEN(-1,1))</f>
        <v>38332.7447755846</v>
      </c>
      <c r="D58" s="14" t="n">
        <f aca="false">C58*0.01</f>
        <v>383.327447755846</v>
      </c>
      <c r="E58" s="15" t="n">
        <f aca="false">C58*0.1</f>
        <v>3833.27447755846</v>
      </c>
      <c r="F58" s="32" t="n">
        <v>347.7</v>
      </c>
      <c r="G58" s="15" t="n">
        <f aca="false">F58*B58/100</f>
        <v>12693.614627115</v>
      </c>
      <c r="H58" s="15" t="n">
        <f aca="false">C58+G58*0.6</f>
        <v>45948.9135518537</v>
      </c>
      <c r="I58" s="23" t="n">
        <v>0.6</v>
      </c>
      <c r="J58" s="15" t="n">
        <f aca="false">H58*(1-I58)</f>
        <v>18379.5654207415</v>
      </c>
      <c r="K58" s="15" t="n">
        <f aca="false">D58*0.35+E58*0.2</f>
        <v>900.819502226239</v>
      </c>
      <c r="L58" s="15" t="n">
        <f aca="false">Q58*(J58+K58)</f>
        <v>2206.76835495126</v>
      </c>
      <c r="M58" s="15" t="n">
        <f aca="false">J58+K58-L58</f>
        <v>17073.6165680164</v>
      </c>
      <c r="O58" s="16" t="n">
        <f aca="false">H58/B58</f>
        <v>12.5862</v>
      </c>
      <c r="P58" s="16" t="n">
        <f aca="false">M58/B58</f>
        <v>4.67675808277516</v>
      </c>
      <c r="Q58" s="20" t="n">
        <f aca="true">0.12*(1+RAND()*RANDBETWEEN(-1,1)/10)</f>
        <v>0.114456654458307</v>
      </c>
    </row>
    <row r="59" customFormat="false" ht="12.8" hidden="false" customHeight="false" outlineLevel="0" collapsed="false">
      <c r="A59" s="0" t="n">
        <v>1951</v>
      </c>
      <c r="B59" s="34" t="n">
        <f aca="true">B$28+(B$78-B$28)/(A$78-A$28)*(A59-A$28)*(1+RAND()*RANDBETWEEN(-1,1)/10)</f>
        <v>3659.52215645658</v>
      </c>
      <c r="C59" s="21" t="n">
        <f aca="true">B59*(10.5+RAND()*RANDBETWEEN(-1,1))</f>
        <v>41511.89260796</v>
      </c>
      <c r="D59" s="14" t="n">
        <f aca="false">C59*0.01</f>
        <v>415.1189260796</v>
      </c>
      <c r="E59" s="15" t="n">
        <f aca="false">C59*0.1</f>
        <v>4151.189260796</v>
      </c>
      <c r="F59" s="32" t="n">
        <v>269.3</v>
      </c>
      <c r="G59" s="15" t="n">
        <f aca="false">F59*B59/100</f>
        <v>9855.09316733758</v>
      </c>
      <c r="H59" s="15" t="n">
        <f aca="false">C59+G59*0.6</f>
        <v>47424.9485083625</v>
      </c>
      <c r="I59" s="23" t="n">
        <v>0.6</v>
      </c>
      <c r="J59" s="15" t="n">
        <f aca="false">H59*(1-I59)</f>
        <v>18969.979403345</v>
      </c>
      <c r="K59" s="15" t="n">
        <f aca="false">D59*0.35+E59*0.2</f>
        <v>975.529476287059</v>
      </c>
      <c r="L59" s="15" t="n">
        <f aca="false">Q59*(J59+K59)</f>
        <v>2471.07254808583</v>
      </c>
      <c r="M59" s="15" t="n">
        <f aca="false">J59+K59-L59</f>
        <v>17474.4363315462</v>
      </c>
      <c r="O59" s="16" t="n">
        <f aca="false">H59/B59</f>
        <v>12.9593281529091</v>
      </c>
      <c r="P59" s="16" t="n">
        <f aca="false">M59/B59</f>
        <v>4.77505958003715</v>
      </c>
      <c r="Q59" s="20" t="n">
        <f aca="true">0.12*(1+RAND()*RANDBETWEEN(-1,1)/10)</f>
        <v>0.123891175853089</v>
      </c>
    </row>
    <row r="60" customFormat="false" ht="12.8" hidden="false" customHeight="false" outlineLevel="0" collapsed="false">
      <c r="A60" s="0" t="n">
        <v>1952</v>
      </c>
      <c r="B60" s="34" t="n">
        <f aca="true">B$28+(B$78-B$28)/(A$78-A$28)*(A60-A$28)*(1+RAND()*RANDBETWEEN(-1,1)/10)</f>
        <v>3670.5143021121</v>
      </c>
      <c r="C60" s="21" t="n">
        <f aca="true">B60*(10.5+RAND()*RANDBETWEEN(-1,1))</f>
        <v>38540.4001721771</v>
      </c>
      <c r="D60" s="14" t="n">
        <f aca="false">C60*0.01</f>
        <v>385.404001721771</v>
      </c>
      <c r="E60" s="15" t="n">
        <f aca="false">C60*0.1</f>
        <v>3854.04001721771</v>
      </c>
      <c r="F60" s="32" t="n">
        <v>276.7</v>
      </c>
      <c r="G60" s="15" t="n">
        <f aca="false">F60*B60/100</f>
        <v>10156.3130739442</v>
      </c>
      <c r="H60" s="15" t="n">
        <f aca="false">C60+G60*0.6</f>
        <v>44634.1880165436</v>
      </c>
      <c r="I60" s="23" t="n">
        <v>0.6</v>
      </c>
      <c r="J60" s="15" t="n">
        <f aca="false">H60*(1-I60)</f>
        <v>17853.6752066174</v>
      </c>
      <c r="K60" s="15" t="n">
        <f aca="false">D60*0.35+E60*0.2</f>
        <v>905.699404046161</v>
      </c>
      <c r="L60" s="15" t="n">
        <f aca="false">Q60*(J60+K60)</f>
        <v>2251.12495327963</v>
      </c>
      <c r="M60" s="15" t="n">
        <f aca="false">J60+K60-L60</f>
        <v>16508.249657384</v>
      </c>
      <c r="O60" s="16" t="n">
        <f aca="false">H60/B60</f>
        <v>12.1602</v>
      </c>
      <c r="P60" s="16" t="n">
        <f aca="false">M60/B60</f>
        <v>4.4975304</v>
      </c>
      <c r="Q60" s="20" t="n">
        <f aca="true">0.12*(1+RAND()*RANDBETWEEN(-1,1)/10)</f>
        <v>0.12</v>
      </c>
    </row>
    <row r="61" customFormat="false" ht="12.8" hidden="false" customHeight="false" outlineLevel="0" collapsed="false">
      <c r="A61" s="0" t="n">
        <v>1953</v>
      </c>
      <c r="B61" s="34" t="n">
        <f aca="true">B$28+(B$78-B$28)/(A$78-A$28)*(A61-A$28)*(1+RAND()*RANDBETWEEN(-1,1)/10)</f>
        <v>3664.16</v>
      </c>
      <c r="C61" s="21" t="n">
        <f aca="true">B61*(10.5+RAND()*RANDBETWEEN(-1,1))</f>
        <v>41919.7570758345</v>
      </c>
      <c r="D61" s="14" t="n">
        <f aca="false">C61*0.01</f>
        <v>419.197570758345</v>
      </c>
      <c r="E61" s="15" t="n">
        <f aca="false">C61*0.1</f>
        <v>4191.97570758345</v>
      </c>
      <c r="F61" s="32" t="n">
        <v>247.7</v>
      </c>
      <c r="G61" s="15" t="n">
        <f aca="false">F61*B61/100</f>
        <v>9076.12432</v>
      </c>
      <c r="H61" s="15" t="n">
        <f aca="false">C61+G61*0.6</f>
        <v>47365.4316678345</v>
      </c>
      <c r="I61" s="23" t="n">
        <v>0.6</v>
      </c>
      <c r="J61" s="15" t="n">
        <f aca="false">H61*(1-I61)</f>
        <v>18946.1726671338</v>
      </c>
      <c r="K61" s="15" t="n">
        <f aca="false">D61*0.35+E61*0.2</f>
        <v>985.114291282111</v>
      </c>
      <c r="L61" s="15" t="n">
        <f aca="false">Q61*(J61+K61)</f>
        <v>2391.75443500991</v>
      </c>
      <c r="M61" s="15" t="n">
        <f aca="false">J61+K61-L61</f>
        <v>17539.532523406</v>
      </c>
      <c r="O61" s="16" t="n">
        <f aca="false">H61/B61</f>
        <v>12.9266821502976</v>
      </c>
      <c r="P61" s="16" t="n">
        <f aca="false">M61/B61</f>
        <v>4.78678128777291</v>
      </c>
      <c r="Q61" s="20" t="n">
        <f aca="true">0.12*(1+RAND()*RANDBETWEEN(-1,1)/10)</f>
        <v>0.12</v>
      </c>
    </row>
    <row r="62" customFormat="false" ht="12.8" hidden="false" customHeight="false" outlineLevel="0" collapsed="false">
      <c r="A62" s="0" t="n">
        <v>1954</v>
      </c>
      <c r="B62" s="34" t="n">
        <f aca="true">B$28+(B$78-B$28)/(A$78-A$28)*(A62-A$28)*(1+RAND()*RANDBETWEEN(-1,1)/10)</f>
        <v>3667.68</v>
      </c>
      <c r="C62" s="21" t="n">
        <f aca="true">B62*(10.5+RAND()*RANDBETWEEN(-1,1))</f>
        <v>41928.2026108622</v>
      </c>
      <c r="D62" s="14" t="n">
        <f aca="false">C62*0.01</f>
        <v>419.282026108622</v>
      </c>
      <c r="E62" s="15" t="n">
        <f aca="false">C62*0.1</f>
        <v>4192.82026108622</v>
      </c>
      <c r="F62" s="32" t="n">
        <v>302.4</v>
      </c>
      <c r="G62" s="15" t="n">
        <f aca="false">F62*B62/100</f>
        <v>11091.06432</v>
      </c>
      <c r="H62" s="15" t="n">
        <f aca="false">C62+G62*0.6</f>
        <v>48582.8412028622</v>
      </c>
      <c r="I62" s="23" t="n">
        <v>0.6</v>
      </c>
      <c r="J62" s="15" t="n">
        <f aca="false">H62*(1-I62)</f>
        <v>19433.1364811449</v>
      </c>
      <c r="K62" s="15" t="n">
        <f aca="false">D62*0.35+E62*0.2</f>
        <v>985.312761355261</v>
      </c>
      <c r="L62" s="15" t="n">
        <f aca="false">Q62*(J62+K62)</f>
        <v>2355.79272200024</v>
      </c>
      <c r="M62" s="15" t="n">
        <f aca="false">J62+K62-L62</f>
        <v>18062.6565204999</v>
      </c>
      <c r="O62" s="16" t="n">
        <f aca="false">H62/B62</f>
        <v>13.2462050132133</v>
      </c>
      <c r="P62" s="16" t="n">
        <f aca="false">M62/B62</f>
        <v>4.92481801043163</v>
      </c>
      <c r="Q62" s="20" t="n">
        <f aca="true">0.12*(1+RAND()*RANDBETWEEN(-1,1)/10)</f>
        <v>0.115375692542642</v>
      </c>
    </row>
    <row r="63" customFormat="false" ht="12.8" hidden="false" customHeight="false" outlineLevel="0" collapsed="false">
      <c r="A63" s="0" t="n">
        <v>1955</v>
      </c>
      <c r="B63" s="34" t="n">
        <f aca="true">B$28+(B$78-B$28)/(A$78-A$28)*(A63-A$28)*(1+RAND()*RANDBETWEEN(-1,1)/10)</f>
        <v>3659.37464948032</v>
      </c>
      <c r="C63" s="21" t="n">
        <f aca="true">B63*(10.5+RAND()*RANDBETWEEN(-1,1))</f>
        <v>38423.4338195434</v>
      </c>
      <c r="D63" s="14" t="n">
        <f aca="false">C63*0.01</f>
        <v>384.234338195434</v>
      </c>
      <c r="E63" s="15" t="n">
        <f aca="false">C63*0.1</f>
        <v>3842.34338195434</v>
      </c>
      <c r="F63" s="32" t="n">
        <v>300.4</v>
      </c>
      <c r="G63" s="15" t="n">
        <f aca="false">F63*B63/100</f>
        <v>10992.7614470389</v>
      </c>
      <c r="H63" s="15" t="n">
        <f aca="false">C63+G63*0.6</f>
        <v>45019.0906877667</v>
      </c>
      <c r="I63" s="23" t="n">
        <v>0.6</v>
      </c>
      <c r="J63" s="15" t="n">
        <f aca="false">H63*(1-I63)</f>
        <v>18007.6362751067</v>
      </c>
      <c r="K63" s="15" t="n">
        <f aca="false">D63*0.35+E63*0.2</f>
        <v>902.950694759269</v>
      </c>
      <c r="L63" s="15" t="n">
        <f aca="false">Q63*(J63+K63)</f>
        <v>2420.97400436699</v>
      </c>
      <c r="M63" s="15" t="n">
        <f aca="false">J63+K63-L63</f>
        <v>16489.612965499</v>
      </c>
      <c r="O63" s="16" t="n">
        <f aca="false">H63/B63</f>
        <v>12.3024</v>
      </c>
      <c r="P63" s="16" t="n">
        <f aca="false">M63/B63</f>
        <v>4.50612865447945</v>
      </c>
      <c r="Q63" s="20" t="n">
        <f aca="true">0.12*(1+RAND()*RANDBETWEEN(-1,1)/10)</f>
        <v>0.128022150143981</v>
      </c>
    </row>
    <row r="64" customFormat="false" ht="12.8" hidden="false" customHeight="false" outlineLevel="0" collapsed="false">
      <c r="A64" s="0" t="n">
        <v>1956</v>
      </c>
      <c r="B64" s="34" t="n">
        <f aca="true">B$28+(B$78-B$28)/(A$78-A$28)*(A64-A$28)*(1+RAND()*RANDBETWEEN(-1,1)/10)</f>
        <v>3674.72</v>
      </c>
      <c r="C64" s="21" t="n">
        <f aca="true">B64*(10.5+RAND()*RANDBETWEEN(-1,1))</f>
        <v>38584.56</v>
      </c>
      <c r="D64" s="14" t="n">
        <f aca="false">C64*0.01</f>
        <v>385.8456</v>
      </c>
      <c r="E64" s="15" t="n">
        <f aca="false">C64*0.1</f>
        <v>3858.456</v>
      </c>
      <c r="F64" s="32" t="n">
        <v>378.2</v>
      </c>
      <c r="G64" s="15" t="n">
        <f aca="false">F64*B64/100</f>
        <v>13897.79104</v>
      </c>
      <c r="H64" s="15" t="n">
        <f aca="false">C64+G64*0.6</f>
        <v>46923.234624</v>
      </c>
      <c r="I64" s="23" t="n">
        <v>0.6</v>
      </c>
      <c r="J64" s="15" t="n">
        <f aca="false">H64*(1-I64)</f>
        <v>18769.2938496</v>
      </c>
      <c r="K64" s="15" t="n">
        <f aca="false">D64*0.35+E64*0.2</f>
        <v>906.73716</v>
      </c>
      <c r="L64" s="15" t="n">
        <f aca="false">Q64*(J64+K64)</f>
        <v>2361.123721152</v>
      </c>
      <c r="M64" s="15" t="n">
        <f aca="false">J64+K64-L64</f>
        <v>17314.907288448</v>
      </c>
      <c r="O64" s="16" t="n">
        <f aca="false">H64/B64</f>
        <v>12.7692</v>
      </c>
      <c r="P64" s="16" t="n">
        <f aca="false">M64/B64</f>
        <v>4.7118984</v>
      </c>
      <c r="Q64" s="20" t="n">
        <f aca="true">0.12*(1+RAND()*RANDBETWEEN(-1,1)/10)</f>
        <v>0.12</v>
      </c>
    </row>
    <row r="65" customFormat="false" ht="12.8" hidden="false" customHeight="false" outlineLevel="0" collapsed="false">
      <c r="A65" s="0" t="n">
        <v>1957</v>
      </c>
      <c r="B65" s="34" t="n">
        <f aca="true">B$28+(B$78-B$28)/(A$78-A$28)*(A65-A$28)*(1+RAND()*RANDBETWEEN(-1,1)/10)</f>
        <v>3677.61295268945</v>
      </c>
      <c r="C65" s="21" t="n">
        <f aca="true">B65*(10.5+RAND()*RANDBETWEEN(-1,1))</f>
        <v>38614.9360032392</v>
      </c>
      <c r="D65" s="14" t="n">
        <f aca="false">C65*0.01</f>
        <v>386.149360032392</v>
      </c>
      <c r="E65" s="15" t="n">
        <f aca="false">C65*0.1</f>
        <v>3861.49360032392</v>
      </c>
      <c r="F65" s="32" t="n">
        <v>197</v>
      </c>
      <c r="G65" s="15" t="n">
        <f aca="false">F65*B65/100</f>
        <v>7244.89751679821</v>
      </c>
      <c r="H65" s="15" t="n">
        <f aca="false">C65+G65*0.6</f>
        <v>42961.8745133181</v>
      </c>
      <c r="I65" s="23" t="n">
        <v>0.6</v>
      </c>
      <c r="J65" s="15" t="n">
        <f aca="false">H65*(1-I65)</f>
        <v>17184.7498053272</v>
      </c>
      <c r="K65" s="15" t="n">
        <f aca="false">D65*0.35+E65*0.2</f>
        <v>907.450996076121</v>
      </c>
      <c r="L65" s="15" t="n">
        <f aca="false">Q65*(J65+K65)</f>
        <v>2124.18103185573</v>
      </c>
      <c r="M65" s="15" t="n">
        <f aca="false">J65+K65-L65</f>
        <v>15968.0197695476</v>
      </c>
      <c r="O65" s="16" t="n">
        <f aca="false">H65/B65</f>
        <v>11.682</v>
      </c>
      <c r="P65" s="16" t="n">
        <f aca="false">M65/B65</f>
        <v>4.34195223232238</v>
      </c>
      <c r="Q65" s="20" t="n">
        <f aca="true">0.12*(1+RAND()*RANDBETWEEN(-1,1)/10)</f>
        <v>0.117408658856526</v>
      </c>
    </row>
    <row r="66" customFormat="false" ht="12.8" hidden="false" customHeight="false" outlineLevel="0" collapsed="false">
      <c r="A66" s="0" t="n">
        <v>1958</v>
      </c>
      <c r="B66" s="34" t="n">
        <f aca="true">B$28+(B$78-B$28)/(A$78-A$28)*(A66-A$28)*(1+RAND()*RANDBETWEEN(-1,1)/10)</f>
        <v>3682.67917832547</v>
      </c>
      <c r="C66" s="21" t="n">
        <f aca="true">B66*(10.5+RAND()*RANDBETWEEN(-1,1))</f>
        <v>37326.0385937529</v>
      </c>
      <c r="D66" s="14" t="n">
        <f aca="false">C66*0.01</f>
        <v>373.260385937529</v>
      </c>
      <c r="E66" s="15" t="n">
        <f aca="false">C66*0.1</f>
        <v>3732.60385937529</v>
      </c>
      <c r="F66" s="32" t="n">
        <v>251.5</v>
      </c>
      <c r="G66" s="15" t="n">
        <f aca="false">F66*B66/100</f>
        <v>9261.93813348857</v>
      </c>
      <c r="H66" s="15" t="n">
        <f aca="false">C66+G66*0.6</f>
        <v>42883.201473846</v>
      </c>
      <c r="I66" s="23" t="n">
        <v>0.6</v>
      </c>
      <c r="J66" s="15" t="n">
        <f aca="false">H66*(1-I66)</f>
        <v>17153.2805895384</v>
      </c>
      <c r="K66" s="15" t="n">
        <f aca="false">D66*0.35+E66*0.2</f>
        <v>877.161906953193</v>
      </c>
      <c r="L66" s="15" t="n">
        <f aca="false">Q66*(J66+K66)</f>
        <v>2163.65309957899</v>
      </c>
      <c r="M66" s="15" t="n">
        <f aca="false">J66+K66-L66</f>
        <v>15866.7893969126</v>
      </c>
      <c r="O66" s="16" t="n">
        <f aca="false">H66/B66</f>
        <v>11.6445661968701</v>
      </c>
      <c r="P66" s="16" t="n">
        <f aca="false">M66/B66</f>
        <v>4.30849081024953</v>
      </c>
      <c r="Q66" s="20" t="n">
        <f aca="true">0.12*(1+RAND()*RANDBETWEEN(-1,1)/10)</f>
        <v>0.12</v>
      </c>
    </row>
    <row r="67" customFormat="false" ht="12.8" hidden="false" customHeight="false" outlineLevel="0" collapsed="false">
      <c r="A67" s="0" t="n">
        <v>1959</v>
      </c>
      <c r="B67" s="34" t="n">
        <f aca="true">B$28+(B$78-B$28)/(A$78-A$28)*(A67-A$28)*(1+RAND()*RANDBETWEEN(-1,1)/10)</f>
        <v>3685.28</v>
      </c>
      <c r="C67" s="21" t="n">
        <f aca="true">B67*(10.5+RAND()*RANDBETWEEN(-1,1))</f>
        <v>40966.0927645537</v>
      </c>
      <c r="D67" s="14" t="n">
        <f aca="false">C67*0.01</f>
        <v>409.660927645537</v>
      </c>
      <c r="E67" s="15" t="n">
        <f aca="false">C67*0.1</f>
        <v>4096.60927645537</v>
      </c>
      <c r="F67" s="32" t="n">
        <v>189.3</v>
      </c>
      <c r="G67" s="15" t="n">
        <f aca="false">F67*B67/100</f>
        <v>6976.23504</v>
      </c>
      <c r="H67" s="15" t="n">
        <f aca="false">C67+G67*0.6</f>
        <v>45151.8337885537</v>
      </c>
      <c r="I67" s="23" t="n">
        <v>0.6</v>
      </c>
      <c r="J67" s="15" t="n">
        <f aca="false">H67*(1-I67)</f>
        <v>18060.7335154215</v>
      </c>
      <c r="K67" s="15" t="n">
        <f aca="false">D67*0.35+E67*0.2</f>
        <v>962.703179967011</v>
      </c>
      <c r="L67" s="15" t="n">
        <f aca="false">Q67*(J67+K67)</f>
        <v>2282.81240344662</v>
      </c>
      <c r="M67" s="15" t="n">
        <f aca="false">J67+K67-L67</f>
        <v>16740.6242919419</v>
      </c>
      <c r="O67" s="16" t="n">
        <f aca="false">H67/B67</f>
        <v>12.2519411791109</v>
      </c>
      <c r="P67" s="16" t="n">
        <f aca="false">M67/B67</f>
        <v>4.54256509463103</v>
      </c>
      <c r="Q67" s="20" t="n">
        <f aca="true">0.12*(1+RAND()*RANDBETWEEN(-1,1)/10)</f>
        <v>0.12</v>
      </c>
    </row>
    <row r="68" customFormat="false" ht="12.8" hidden="false" customHeight="false" outlineLevel="0" collapsed="false">
      <c r="A68" s="0" t="n">
        <v>1960</v>
      </c>
      <c r="B68" s="34" t="n">
        <f aca="true">B$28+(B$78-B$28)/(A$78-A$28)*(A68-A$28)*(1+RAND()*RANDBETWEEN(-1,1)/10)</f>
        <v>3690.28882362276</v>
      </c>
      <c r="C68" s="21" t="n">
        <f aca="true">B68*(10.5+RAND()*RANDBETWEEN(-1,1))</f>
        <v>37710.442146171</v>
      </c>
      <c r="D68" s="14" t="n">
        <f aca="false">C68*0.01</f>
        <v>377.10442146171</v>
      </c>
      <c r="E68" s="15" t="n">
        <f aca="false">C68*0.1</f>
        <v>3771.0442146171</v>
      </c>
      <c r="F68" s="32" t="n">
        <v>331.5</v>
      </c>
      <c r="G68" s="15" t="n">
        <f aca="false">F68*B68/100</f>
        <v>12233.3074503095</v>
      </c>
      <c r="H68" s="15" t="n">
        <f aca="false">C68+G68*0.6</f>
        <v>45050.4266163566</v>
      </c>
      <c r="I68" s="23" t="n">
        <v>0.65</v>
      </c>
      <c r="J68" s="15" t="n">
        <f aca="false">H68*(1-I68)</f>
        <v>15767.6493157248</v>
      </c>
      <c r="K68" s="15" t="n">
        <f aca="false">D68*0.35+E68*0.2</f>
        <v>886.195390435018</v>
      </c>
      <c r="L68" s="15" t="n">
        <f aca="false">Q68*(J68+K68)</f>
        <v>1995.70733633002</v>
      </c>
      <c r="M68" s="15" t="n">
        <f aca="false">J68+K68-L68</f>
        <v>14658.1373698298</v>
      </c>
      <c r="O68" s="16" t="n">
        <f aca="false">H68/B68</f>
        <v>12.2078321696594</v>
      </c>
      <c r="P68" s="16" t="n">
        <f aca="false">M68/B68</f>
        <v>3.97208404827238</v>
      </c>
      <c r="Q68" s="20" t="n">
        <f aca="true">0.12*(1+RAND()*RANDBETWEEN(-1,1)/10)</f>
        <v>0.11983463107422</v>
      </c>
    </row>
    <row r="69" customFormat="false" ht="12.8" hidden="false" customHeight="false" outlineLevel="0" collapsed="false">
      <c r="A69" s="0" t="n">
        <v>1961</v>
      </c>
      <c r="B69" s="34" t="n">
        <f aca="true">B$28+(B$78-B$28)/(A$78-A$28)*(A69-A$28)*(1+RAND()*RANDBETWEEN(-1,1)/10)</f>
        <v>3694.87902276786</v>
      </c>
      <c r="C69" s="21" t="n">
        <f aca="true">B69*(10.5+RAND()*RANDBETWEEN(-1,1))</f>
        <v>39184.3299377178</v>
      </c>
      <c r="D69" s="14" t="n">
        <f aca="false">C69*0.01</f>
        <v>391.843299377178</v>
      </c>
      <c r="E69" s="15" t="n">
        <f aca="false">C69*0.1</f>
        <v>3918.43299377178</v>
      </c>
      <c r="F69" s="32" t="n">
        <v>313.5</v>
      </c>
      <c r="G69" s="15" t="n">
        <f aca="false">F69*B69/100</f>
        <v>11583.4457363772</v>
      </c>
      <c r="H69" s="15" t="n">
        <f aca="false">C69+G69*0.6</f>
        <v>46134.3973795442</v>
      </c>
      <c r="I69" s="23" t="n">
        <v>0.65</v>
      </c>
      <c r="J69" s="15" t="n">
        <f aca="false">H69*(1-I69)</f>
        <v>16147.0390828405</v>
      </c>
      <c r="K69" s="15" t="n">
        <f aca="false">D69*0.35+E69*0.2</f>
        <v>920.831753536369</v>
      </c>
      <c r="L69" s="15" t="n">
        <f aca="false">Q69*(J69+K69)</f>
        <v>2048.14450036522</v>
      </c>
      <c r="M69" s="15" t="n">
        <f aca="false">J69+K69-L69</f>
        <v>15019.7263360116</v>
      </c>
      <c r="O69" s="16" t="n">
        <f aca="false">H69/B69</f>
        <v>12.4860373222679</v>
      </c>
      <c r="P69" s="16" t="n">
        <f aca="false">M69/B69</f>
        <v>4.06501166708301</v>
      </c>
      <c r="Q69" s="20" t="n">
        <f aca="true">0.12*(1+RAND()*RANDBETWEEN(-1,1)/10)</f>
        <v>0.12</v>
      </c>
    </row>
    <row r="70" customFormat="false" ht="12.8" hidden="false" customHeight="false" outlineLevel="0" collapsed="false">
      <c r="A70" s="0" t="n">
        <v>1962</v>
      </c>
      <c r="B70" s="34" t="n">
        <f aca="true">B$28+(B$78-B$28)/(A$78-A$28)*(A70-A$28)*(1+RAND()*RANDBETWEEN(-1,1)/10)</f>
        <v>3703.70784215979</v>
      </c>
      <c r="C70" s="21" t="n">
        <f aca="true">B70*(10.5+RAND()*RANDBETWEEN(-1,1))</f>
        <v>38784.1073882166</v>
      </c>
      <c r="D70" s="14" t="n">
        <f aca="false">C70*0.01</f>
        <v>387.841073882166</v>
      </c>
      <c r="E70" s="15" t="n">
        <f aca="false">C70*0.1</f>
        <v>3878.41073882166</v>
      </c>
      <c r="F70" s="32" t="n">
        <v>163.3</v>
      </c>
      <c r="G70" s="15" t="n">
        <f aca="false">F70*B70/100</f>
        <v>6048.15490624694</v>
      </c>
      <c r="H70" s="15" t="n">
        <f aca="false">C70+G70*0.6</f>
        <v>42413.0003319648</v>
      </c>
      <c r="I70" s="23" t="n">
        <v>0.65</v>
      </c>
      <c r="J70" s="15" t="n">
        <f aca="false">H70*(1-I70)</f>
        <v>14844.5501161877</v>
      </c>
      <c r="K70" s="15" t="n">
        <f aca="false">D70*0.35+E70*0.2</f>
        <v>911.426523623091</v>
      </c>
      <c r="L70" s="15" t="n">
        <f aca="false">Q70*(J70+K70)</f>
        <v>1968.4659461189</v>
      </c>
      <c r="M70" s="15" t="n">
        <f aca="false">J70+K70-L70</f>
        <v>13787.5106936919</v>
      </c>
      <c r="O70" s="16" t="n">
        <f aca="false">H70/B70</f>
        <v>11.4514972939204</v>
      </c>
      <c r="P70" s="16" t="n">
        <f aca="false">M70/B70</f>
        <v>3.7226237276998</v>
      </c>
      <c r="Q70" s="20" t="n">
        <f aca="true">0.12*(1+RAND()*RANDBETWEEN(-1,1)/10)</f>
        <v>0.12493455601763</v>
      </c>
    </row>
    <row r="71" customFormat="false" ht="12.8" hidden="false" customHeight="false" outlineLevel="0" collapsed="false">
      <c r="A71" s="0" t="n">
        <v>1963</v>
      </c>
      <c r="B71" s="34" t="n">
        <f aca="true">B$28+(B$78-B$28)/(A$78-A$28)*(A71-A$28)*(1+RAND()*RANDBETWEEN(-1,1)/10)</f>
        <v>3692.55997465804</v>
      </c>
      <c r="C71" s="21" t="n">
        <f aca="true">B71*(10.5+RAND()*RANDBETWEEN(-1,1))</f>
        <v>38771.8797339094</v>
      </c>
      <c r="D71" s="14" t="n">
        <f aca="false">C71*0.01</f>
        <v>387.718797339094</v>
      </c>
      <c r="E71" s="15" t="n">
        <f aca="false">C71*0.1</f>
        <v>3877.18797339094</v>
      </c>
      <c r="F71" s="32" t="n">
        <v>410.1</v>
      </c>
      <c r="G71" s="15" t="n">
        <f aca="false">F71*B71/100</f>
        <v>15143.1884560726</v>
      </c>
      <c r="H71" s="15" t="n">
        <f aca="false">C71+G71*0.6</f>
        <v>47857.792807553</v>
      </c>
      <c r="I71" s="23" t="n">
        <v>0.65</v>
      </c>
      <c r="J71" s="15" t="n">
        <f aca="false">H71*(1-I71)</f>
        <v>16750.2274826436</v>
      </c>
      <c r="K71" s="15" t="n">
        <f aca="false">D71*0.35+E71*0.2</f>
        <v>911.139173746872</v>
      </c>
      <c r="L71" s="15" t="n">
        <f aca="false">Q71*(J71+K71)</f>
        <v>2115.82229887025</v>
      </c>
      <c r="M71" s="15" t="n">
        <f aca="false">J71+K71-L71</f>
        <v>15545.5443575202</v>
      </c>
      <c r="O71" s="16" t="n">
        <f aca="false">H71/B71</f>
        <v>12.9606</v>
      </c>
      <c r="P71" s="16" t="n">
        <f aca="false">M71/B71</f>
        <v>4.20996394485368</v>
      </c>
      <c r="Q71" s="20" t="n">
        <f aca="true">0.12*(1+RAND()*RANDBETWEEN(-1,1)/10)</f>
        <v>0.119799466260709</v>
      </c>
    </row>
    <row r="72" customFormat="false" ht="12.8" hidden="false" customHeight="false" outlineLevel="0" collapsed="false">
      <c r="A72" s="0" t="n">
        <v>1964</v>
      </c>
      <c r="B72" s="34" t="n">
        <f aca="true">B$28+(B$78-B$28)/(A$78-A$28)*(A72-A$28)*(1+RAND()*RANDBETWEEN(-1,1)/10)</f>
        <v>3704.74376240826</v>
      </c>
      <c r="C72" s="21" t="n">
        <f aca="true">B72*(10.5+RAND()*RANDBETWEEN(-1,1))</f>
        <v>38899.8095052867</v>
      </c>
      <c r="D72" s="14" t="n">
        <f aca="false">C72*0.01</f>
        <v>388.998095052867</v>
      </c>
      <c r="E72" s="15" t="n">
        <f aca="false">C72*0.1</f>
        <v>3889.98095052867</v>
      </c>
      <c r="F72" s="32" t="n">
        <v>335.2</v>
      </c>
      <c r="G72" s="15" t="n">
        <f aca="false">F72*B72/100</f>
        <v>12418.3010915925</v>
      </c>
      <c r="H72" s="15" t="n">
        <f aca="false">C72+G72*0.6</f>
        <v>46350.7901602422</v>
      </c>
      <c r="I72" s="23" t="n">
        <v>0.65</v>
      </c>
      <c r="J72" s="15" t="n">
        <f aca="false">H72*(1-I72)</f>
        <v>16222.7765560848</v>
      </c>
      <c r="K72" s="15" t="n">
        <f aca="false">D72*0.35+E72*0.2</f>
        <v>914.145523374237</v>
      </c>
      <c r="L72" s="15" t="n">
        <f aca="false">Q72*(J72+K72)</f>
        <v>2259.19776891611</v>
      </c>
      <c r="M72" s="15" t="n">
        <f aca="false">J72+K72-L72</f>
        <v>14877.7243105429</v>
      </c>
      <c r="O72" s="16" t="n">
        <f aca="false">H72/B72</f>
        <v>12.5112</v>
      </c>
      <c r="P72" s="16" t="n">
        <f aca="false">M72/B72</f>
        <v>4.01585784731079</v>
      </c>
      <c r="Q72" s="20" t="n">
        <f aca="true">0.12*(1+RAND()*RANDBETWEEN(-1,1)/10)</f>
        <v>0.131832178406417</v>
      </c>
    </row>
    <row r="73" customFormat="false" ht="12.8" hidden="false" customHeight="false" outlineLevel="0" collapsed="false">
      <c r="A73" s="0" t="n">
        <v>1965</v>
      </c>
      <c r="B73" s="34" t="n">
        <f aca="true">B$28+(B$78-B$28)/(A$78-A$28)*(A73-A$28)*(1+RAND()*RANDBETWEEN(-1,1)/10)</f>
        <v>3706.63518574271</v>
      </c>
      <c r="C73" s="21" t="n">
        <f aca="true">B73*(10.5+RAND()*RANDBETWEEN(-1,1))</f>
        <v>35707.8231015632</v>
      </c>
      <c r="D73" s="14" t="n">
        <f aca="false">C73*0.01</f>
        <v>357.078231015632</v>
      </c>
      <c r="E73" s="15" t="n">
        <f aca="false">C73*0.1</f>
        <v>3570.78231015632</v>
      </c>
      <c r="F73" s="32" t="n">
        <v>187.9</v>
      </c>
      <c r="G73" s="15" t="n">
        <f aca="false">F73*B73/100</f>
        <v>6964.76751401056</v>
      </c>
      <c r="H73" s="15" t="n">
        <f aca="false">C73+G73*0.6</f>
        <v>39886.6836099696</v>
      </c>
      <c r="I73" s="23" t="n">
        <v>0.65</v>
      </c>
      <c r="J73" s="15" t="n">
        <f aca="false">H73*(1-I73)</f>
        <v>13960.3392634894</v>
      </c>
      <c r="K73" s="15" t="n">
        <f aca="false">D73*0.35+E73*0.2</f>
        <v>839.133842886736</v>
      </c>
      <c r="L73" s="15" t="n">
        <f aca="false">Q73*(J73+K73)</f>
        <v>1813.36377548815</v>
      </c>
      <c r="M73" s="15" t="n">
        <f aca="false">J73+K73-L73</f>
        <v>12986.1093308879</v>
      </c>
      <c r="O73" s="16" t="n">
        <f aca="false">H73/B73</f>
        <v>10.7608873307496</v>
      </c>
      <c r="P73" s="16" t="n">
        <f aca="false">M73/B73</f>
        <v>3.50347651714903</v>
      </c>
      <c r="Q73" s="20" t="n">
        <f aca="true">0.12*(1+RAND()*RANDBETWEEN(-1,1)/10)</f>
        <v>0.122528941567987</v>
      </c>
    </row>
    <row r="74" customFormat="false" ht="12.8" hidden="false" customHeight="false" outlineLevel="0" collapsed="false">
      <c r="A74" s="0" t="n">
        <v>1966</v>
      </c>
      <c r="B74" s="34" t="n">
        <f aca="true">B$28+(B$78-B$28)/(A$78-A$28)*(A74-A$28)*(1+RAND()*RANDBETWEEN(-1,1)/10)</f>
        <v>3709.92</v>
      </c>
      <c r="C74" s="21" t="n">
        <f aca="true">B74*(10.5+RAND()*RANDBETWEEN(-1,1))</f>
        <v>38954.16</v>
      </c>
      <c r="D74" s="14" t="n">
        <f aca="false">C74*0.01</f>
        <v>389.5416</v>
      </c>
      <c r="E74" s="15" t="n">
        <f aca="false">C74*0.1</f>
        <v>3895.416</v>
      </c>
      <c r="F74" s="32" t="n">
        <v>225</v>
      </c>
      <c r="G74" s="15" t="n">
        <f aca="false">F74*B74/100</f>
        <v>8347.32</v>
      </c>
      <c r="H74" s="15" t="n">
        <f aca="false">C74+G74*0.6</f>
        <v>43962.552</v>
      </c>
      <c r="I74" s="23" t="n">
        <v>0.65</v>
      </c>
      <c r="J74" s="15" t="n">
        <f aca="false">H74*(1-I74)</f>
        <v>15386.8932</v>
      </c>
      <c r="K74" s="15" t="n">
        <f aca="false">D74*0.35+E74*0.2</f>
        <v>915.42276</v>
      </c>
      <c r="L74" s="15" t="n">
        <f aca="false">Q74*(J74+K74)</f>
        <v>1956.2779152</v>
      </c>
      <c r="M74" s="15" t="n">
        <f aca="false">J74+K74-L74</f>
        <v>14346.0380448</v>
      </c>
      <c r="O74" s="16" t="n">
        <f aca="false">H74/B74</f>
        <v>11.85</v>
      </c>
      <c r="P74" s="16" t="n">
        <f aca="false">M74/B74</f>
        <v>3.86694</v>
      </c>
      <c r="Q74" s="20" t="n">
        <f aca="true">0.12*(1+RAND()*RANDBETWEEN(-1,1)/10)</f>
        <v>0.12</v>
      </c>
    </row>
    <row r="75" customFormat="false" ht="12.8" hidden="false" customHeight="false" outlineLevel="0" collapsed="false">
      <c r="A75" s="0" t="n">
        <v>1967</v>
      </c>
      <c r="B75" s="34" t="n">
        <f aca="true">B$28+(B$78-B$28)/(A$78-A$28)*(A75-A$28)*(1+RAND()*RANDBETWEEN(-1,1)/10)</f>
        <v>3713.44</v>
      </c>
      <c r="C75" s="21" t="n">
        <f aca="true">B75*(10.5+RAND()*RANDBETWEEN(-1,1))</f>
        <v>39103.1726299384</v>
      </c>
      <c r="D75" s="14" t="n">
        <f aca="false">C75*0.01</f>
        <v>391.031726299384</v>
      </c>
      <c r="E75" s="15" t="n">
        <f aca="false">C75*0.1</f>
        <v>3910.31726299384</v>
      </c>
      <c r="F75" s="32" t="n">
        <v>137.3</v>
      </c>
      <c r="G75" s="15" t="n">
        <f aca="false">F75*B75/100</f>
        <v>5098.55312</v>
      </c>
      <c r="H75" s="15" t="n">
        <f aca="false">C75+G75*0.6</f>
        <v>42162.3045019383</v>
      </c>
      <c r="I75" s="23" t="n">
        <v>0.65</v>
      </c>
      <c r="J75" s="15" t="n">
        <f aca="false">H75*(1-I75)</f>
        <v>14756.8065756784</v>
      </c>
      <c r="K75" s="15" t="n">
        <f aca="false">D75*0.35+E75*0.2</f>
        <v>918.924556803551</v>
      </c>
      <c r="L75" s="15" t="n">
        <f aca="false">Q75*(J75+K75)</f>
        <v>1881.08773589784</v>
      </c>
      <c r="M75" s="15" t="n">
        <f aca="false">J75+K75-L75</f>
        <v>13794.6433965841</v>
      </c>
      <c r="O75" s="16" t="n">
        <f aca="false">H75/B75</f>
        <v>11.3539748863421</v>
      </c>
      <c r="P75" s="16" t="n">
        <f aca="false">M75/B75</f>
        <v>3.71478828164293</v>
      </c>
      <c r="Q75" s="20" t="n">
        <f aca="true">0.12*(1+RAND()*RANDBETWEEN(-1,1)/10)</f>
        <v>0.12</v>
      </c>
    </row>
    <row r="76" customFormat="false" ht="12.8" hidden="false" customHeight="false" outlineLevel="0" collapsed="false">
      <c r="A76" s="0" t="n">
        <v>1968</v>
      </c>
      <c r="B76" s="34" t="n">
        <f aca="true">B$28+(B$78-B$28)/(A$78-A$28)*(A76-A$28)*(1+RAND()*RANDBETWEEN(-1,1)/10)</f>
        <v>3707.2505396924</v>
      </c>
      <c r="C76" s="21" t="n">
        <f aca="true">B76*(10.5+RAND()*RANDBETWEEN(-1,1))</f>
        <v>41192.0114995131</v>
      </c>
      <c r="D76" s="14" t="n">
        <f aca="false">C76*0.01</f>
        <v>411.920114995131</v>
      </c>
      <c r="E76" s="15" t="n">
        <f aca="false">C76*0.1</f>
        <v>4119.20114995131</v>
      </c>
      <c r="F76" s="32" t="n">
        <v>269</v>
      </c>
      <c r="G76" s="15" t="n">
        <f aca="false">F76*B76/100</f>
        <v>9972.50395177256</v>
      </c>
      <c r="H76" s="15" t="n">
        <f aca="false">C76+G76*0.6</f>
        <v>47175.5138705767</v>
      </c>
      <c r="I76" s="23" t="n">
        <v>0.65</v>
      </c>
      <c r="J76" s="15" t="n">
        <f aca="false">H76*(1-I76)</f>
        <v>16511.4298547018</v>
      </c>
      <c r="K76" s="15" t="n">
        <f aca="false">D76*0.35+E76*0.2</f>
        <v>968.012270238558</v>
      </c>
      <c r="L76" s="15" t="n">
        <f aca="false">Q76*(J76+K76)</f>
        <v>2117.54640796957</v>
      </c>
      <c r="M76" s="15" t="n">
        <f aca="false">J76+K76-L76</f>
        <v>15361.8957169708</v>
      </c>
      <c r="O76" s="16" t="n">
        <f aca="false">H76/B76</f>
        <v>12.7252025093753</v>
      </c>
      <c r="P76" s="16" t="n">
        <f aca="false">M76/B76</f>
        <v>4.14374360526641</v>
      </c>
      <c r="Q76" s="20" t="n">
        <f aca="true">0.12*(1+RAND()*RANDBETWEEN(-1,1)/10)</f>
        <v>0.121144965201616</v>
      </c>
    </row>
    <row r="77" customFormat="false" ht="12.8" hidden="false" customHeight="false" outlineLevel="0" collapsed="false">
      <c r="A77" s="0" t="n">
        <v>1969</v>
      </c>
      <c r="B77" s="34" t="n">
        <f aca="true">B$28+(B$78-B$28)/(A$78-A$28)*(A77-A$28)*(1+RAND()*RANDBETWEEN(-1,1)/10)</f>
        <v>3720.48</v>
      </c>
      <c r="C77" s="21" t="n">
        <f aca="true">B77*(10.5+RAND()*RANDBETWEEN(-1,1))</f>
        <v>36673.8013892954</v>
      </c>
      <c r="D77" s="14" t="n">
        <f aca="false">C77*0.01</f>
        <v>366.738013892954</v>
      </c>
      <c r="E77" s="15" t="n">
        <f aca="false">C77*0.1</f>
        <v>3667.38013892954</v>
      </c>
      <c r="F77" s="32" t="n">
        <v>293.5</v>
      </c>
      <c r="G77" s="15" t="n">
        <f aca="false">F77*B77/100</f>
        <v>10919.6088</v>
      </c>
      <c r="H77" s="15" t="n">
        <f aca="false">C77+G77*0.6</f>
        <v>43225.5666692954</v>
      </c>
      <c r="I77" s="23" t="n">
        <v>0.65</v>
      </c>
      <c r="J77" s="15" t="n">
        <f aca="false">H77*(1-I77)</f>
        <v>15128.9483342534</v>
      </c>
      <c r="K77" s="15" t="n">
        <f aca="false">D77*0.35+E77*0.2</f>
        <v>861.834332648443</v>
      </c>
      <c r="L77" s="15" t="n">
        <f aca="false">Q77*(J77+K77)</f>
        <v>1869.12185059088</v>
      </c>
      <c r="M77" s="15" t="n">
        <f aca="false">J77+K77-L77</f>
        <v>14121.660816311</v>
      </c>
      <c r="O77" s="16" t="n">
        <f aca="false">H77/B77</f>
        <v>11.6182768538725</v>
      </c>
      <c r="P77" s="16" t="n">
        <f aca="false">M77/B77</f>
        <v>3.79565561871343</v>
      </c>
      <c r="Q77" s="20" t="n">
        <f aca="true">0.12*(1+RAND()*RANDBETWEEN(-1,1)/10)</f>
        <v>0.116887452573515</v>
      </c>
    </row>
    <row r="78" customFormat="false" ht="12.8" hidden="false" customHeight="false" outlineLevel="0" collapsed="false">
      <c r="A78" s="0" t="n">
        <v>1970</v>
      </c>
      <c r="B78" s="0" t="n">
        <v>3724</v>
      </c>
      <c r="C78" s="21" t="n">
        <f aca="true">B78*(10.5+RAND()*RANDBETWEEN(-1,1))</f>
        <v>39102</v>
      </c>
      <c r="D78" s="14" t="n">
        <v>0</v>
      </c>
      <c r="E78" s="14" t="n">
        <v>0</v>
      </c>
      <c r="F78" s="32" t="n">
        <v>237.8</v>
      </c>
      <c r="G78" s="15" t="n">
        <f aca="false">F78*B78/100</f>
        <v>8855.672</v>
      </c>
      <c r="H78" s="15" t="n">
        <f aca="false">C78+G78*0.6</f>
        <v>44415.4032</v>
      </c>
      <c r="I78" s="23" t="n">
        <v>0.65</v>
      </c>
      <c r="J78" s="15" t="n">
        <f aca="false">H78*(1-I78)</f>
        <v>15545.39112</v>
      </c>
      <c r="K78" s="15" t="n">
        <f aca="false">D78*0.35+E78*0.2</f>
        <v>0</v>
      </c>
      <c r="L78" s="15" t="n">
        <f aca="false">Q78*(J78+K78)</f>
        <v>1775.55725125241</v>
      </c>
      <c r="M78" s="15" t="n">
        <f aca="false">J78+K78-L78</f>
        <v>13769.8338687476</v>
      </c>
      <c r="O78" s="16" t="n">
        <f aca="false">H78/B78</f>
        <v>11.9268</v>
      </c>
      <c r="P78" s="16" t="n">
        <f aca="false">M78/B78</f>
        <v>3.69759233854661</v>
      </c>
      <c r="Q78" s="20" t="n">
        <f aca="true">0.12*(1+RAND()*RANDBETWEEN(-1,1)/10)</f>
        <v>0.114217599129304</v>
      </c>
    </row>
    <row r="79" customFormat="false" ht="12.8" hidden="false" customHeight="false" outlineLevel="0" collapsed="false">
      <c r="A79" s="0" t="n">
        <v>1971</v>
      </c>
      <c r="B79" s="21" t="n">
        <f aca="true">B$78+((B$103-B$78)/(A$103-A$78)*(A79-A$78))*(1+RAND()*RANDBETWEEN(-1,1))</f>
        <v>3761</v>
      </c>
      <c r="C79" s="26" t="n">
        <f aca="true">B79*(9.5+RAND()*RANDBETWEEN(-1,1))</f>
        <v>35729.5</v>
      </c>
      <c r="D79" s="14" t="n">
        <v>0</v>
      </c>
      <c r="E79" s="14" t="n">
        <v>0</v>
      </c>
      <c r="F79" s="32" t="n">
        <v>204.6</v>
      </c>
      <c r="G79" s="15" t="n">
        <f aca="false">F79*B79/100</f>
        <v>7695.006</v>
      </c>
      <c r="H79" s="15" t="n">
        <f aca="false">C79+G79*0.6</f>
        <v>40346.5036</v>
      </c>
      <c r="I79" s="23" t="n">
        <v>0.65</v>
      </c>
      <c r="J79" s="15" t="n">
        <f aca="false">H79*(1-I79)</f>
        <v>14121.27626</v>
      </c>
      <c r="K79" s="15" t="n">
        <f aca="false">D79*0.35+E79*0.2</f>
        <v>0</v>
      </c>
      <c r="L79" s="15" t="n">
        <f aca="false">Q79*(J79+K79)</f>
        <v>1720.59827498516</v>
      </c>
      <c r="M79" s="15" t="n">
        <f aca="false">J79+K79-L79</f>
        <v>12400.6779850148</v>
      </c>
      <c r="O79" s="16" t="n">
        <f aca="false">H79/B79</f>
        <v>10.7276</v>
      </c>
      <c r="P79" s="16" t="n">
        <f aca="false">M79/B79</f>
        <v>3.29717574714566</v>
      </c>
      <c r="Q79" s="20" t="n">
        <f aca="true">0.12*(1+RAND()*RANDBETWEEN(-1,1)/10)</f>
        <v>0.121844388800673</v>
      </c>
    </row>
    <row r="80" customFormat="false" ht="12.8" hidden="false" customHeight="false" outlineLevel="0" collapsed="false">
      <c r="A80" s="0" t="n">
        <v>1972</v>
      </c>
      <c r="B80" s="21" t="n">
        <f aca="true">B$78+((B$103-B$78)/(A$103-A$78)*(A80-A$78))*(1+RAND()*RANDBETWEEN(-1,1))</f>
        <v>3744.27464359114</v>
      </c>
      <c r="C80" s="26" t="n">
        <f aca="true">B80*(9.5+RAND()*RANDBETWEEN(-1,1))</f>
        <v>38421.5652548238</v>
      </c>
      <c r="D80" s="14" t="n">
        <v>0</v>
      </c>
      <c r="E80" s="14" t="n">
        <v>0</v>
      </c>
      <c r="F80" s="32" t="n">
        <v>161</v>
      </c>
      <c r="G80" s="15" t="n">
        <f aca="false">F80*B80/100</f>
        <v>6028.28217618174</v>
      </c>
      <c r="H80" s="15" t="n">
        <f aca="false">C80+G80*0.6</f>
        <v>42038.5345605329</v>
      </c>
      <c r="I80" s="23" t="n">
        <v>0.65</v>
      </c>
      <c r="J80" s="15" t="n">
        <f aca="false">H80*(1-I80)</f>
        <v>14713.4870961865</v>
      </c>
      <c r="K80" s="15" t="n">
        <f aca="false">D80*0.35+E80*0.2</f>
        <v>0</v>
      </c>
      <c r="L80" s="15" t="n">
        <f aca="false">Q80*(J80+K80)</f>
        <v>1765.61845154238</v>
      </c>
      <c r="M80" s="15" t="n">
        <f aca="false">J80+K80-L80</f>
        <v>12947.8686446441</v>
      </c>
      <c r="O80" s="16" t="n">
        <f aca="false">H80/B80</f>
        <v>11.2274174738992</v>
      </c>
      <c r="P80" s="16" t="n">
        <f aca="false">M80/B80</f>
        <v>3.45804458196095</v>
      </c>
      <c r="Q80" s="20" t="n">
        <f aca="true">0.12*(1+RAND()*RANDBETWEEN(-1,1)/10)</f>
        <v>0.12</v>
      </c>
    </row>
    <row r="81" customFormat="false" ht="12.8" hidden="false" customHeight="false" outlineLevel="0" collapsed="false">
      <c r="A81" s="0" t="n">
        <v>1973</v>
      </c>
      <c r="B81" s="21" t="n">
        <f aca="true">B$78+((B$103-B$78)/(A$103-A$78)*(A81-A$78))*(1+RAND()*RANDBETWEEN(-1,1))</f>
        <v>3796.64248543838</v>
      </c>
      <c r="C81" s="26" t="n">
        <f aca="true">B81*(9.5+RAND()*RANDBETWEEN(-1,1))</f>
        <v>39240.7780739526</v>
      </c>
      <c r="D81" s="14" t="n">
        <v>0</v>
      </c>
      <c r="E81" s="14" t="n">
        <v>0</v>
      </c>
      <c r="F81" s="32" t="n">
        <v>511.5</v>
      </c>
      <c r="G81" s="15" t="n">
        <f aca="false">F81*B81/100</f>
        <v>19419.8263130173</v>
      </c>
      <c r="H81" s="15" t="n">
        <f aca="false">C81+G81*0.6</f>
        <v>50892.673861763</v>
      </c>
      <c r="I81" s="23" t="n">
        <v>0.65</v>
      </c>
      <c r="J81" s="15" t="n">
        <f aca="false">H81*(1-I81)</f>
        <v>17812.435851617</v>
      </c>
      <c r="K81" s="15" t="n">
        <f aca="false">D81*0.35+E81*0.2</f>
        <v>0</v>
      </c>
      <c r="L81" s="15" t="n">
        <f aca="false">Q81*(J81+K81)</f>
        <v>2234.7761039865</v>
      </c>
      <c r="M81" s="15" t="n">
        <f aca="false">J81+K81-L81</f>
        <v>15577.6597476305</v>
      </c>
      <c r="O81" s="16" t="n">
        <f aca="false">H81/B81</f>
        <v>13.4046526785065</v>
      </c>
      <c r="P81" s="16" t="n">
        <f aca="false">M81/B81</f>
        <v>4.10300938457519</v>
      </c>
      <c r="Q81" s="20" t="n">
        <f aca="true">0.12*(1+RAND()*RANDBETWEEN(-1,1)/10)</f>
        <v>0.125461566436104</v>
      </c>
    </row>
    <row r="82" customFormat="false" ht="12.8" hidden="false" customHeight="false" outlineLevel="0" collapsed="false">
      <c r="A82" s="0" t="n">
        <v>1974</v>
      </c>
      <c r="B82" s="21" t="n">
        <f aca="true">B$78+((B$103-B$78)/(A$103-A$78)*(A82-A$78))*(1+RAND()*RANDBETWEEN(-1,1))</f>
        <v>3833.41747849807</v>
      </c>
      <c r="C82" s="26" t="n">
        <f aca="true">B82*(9.5+RAND()*RANDBETWEEN(-1,1))</f>
        <v>37798.28916388</v>
      </c>
      <c r="D82" s="14" t="n">
        <v>0</v>
      </c>
      <c r="E82" s="14" t="n">
        <v>0</v>
      </c>
      <c r="F82" s="32" t="n">
        <v>542.5</v>
      </c>
      <c r="G82" s="15" t="n">
        <f aca="false">F82*B82/100</f>
        <v>20796.289820852</v>
      </c>
      <c r="H82" s="15" t="n">
        <f aca="false">C82+G82*0.6</f>
        <v>50276.0630563912</v>
      </c>
      <c r="I82" s="23" t="n">
        <v>0.65</v>
      </c>
      <c r="J82" s="15" t="n">
        <f aca="false">H82*(1-I82)</f>
        <v>17596.6220697369</v>
      </c>
      <c r="K82" s="15" t="n">
        <f aca="false">D82*0.35+E82*0.2</f>
        <v>0</v>
      </c>
      <c r="L82" s="15" t="n">
        <f aca="false">Q82*(J82+K82)</f>
        <v>2293.40476810838</v>
      </c>
      <c r="M82" s="15" t="n">
        <f aca="false">J82+K82-L82</f>
        <v>15303.2173016285</v>
      </c>
      <c r="O82" s="16" t="n">
        <f aca="false">H82/B82</f>
        <v>13.1152068196051</v>
      </c>
      <c r="P82" s="16" t="n">
        <f aca="false">M82/B82</f>
        <v>3.99205601463067</v>
      </c>
      <c r="Q82" s="20" t="n">
        <f aca="true">0.12*(1+RAND()*RANDBETWEEN(-1,1)/10)</f>
        <v>0.130332103458233</v>
      </c>
    </row>
    <row r="83" customFormat="false" ht="12.8" hidden="false" customHeight="false" outlineLevel="0" collapsed="false">
      <c r="A83" s="0" t="n">
        <v>1975</v>
      </c>
      <c r="B83" s="21" t="n">
        <f aca="true">B$78+((B$103-B$78)/(A$103-A$78)*(A83-A$78))*(1+RAND()*RANDBETWEEN(-1,1))</f>
        <v>4009.61626993935</v>
      </c>
      <c r="C83" s="26" t="n">
        <f aca="true">B83*(9.5+RAND()*RANDBETWEEN(-1,1))</f>
        <v>41158.5427752592</v>
      </c>
      <c r="D83" s="14" t="n">
        <v>0</v>
      </c>
      <c r="E83" s="14" t="n">
        <v>0</v>
      </c>
      <c r="F83" s="32" t="n">
        <v>273.1</v>
      </c>
      <c r="G83" s="15" t="n">
        <f aca="false">F83*B83/100</f>
        <v>10950.2620332044</v>
      </c>
      <c r="H83" s="15" t="n">
        <f aca="false">C83+G83*0.6</f>
        <v>47728.6999951818</v>
      </c>
      <c r="I83" s="23" t="n">
        <v>0.65</v>
      </c>
      <c r="J83" s="15" t="n">
        <f aca="false">H83*(1-I83)</f>
        <v>16705.0449983136</v>
      </c>
      <c r="K83" s="15" t="n">
        <f aca="false">D83*0.35+E83*0.2</f>
        <v>0</v>
      </c>
      <c r="L83" s="15" t="n">
        <f aca="false">Q83*(J83+K83)</f>
        <v>1929.86049180277</v>
      </c>
      <c r="M83" s="15" t="n">
        <f aca="false">J83+K83-L83</f>
        <v>14775.1845065109</v>
      </c>
      <c r="O83" s="16" t="n">
        <f aca="false">H83/B83</f>
        <v>11.9035580419529</v>
      </c>
      <c r="P83" s="16" t="n">
        <f aca="false">M83/B83</f>
        <v>3.68493728870827</v>
      </c>
      <c r="Q83" s="20" t="n">
        <f aca="true">0.12*(1+RAND()*RANDBETWEEN(-1,1)/10)</f>
        <v>0.1155256087007</v>
      </c>
    </row>
    <row r="84" customFormat="false" ht="12.8" hidden="false" customHeight="false" outlineLevel="0" collapsed="false">
      <c r="A84" s="0" t="n">
        <v>1976</v>
      </c>
      <c r="B84" s="21" t="n">
        <f aca="true">B$78+((B$103-B$78)/(A$103-A$78)*(A84-A$78))*(1+RAND()*RANDBETWEEN(-1,1))</f>
        <v>3856.4055155674</v>
      </c>
      <c r="C84" s="26" t="n">
        <f aca="true">B84*(9.5+RAND()*RANDBETWEEN(-1,1))</f>
        <v>34018.7520219221</v>
      </c>
      <c r="D84" s="14" t="n">
        <v>0</v>
      </c>
      <c r="E84" s="14" t="n">
        <v>0</v>
      </c>
      <c r="F84" s="32" t="n">
        <v>241.9</v>
      </c>
      <c r="G84" s="15" t="n">
        <f aca="false">F84*B84/100</f>
        <v>9328.64494215754</v>
      </c>
      <c r="H84" s="15" t="n">
        <f aca="false">C84+G84*0.6</f>
        <v>39615.9389872166</v>
      </c>
      <c r="I84" s="23" t="n">
        <v>0.65</v>
      </c>
      <c r="J84" s="15" t="n">
        <f aca="false">H84*(1-I84)</f>
        <v>13865.5786455258</v>
      </c>
      <c r="K84" s="15" t="n">
        <f aca="false">D84*0.35+E84*0.2</f>
        <v>0</v>
      </c>
      <c r="L84" s="15" t="n">
        <f aca="false">Q84*(J84+K84)</f>
        <v>1663.8694374631</v>
      </c>
      <c r="M84" s="15" t="n">
        <f aca="false">J84+K84-L84</f>
        <v>12201.7092080627</v>
      </c>
      <c r="O84" s="16" t="n">
        <f aca="false">H84/B84</f>
        <v>10.2727627650403</v>
      </c>
      <c r="P84" s="16" t="n">
        <f aca="false">M84/B84</f>
        <v>3.1640109316324</v>
      </c>
      <c r="Q84" s="20" t="n">
        <f aca="true">0.12*(1+RAND()*RANDBETWEEN(-1,1)/10)</f>
        <v>0.12</v>
      </c>
    </row>
    <row r="85" customFormat="false" ht="12.8" hidden="false" customHeight="false" outlineLevel="0" collapsed="false">
      <c r="A85" s="0" t="n">
        <v>1977</v>
      </c>
      <c r="B85" s="21" t="n">
        <f aca="true">B$78+((B$103-B$78)/(A$103-A$78)*(A85-A$78))*(1+RAND()*RANDBETWEEN(-1,1))</f>
        <v>3983</v>
      </c>
      <c r="C85" s="26" t="n">
        <f aca="true">B85*(9.5+RAND()*RANDBETWEEN(-1,1))</f>
        <v>38542.647656257</v>
      </c>
      <c r="D85" s="14" t="n">
        <v>0</v>
      </c>
      <c r="E85" s="14" t="n">
        <v>0</v>
      </c>
      <c r="F85" s="32" t="n">
        <v>147.4</v>
      </c>
      <c r="G85" s="15" t="n">
        <f aca="false">F85*B85/100</f>
        <v>5870.942</v>
      </c>
      <c r="H85" s="15" t="n">
        <f aca="false">C85+G85*0.6</f>
        <v>42065.212856257</v>
      </c>
      <c r="I85" s="23" t="n">
        <v>0.65</v>
      </c>
      <c r="J85" s="15" t="n">
        <f aca="false">H85*(1-I85)</f>
        <v>14722.82449969</v>
      </c>
      <c r="K85" s="15" t="n">
        <f aca="false">D85*0.35+E85*0.2</f>
        <v>0</v>
      </c>
      <c r="L85" s="15" t="n">
        <f aca="false">Q85*(J85+K85)</f>
        <v>1766.7389399628</v>
      </c>
      <c r="M85" s="15" t="n">
        <f aca="false">J85+K85-L85</f>
        <v>12956.0855597272</v>
      </c>
      <c r="O85" s="16" t="n">
        <f aca="false">H85/B85</f>
        <v>10.5611882641871</v>
      </c>
      <c r="P85" s="16" t="n">
        <f aca="false">M85/B85</f>
        <v>3.25284598536961</v>
      </c>
      <c r="Q85" s="20" t="n">
        <f aca="true">0.12*(1+RAND()*RANDBETWEEN(-1,1)/10)</f>
        <v>0.12</v>
      </c>
    </row>
    <row r="86" customFormat="false" ht="12.8" hidden="false" customHeight="false" outlineLevel="0" collapsed="false">
      <c r="A86" s="0" t="n">
        <v>1978</v>
      </c>
      <c r="B86" s="21" t="n">
        <f aca="true">B$78+((B$103-B$78)/(A$103-A$78)*(A86-A$78))*(1+RAND()*RANDBETWEEN(-1,1))</f>
        <v>3961.14899997227</v>
      </c>
      <c r="C86" s="26" t="n">
        <f aca="true">B86*(9.5+RAND()*RANDBETWEEN(-1,1))</f>
        <v>34254.8752038739</v>
      </c>
      <c r="D86" s="14" t="n">
        <v>0</v>
      </c>
      <c r="E86" s="14" t="n">
        <v>0</v>
      </c>
      <c r="F86" s="32" t="n">
        <v>239</v>
      </c>
      <c r="G86" s="15" t="n">
        <f aca="false">F86*B86/100</f>
        <v>9467.14610993372</v>
      </c>
      <c r="H86" s="15" t="n">
        <f aca="false">C86+G86*0.6</f>
        <v>39935.1628698342</v>
      </c>
      <c r="I86" s="23" t="n">
        <v>0.65</v>
      </c>
      <c r="J86" s="15" t="n">
        <f aca="false">H86*(1-I86)</f>
        <v>13977.307004442</v>
      </c>
      <c r="K86" s="15" t="n">
        <f aca="false">D86*0.35+E86*0.2</f>
        <v>0</v>
      </c>
      <c r="L86" s="15" t="n">
        <f aca="false">Q86*(J86+K86)</f>
        <v>1810.26432062519</v>
      </c>
      <c r="M86" s="15" t="n">
        <f aca="false">J86+K86-L86</f>
        <v>12167.0426838168</v>
      </c>
      <c r="O86" s="16" t="n">
        <f aca="false">H86/B86</f>
        <v>10.0817118644398</v>
      </c>
      <c r="P86" s="16" t="n">
        <f aca="false">M86/B86</f>
        <v>3.07159429849822</v>
      </c>
      <c r="Q86" s="20" t="n">
        <f aca="true">0.12*(1+RAND()*RANDBETWEEN(-1,1)/10)</f>
        <v>0.129514528088272</v>
      </c>
    </row>
    <row r="87" customFormat="false" ht="12.8" hidden="false" customHeight="false" outlineLevel="0" collapsed="false">
      <c r="A87" s="0" t="n">
        <v>1979</v>
      </c>
      <c r="B87" s="21" t="n">
        <f aca="true">B$78+((B$103-B$78)/(A$103-A$78)*(A87-A$78))*(1+RAND()*RANDBETWEEN(-1,1))</f>
        <v>4057</v>
      </c>
      <c r="C87" s="26" t="n">
        <f aca="true">B87*(9.5+RAND()*RANDBETWEEN(-1,1))</f>
        <v>42546.8486210608</v>
      </c>
      <c r="D87" s="14" t="n">
        <v>0</v>
      </c>
      <c r="E87" s="14" t="n">
        <v>0</v>
      </c>
      <c r="F87" s="32" t="n">
        <v>387.9</v>
      </c>
      <c r="G87" s="15" t="n">
        <f aca="false">F87*B87/100</f>
        <v>15737.103</v>
      </c>
      <c r="H87" s="15" t="n">
        <f aca="false">C87+G87*0.6</f>
        <v>51989.1104210608</v>
      </c>
      <c r="I87" s="23" t="n">
        <v>0.65</v>
      </c>
      <c r="J87" s="15" t="n">
        <f aca="false">H87*(1-I87)</f>
        <v>18196.1886473713</v>
      </c>
      <c r="K87" s="15" t="n">
        <f aca="false">D87*0.35+E87*0.2</f>
        <v>0</v>
      </c>
      <c r="L87" s="15" t="n">
        <f aca="false">Q87*(J87+K87)</f>
        <v>2183.54263768455</v>
      </c>
      <c r="M87" s="15" t="n">
        <f aca="false">J87+K87-L87</f>
        <v>16012.6460096867</v>
      </c>
      <c r="O87" s="16" t="n">
        <f aca="false">H87/B87</f>
        <v>12.8146685780283</v>
      </c>
      <c r="P87" s="16" t="n">
        <f aca="false">M87/B87</f>
        <v>3.94691792203272</v>
      </c>
      <c r="Q87" s="20" t="n">
        <f aca="true">0.12*(1+RAND()*RANDBETWEEN(-1,1)/10)</f>
        <v>0.12</v>
      </c>
    </row>
    <row r="88" customFormat="false" ht="12.8" hidden="false" customHeight="false" outlineLevel="0" collapsed="false">
      <c r="A88" s="0" t="n">
        <v>1980</v>
      </c>
      <c r="B88" s="21" t="n">
        <f aca="true">B$78+((B$103-B$78)/(A$103-A$78)*(A88-A$78))*(1+RAND()*RANDBETWEEN(-1,1))</f>
        <v>4094</v>
      </c>
      <c r="C88" s="26" t="n">
        <f aca="true">B88*(9.5+RAND()*RANDBETWEEN(-1,1))</f>
        <v>38893</v>
      </c>
      <c r="D88" s="14" t="n">
        <v>0</v>
      </c>
      <c r="E88" s="14" t="n">
        <v>0</v>
      </c>
      <c r="F88" s="32" t="n">
        <v>246.2</v>
      </c>
      <c r="G88" s="15" t="n">
        <f aca="false">F88*B88/100</f>
        <v>10079.428</v>
      </c>
      <c r="H88" s="15" t="n">
        <f aca="false">C88+G88*0.6</f>
        <v>44940.6568</v>
      </c>
      <c r="I88" s="23" t="n">
        <v>0.65</v>
      </c>
      <c r="J88" s="15" t="n">
        <f aca="false">H88*(1-I88)</f>
        <v>15729.22988</v>
      </c>
      <c r="K88" s="15" t="n">
        <f aca="false">D88*0.35+E88*0.2</f>
        <v>0</v>
      </c>
      <c r="L88" s="15" t="n">
        <f aca="false">Q88*(J88+K88)</f>
        <v>1999.28728535783</v>
      </c>
      <c r="M88" s="15" t="n">
        <f aca="false">J88+K88-L88</f>
        <v>13729.9425946422</v>
      </c>
      <c r="O88" s="16" t="n">
        <f aca="false">H88/B88</f>
        <v>10.9772</v>
      </c>
      <c r="P88" s="16" t="n">
        <f aca="false">M88/B88</f>
        <v>3.3536743025506</v>
      </c>
      <c r="Q88" s="20" t="n">
        <f aca="true">0.12*(1+RAND()*RANDBETWEEN(-1,1)/10)</f>
        <v>0.127106495398097</v>
      </c>
    </row>
    <row r="89" customFormat="false" ht="12.8" hidden="false" customHeight="false" outlineLevel="0" collapsed="false">
      <c r="A89" s="0" t="n">
        <v>1981</v>
      </c>
      <c r="B89" s="21" t="n">
        <f aca="true">B$78+((B$103-B$78)/(A$103-A$78)*(A89-A$78))*(1+RAND()*RANDBETWEEN(-1,1))</f>
        <v>3825.94122455455</v>
      </c>
      <c r="C89" s="26" t="n">
        <f aca="true">B89*(9.5+RAND()*RANDBETWEEN(-1,1))</f>
        <v>39911.9856771401</v>
      </c>
      <c r="D89" s="14" t="n">
        <v>0</v>
      </c>
      <c r="E89" s="14" t="n">
        <v>0</v>
      </c>
      <c r="F89" s="32" t="n">
        <v>262.8</v>
      </c>
      <c r="G89" s="15" t="n">
        <f aca="false">F89*B89/100</f>
        <v>10054.5735381294</v>
      </c>
      <c r="H89" s="15" t="n">
        <f aca="false">C89+G89*0.6</f>
        <v>45944.7298000177</v>
      </c>
      <c r="I89" s="23" t="n">
        <v>0.65</v>
      </c>
      <c r="J89" s="15" t="n">
        <f aca="false">H89*(1-I89)</f>
        <v>16080.6554300062</v>
      </c>
      <c r="K89" s="15" t="n">
        <f aca="false">D89*0.35+E89*0.2</f>
        <v>0</v>
      </c>
      <c r="L89" s="15" t="n">
        <f aca="false">Q89*(J89+K89)</f>
        <v>1767.19128921365</v>
      </c>
      <c r="M89" s="15" t="n">
        <f aca="false">J89+K89-L89</f>
        <v>14313.4641407926</v>
      </c>
      <c r="O89" s="16" t="n">
        <f aca="false">H89/B89</f>
        <v>12.008739053582</v>
      </c>
      <c r="P89" s="16" t="n">
        <f aca="false">M89/B89</f>
        <v>3.74116153403769</v>
      </c>
      <c r="Q89" s="20" t="n">
        <f aca="true">0.12*(1+RAND()*RANDBETWEEN(-1,1)/10)</f>
        <v>0.109895476394333</v>
      </c>
    </row>
    <row r="90" customFormat="false" ht="12.8" hidden="false" customHeight="false" outlineLevel="0" collapsed="false">
      <c r="A90" s="0" t="n">
        <v>1982</v>
      </c>
      <c r="B90" s="21" t="n">
        <f aca="true">B$78+((B$103-B$78)/(A$103-A$78)*(A90-A$78))*(1+RAND()*RANDBETWEEN(-1,1))</f>
        <v>4168</v>
      </c>
      <c r="C90" s="26" t="n">
        <f aca="true">B90*(9.5+RAND()*RANDBETWEEN(-1,1))</f>
        <v>37722.0509192329</v>
      </c>
      <c r="D90" s="14" t="n">
        <v>0</v>
      </c>
      <c r="E90" s="14" t="n">
        <v>0</v>
      </c>
      <c r="F90" s="32" t="n">
        <v>98.3</v>
      </c>
      <c r="G90" s="15" t="n">
        <f aca="false">F90*B90/100</f>
        <v>4097.144</v>
      </c>
      <c r="H90" s="15" t="n">
        <f aca="false">C90+G90*0.6</f>
        <v>40180.3373192329</v>
      </c>
      <c r="I90" s="23" t="n">
        <v>0.65</v>
      </c>
      <c r="J90" s="15" t="n">
        <f aca="false">H90*(1-I90)</f>
        <v>14063.1180617315</v>
      </c>
      <c r="K90" s="15" t="n">
        <f aca="false">D90*0.35+E90*0.2</f>
        <v>0</v>
      </c>
      <c r="L90" s="15" t="n">
        <f aca="false">Q90*(J90+K90)</f>
        <v>1687.57416740778</v>
      </c>
      <c r="M90" s="15" t="n">
        <f aca="false">J90+K90-L90</f>
        <v>12375.5438943237</v>
      </c>
      <c r="O90" s="16" t="n">
        <f aca="false">H90/B90</f>
        <v>9.64019609386586</v>
      </c>
      <c r="P90" s="16" t="n">
        <f aca="false">M90/B90</f>
        <v>2.96918039691068</v>
      </c>
      <c r="Q90" s="20" t="n">
        <f aca="true">0.12*(1+RAND()*RANDBETWEEN(-1,1)/10)</f>
        <v>0.12</v>
      </c>
    </row>
    <row r="91" customFormat="false" ht="12.8" hidden="false" customHeight="false" outlineLevel="0" collapsed="false">
      <c r="A91" s="0" t="n">
        <v>1983</v>
      </c>
      <c r="B91" s="21" t="n">
        <f aca="true">B$78+((B$103-B$78)/(A$103-A$78)*(A91-A$78))*(1+RAND()*RANDBETWEEN(-1,1))</f>
        <v>3782.41177537758</v>
      </c>
      <c r="C91" s="26" t="n">
        <f aca="true">B91*(9.5+RAND()*RANDBETWEEN(-1,1))</f>
        <v>35932.911866087</v>
      </c>
      <c r="D91" s="14" t="n">
        <v>0</v>
      </c>
      <c r="E91" s="14" t="n">
        <v>0</v>
      </c>
      <c r="F91" s="32" t="n">
        <v>268.5</v>
      </c>
      <c r="G91" s="15" t="n">
        <f aca="false">F91*B91/100</f>
        <v>10155.7756168888</v>
      </c>
      <c r="H91" s="15" t="n">
        <f aca="false">C91+G91*0.6</f>
        <v>42026.3772362203</v>
      </c>
      <c r="I91" s="23" t="n">
        <v>0.65</v>
      </c>
      <c r="J91" s="15" t="n">
        <f aca="false">H91*(1-I91)</f>
        <v>14709.2320326771</v>
      </c>
      <c r="K91" s="15" t="n">
        <f aca="false">D91*0.35+E91*0.2</f>
        <v>0</v>
      </c>
      <c r="L91" s="15" t="n">
        <f aca="false">Q91*(J91+K91)</f>
        <v>1765.10784392125</v>
      </c>
      <c r="M91" s="15" t="n">
        <f aca="false">J91+K91-L91</f>
        <v>12944.1241887558</v>
      </c>
      <c r="O91" s="16" t="n">
        <f aca="false">H91/B91</f>
        <v>11.111</v>
      </c>
      <c r="P91" s="16" t="n">
        <f aca="false">M91/B91</f>
        <v>3.422188</v>
      </c>
      <c r="Q91" s="20" t="n">
        <f aca="true">0.12*(1+RAND()*RANDBETWEEN(-1,1)/10)</f>
        <v>0.12</v>
      </c>
    </row>
    <row r="92" customFormat="false" ht="12.8" hidden="false" customHeight="false" outlineLevel="0" collapsed="false">
      <c r="A92" s="0" t="n">
        <v>1984</v>
      </c>
      <c r="B92" s="21" t="n">
        <f aca="true">B$78+((B$103-B$78)/(A$103-A$78)*(A92-A$78))*(1+RAND()*RANDBETWEEN(-1,1))</f>
        <v>4242</v>
      </c>
      <c r="C92" s="26" t="n">
        <f aca="true">B92*(9.5+RAND()*RANDBETWEEN(-1,1))</f>
        <v>42756.8365155486</v>
      </c>
      <c r="D92" s="14" t="n">
        <v>0</v>
      </c>
      <c r="E92" s="14" t="n">
        <v>0</v>
      </c>
      <c r="F92" s="32" t="n">
        <v>229.1</v>
      </c>
      <c r="G92" s="15" t="n">
        <f aca="false">F92*B92/100</f>
        <v>9718.422</v>
      </c>
      <c r="H92" s="15" t="n">
        <f aca="false">C92+G92*0.6</f>
        <v>48587.8897155486</v>
      </c>
      <c r="I92" s="23" t="n">
        <v>0.65</v>
      </c>
      <c r="J92" s="15" t="n">
        <f aca="false">H92*(1-I92)</f>
        <v>17005.761400442</v>
      </c>
      <c r="K92" s="15" t="n">
        <f aca="false">D92*0.35+E92*0.2</f>
        <v>0</v>
      </c>
      <c r="L92" s="15" t="n">
        <f aca="false">Q92*(J92+K92)</f>
        <v>2120.04000109891</v>
      </c>
      <c r="M92" s="15" t="n">
        <f aca="false">J92+K92-L92</f>
        <v>14885.7213993431</v>
      </c>
      <c r="O92" s="16" t="n">
        <f aca="false">H92/B92</f>
        <v>11.454005119177</v>
      </c>
      <c r="P92" s="16" t="n">
        <f aca="false">M92/B92</f>
        <v>3.509128099798</v>
      </c>
      <c r="Q92" s="20" t="n">
        <f aca="true">0.12*(1+RAND()*RANDBETWEEN(-1,1)/10)</f>
        <v>0.124665985319763</v>
      </c>
    </row>
    <row r="93" customFormat="false" ht="12.8" hidden="false" customHeight="false" outlineLevel="0" collapsed="false">
      <c r="A93" s="0" t="n">
        <v>1985</v>
      </c>
      <c r="B93" s="21" t="n">
        <f aca="true">B$78+((B$103-B$78)/(A$103-A$78)*(A93-A$78))*(1+RAND()*RANDBETWEEN(-1,1))</f>
        <v>4246.82560022781</v>
      </c>
      <c r="C93" s="26" t="n">
        <f aca="true">B93*(9.5+RAND()*RANDBETWEEN(-1,1))</f>
        <v>43845.8367672782</v>
      </c>
      <c r="D93" s="14" t="n">
        <v>0</v>
      </c>
      <c r="E93" s="14" t="n">
        <v>0</v>
      </c>
      <c r="F93" s="32" t="n">
        <v>237</v>
      </c>
      <c r="G93" s="15" t="n">
        <f aca="false">F93*B93/100</f>
        <v>10064.9766725399</v>
      </c>
      <c r="H93" s="15" t="n">
        <f aca="false">C93+G93*0.6</f>
        <v>49884.8227708021</v>
      </c>
      <c r="I93" s="23" t="n">
        <v>0.65</v>
      </c>
      <c r="J93" s="15" t="n">
        <f aca="false">H93*(1-I93)</f>
        <v>17459.6879697807</v>
      </c>
      <c r="K93" s="15" t="n">
        <f aca="false">D93*0.35+E93*0.2</f>
        <v>0</v>
      </c>
      <c r="L93" s="15" t="n">
        <f aca="false">Q93*(J93+K93)</f>
        <v>2095.16255637369</v>
      </c>
      <c r="M93" s="15" t="n">
        <f aca="false">J93+K93-L93</f>
        <v>15364.525413407</v>
      </c>
      <c r="O93" s="16" t="n">
        <f aca="false">H93/B93</f>
        <v>11.7463789349217</v>
      </c>
      <c r="P93" s="16" t="n">
        <f aca="false">M93/B93</f>
        <v>3.61788471195588</v>
      </c>
      <c r="Q93" s="20" t="n">
        <f aca="true">0.12*(1+RAND()*RANDBETWEEN(-1,1)/10)</f>
        <v>0.12</v>
      </c>
    </row>
    <row r="94" customFormat="false" ht="12.8" hidden="false" customHeight="false" outlineLevel="0" collapsed="false">
      <c r="A94" s="0" t="n">
        <v>1986</v>
      </c>
      <c r="B94" s="21" t="n">
        <f aca="true">B$78+((B$103-B$78)/(A$103-A$78)*(A94-A$78))*(1+RAND()*RANDBETWEEN(-1,1))</f>
        <v>4501.77527187392</v>
      </c>
      <c r="C94" s="26" t="n">
        <f aca="true">B94*(9.5+RAND()*RANDBETWEEN(-1,1))</f>
        <v>41949.8857960877</v>
      </c>
      <c r="D94" s="14" t="n">
        <v>0</v>
      </c>
      <c r="E94" s="14" t="n">
        <v>0</v>
      </c>
      <c r="F94" s="32" t="n">
        <v>280.9</v>
      </c>
      <c r="G94" s="15" t="n">
        <f aca="false">F94*B94/100</f>
        <v>12645.4867386938</v>
      </c>
      <c r="H94" s="15" t="n">
        <f aca="false">C94+G94*0.6</f>
        <v>49537.177839304</v>
      </c>
      <c r="I94" s="23" t="n">
        <v>0.65</v>
      </c>
      <c r="J94" s="15" t="n">
        <f aca="false">H94*(1-I94)</f>
        <v>17338.0122437564</v>
      </c>
      <c r="K94" s="15" t="n">
        <f aca="false">D94*0.35+E94*0.2</f>
        <v>0</v>
      </c>
      <c r="L94" s="15" t="n">
        <f aca="false">Q94*(J94+K94)</f>
        <v>2124.65991089475</v>
      </c>
      <c r="M94" s="15" t="n">
        <f aca="false">J94+K94-L94</f>
        <v>15213.3523328617</v>
      </c>
      <c r="O94" s="16" t="n">
        <f aca="false">H94/B94</f>
        <v>11.0039206418857</v>
      </c>
      <c r="P94" s="16" t="n">
        <f aca="false">M94/B94</f>
        <v>3.37941176848859</v>
      </c>
      <c r="Q94" s="20" t="n">
        <f aca="true">0.12*(1+RAND()*RANDBETWEEN(-1,1)/10)</f>
        <v>0.122543454291299</v>
      </c>
    </row>
    <row r="95" customFormat="false" ht="12.8" hidden="false" customHeight="false" outlineLevel="0" collapsed="false">
      <c r="A95" s="0" t="n">
        <v>1987</v>
      </c>
      <c r="B95" s="21" t="n">
        <f aca="true">B$78+((B$103-B$78)/(A$103-A$78)*(A95-A$78))*(1+RAND()*RANDBETWEEN(-1,1))</f>
        <v>4121.92426348757</v>
      </c>
      <c r="C95" s="26" t="n">
        <f aca="true">B95*(9.5+RAND()*RANDBETWEEN(-1,1))</f>
        <v>35537.3839739088</v>
      </c>
      <c r="D95" s="14" t="n">
        <v>0</v>
      </c>
      <c r="E95" s="14" t="n">
        <v>0</v>
      </c>
      <c r="F95" s="32" t="n">
        <v>260.2</v>
      </c>
      <c r="G95" s="15" t="n">
        <f aca="false">F95*B95/100</f>
        <v>10725.2469335947</v>
      </c>
      <c r="H95" s="15" t="n">
        <f aca="false">C95+G95*0.6</f>
        <v>41972.5321340656</v>
      </c>
      <c r="I95" s="23" t="n">
        <v>0.65</v>
      </c>
      <c r="J95" s="15" t="n">
        <f aca="false">H95*(1-I95)</f>
        <v>14690.386246923</v>
      </c>
      <c r="K95" s="15" t="n">
        <f aca="false">D95*0.35+E95*0.2</f>
        <v>0</v>
      </c>
      <c r="L95" s="15" t="n">
        <f aca="false">Q95*(J95+K95)</f>
        <v>1648.34706875272</v>
      </c>
      <c r="M95" s="15" t="n">
        <f aca="false">J95+K95-L95</f>
        <v>13042.0391781703</v>
      </c>
      <c r="O95" s="16" t="n">
        <f aca="false">H95/B95</f>
        <v>10.1827519020334</v>
      </c>
      <c r="P95" s="16" t="n">
        <f aca="false">M95/B95</f>
        <v>3.16406569953213</v>
      </c>
      <c r="Q95" s="20" t="n">
        <f aca="true">0.12*(1+RAND()*RANDBETWEEN(-1,1)/10)</f>
        <v>0.112205835915171</v>
      </c>
    </row>
    <row r="96" customFormat="false" ht="12.8" hidden="false" customHeight="false" outlineLevel="0" collapsed="false">
      <c r="A96" s="0" t="n">
        <v>1988</v>
      </c>
      <c r="B96" s="21" t="n">
        <f aca="true">B$78+((B$103-B$78)/(A$103-A$78)*(A96-A$78))*(1+RAND()*RANDBETWEEN(-1,1))</f>
        <v>4390</v>
      </c>
      <c r="C96" s="26" t="n">
        <f aca="true">B96*(9.5+RAND()*RANDBETWEEN(-1,1))</f>
        <v>43955.304887814</v>
      </c>
      <c r="D96" s="14" t="n">
        <v>0</v>
      </c>
      <c r="E96" s="14" t="n">
        <v>0</v>
      </c>
      <c r="F96" s="32" t="n">
        <v>277.8</v>
      </c>
      <c r="G96" s="15" t="n">
        <f aca="false">F96*B96/100</f>
        <v>12195.42</v>
      </c>
      <c r="H96" s="15" t="n">
        <f aca="false">C96+G96*0.6</f>
        <v>51272.556887814</v>
      </c>
      <c r="I96" s="23" t="n">
        <v>0.65</v>
      </c>
      <c r="J96" s="15" t="n">
        <f aca="false">H96*(1-I96)</f>
        <v>17945.3949107349</v>
      </c>
      <c r="K96" s="15" t="n">
        <f aca="false">D96*0.35+E96*0.2</f>
        <v>0</v>
      </c>
      <c r="L96" s="15" t="n">
        <f aca="false">Q96*(J96+K96)</f>
        <v>2171.85531751861</v>
      </c>
      <c r="M96" s="15" t="n">
        <f aca="false">J96+K96-L96</f>
        <v>15773.5395932163</v>
      </c>
      <c r="O96" s="16" t="n">
        <f aca="false">H96/B96</f>
        <v>11.6793979243312</v>
      </c>
      <c r="P96" s="16" t="n">
        <f aca="false">M96/B96</f>
        <v>3.59306141075542</v>
      </c>
      <c r="Q96" s="20" t="n">
        <f aca="true">0.12*(1+RAND()*RANDBETWEEN(-1,1)/10)</f>
        <v>0.121025774485432</v>
      </c>
    </row>
    <row r="97" customFormat="false" ht="12.8" hidden="false" customHeight="false" outlineLevel="0" collapsed="false">
      <c r="A97" s="0" t="n">
        <v>1989</v>
      </c>
      <c r="B97" s="21" t="n">
        <f aca="true">B$78+((B$103-B$78)/(A$103-A$78)*(A97-A$78))*(1+RAND()*RANDBETWEEN(-1,1))</f>
        <v>4427</v>
      </c>
      <c r="C97" s="26" t="n">
        <f aca="true">B97*(9.5+RAND()*RANDBETWEEN(-1,1))</f>
        <v>38083.3923435463</v>
      </c>
      <c r="D97" s="14" t="n">
        <v>0</v>
      </c>
      <c r="E97" s="14" t="n">
        <v>0</v>
      </c>
      <c r="F97" s="32" t="n">
        <v>218.8</v>
      </c>
      <c r="G97" s="15" t="n">
        <f aca="false">F97*B97/100</f>
        <v>9686.276</v>
      </c>
      <c r="H97" s="15" t="n">
        <f aca="false">C97+G97*0.6</f>
        <v>43895.1579435463</v>
      </c>
      <c r="I97" s="23" t="n">
        <v>0.65</v>
      </c>
      <c r="J97" s="15" t="n">
        <f aca="false">H97*(1-I97)</f>
        <v>15363.3052802412</v>
      </c>
      <c r="K97" s="15" t="n">
        <f aca="false">D97*0.35+E97*0.2</f>
        <v>0</v>
      </c>
      <c r="L97" s="15" t="n">
        <f aca="false">Q97*(J97+K97)</f>
        <v>2006.50223540456</v>
      </c>
      <c r="M97" s="15" t="n">
        <f aca="false">J97+K97-L97</f>
        <v>13356.8030448366</v>
      </c>
      <c r="O97" s="16" t="n">
        <f aca="false">H97/B97</f>
        <v>9.91532820048481</v>
      </c>
      <c r="P97" s="16" t="n">
        <f aca="false">M97/B97</f>
        <v>3.01712289244107</v>
      </c>
      <c r="Q97" s="20" t="n">
        <f aca="true">0.12*(1+RAND()*RANDBETWEEN(-1,1)/10)</f>
        <v>0.130603551696986</v>
      </c>
    </row>
    <row r="98" customFormat="false" ht="12.8" hidden="false" customHeight="false" outlineLevel="0" collapsed="false">
      <c r="A98" s="0" t="n">
        <v>1990</v>
      </c>
      <c r="B98" s="21" t="n">
        <f aca="true">B$78+((B$103-B$78)/(A$103-A$78)*(A98-A$78))*(1+RAND()*RANDBETWEEN(-1,1))</f>
        <v>5120.53801910579</v>
      </c>
      <c r="C98" s="26" t="n">
        <f aca="true">B98*(9.5+RAND()*RANDBETWEEN(-1,1))</f>
        <v>48645.111181505</v>
      </c>
      <c r="D98" s="14" t="n">
        <v>0</v>
      </c>
      <c r="E98" s="14" t="n">
        <v>0</v>
      </c>
      <c r="F98" s="32" t="n">
        <v>195.3</v>
      </c>
      <c r="G98" s="15" t="n">
        <f aca="false">F98*B98/100</f>
        <v>10000.4107513136</v>
      </c>
      <c r="H98" s="15" t="n">
        <f aca="false">C98+G98*0.6</f>
        <v>54645.3576322932</v>
      </c>
      <c r="I98" s="23" t="n">
        <v>0.7</v>
      </c>
      <c r="J98" s="15" t="n">
        <f aca="false">H98*(1-I98)</f>
        <v>16393.607289688</v>
      </c>
      <c r="K98" s="15" t="n">
        <f aca="false">D98*0.35+E98*0.2</f>
        <v>0</v>
      </c>
      <c r="L98" s="15" t="n">
        <f aca="false">Q98*(J98+K98)</f>
        <v>2158.71842597417</v>
      </c>
      <c r="M98" s="15" t="n">
        <f aca="false">J98+K98-L98</f>
        <v>14234.8888637138</v>
      </c>
      <c r="O98" s="16" t="n">
        <f aca="false">H98/B98</f>
        <v>10.6718</v>
      </c>
      <c r="P98" s="16" t="n">
        <f aca="false">M98/B98</f>
        <v>2.77995960787723</v>
      </c>
      <c r="Q98" s="20" t="n">
        <f aca="true">0.12*(1+RAND()*RANDBETWEEN(-1,1)/10)</f>
        <v>0.131680501297116</v>
      </c>
    </row>
    <row r="99" customFormat="false" ht="12.8" hidden="false" customHeight="false" outlineLevel="0" collapsed="false">
      <c r="A99" s="0" t="n">
        <v>1991</v>
      </c>
      <c r="B99" s="21" t="n">
        <f aca="true">B$78+((B$103-B$78)/(A$103-A$78)*(A99-A$78))*(1+RAND()*RANDBETWEEN(-1,1))</f>
        <v>3945.98160184897</v>
      </c>
      <c r="C99" s="26" t="n">
        <f aca="true">B99*(9.5+RAND()*RANDBETWEEN(-1,1))</f>
        <v>37486.8252175652</v>
      </c>
      <c r="D99" s="14" t="n">
        <v>0</v>
      </c>
      <c r="E99" s="14" t="n">
        <v>0</v>
      </c>
      <c r="F99" s="32" t="n">
        <v>191.3</v>
      </c>
      <c r="G99" s="15" t="n">
        <f aca="false">F99*B99/100</f>
        <v>7548.66280433707</v>
      </c>
      <c r="H99" s="15" t="n">
        <f aca="false">C99+G99*0.6</f>
        <v>42016.0229001674</v>
      </c>
      <c r="I99" s="23" t="n">
        <v>0.7</v>
      </c>
      <c r="J99" s="15" t="n">
        <f aca="false">H99*(1-I99)</f>
        <v>12604.8068700502</v>
      </c>
      <c r="K99" s="15" t="n">
        <f aca="false">D99*0.35+E99*0.2</f>
        <v>0</v>
      </c>
      <c r="L99" s="15" t="n">
        <f aca="false">Q99*(J99+K99)</f>
        <v>1512.57682440603</v>
      </c>
      <c r="M99" s="15" t="n">
        <f aca="false">J99+K99-L99</f>
        <v>11092.2300456442</v>
      </c>
      <c r="O99" s="16" t="n">
        <f aca="false">H99/B99</f>
        <v>10.6478</v>
      </c>
      <c r="P99" s="16" t="n">
        <f aca="false">M99/B99</f>
        <v>2.8110192</v>
      </c>
      <c r="Q99" s="20" t="n">
        <f aca="true">0.12*(1+RAND()*RANDBETWEEN(-1,1)/10)</f>
        <v>0.12</v>
      </c>
    </row>
    <row r="100" customFormat="false" ht="12.8" hidden="false" customHeight="false" outlineLevel="0" collapsed="false">
      <c r="A100" s="0" t="n">
        <v>1992</v>
      </c>
      <c r="B100" s="21" t="n">
        <f aca="true">B$78+((B$103-B$78)/(A$103-A$78)*(A100-A$78))*(1+RAND()*RANDBETWEEN(-1,1))</f>
        <v>4233.69953074399</v>
      </c>
      <c r="C100" s="36" t="n">
        <v>40087.5217385851</v>
      </c>
      <c r="D100" s="14" t="n">
        <v>0</v>
      </c>
      <c r="E100" s="14" t="n">
        <v>0</v>
      </c>
      <c r="F100" s="32" t="n">
        <v>397.6</v>
      </c>
      <c r="G100" s="15" t="n">
        <f aca="false">F100*B100/100</f>
        <v>16833.1893342381</v>
      </c>
      <c r="H100" s="15" t="n">
        <f aca="false">C100+G100*0.6</f>
        <v>50187.435339128</v>
      </c>
      <c r="I100" s="23" t="n">
        <v>0.7</v>
      </c>
      <c r="J100" s="15" t="n">
        <f aca="false">H100*(1-I100)</f>
        <v>15056.2306017384</v>
      </c>
      <c r="K100" s="15" t="n">
        <f aca="false">D100*0.35+E100*0.2</f>
        <v>0</v>
      </c>
      <c r="L100" s="15" t="n">
        <f aca="false">Q100*(J100+K100)</f>
        <v>1755.343637344</v>
      </c>
      <c r="M100" s="15" t="n">
        <f aca="false">J100+K100-L100</f>
        <v>13300.8869643944</v>
      </c>
      <c r="O100" s="16" t="n">
        <f aca="false">H100/B100</f>
        <v>11.8542742522657</v>
      </c>
      <c r="P100" s="16" t="n">
        <f aca="false">M100/B100</f>
        <v>3.14167003770743</v>
      </c>
      <c r="Q100" s="20" t="n">
        <f aca="true">0.12*(1+RAND()*RANDBETWEEN(-1,1)/10)</f>
        <v>0.116585862941109</v>
      </c>
    </row>
    <row r="101" customFormat="false" ht="12.8" hidden="false" customHeight="false" outlineLevel="0" collapsed="false">
      <c r="A101" s="0" t="n">
        <v>1993</v>
      </c>
      <c r="B101" s="21" t="n">
        <f aca="true">B$78+((B$103-B$78)/(A$103-A$78)*(A101-A$78))*(1+RAND()*RANDBETWEEN(-1,1))</f>
        <v>4305.3045063063</v>
      </c>
      <c r="C101" s="36" t="n">
        <v>31378.6138127017</v>
      </c>
      <c r="D101" s="14" t="n">
        <v>0</v>
      </c>
      <c r="E101" s="14" t="n">
        <v>0</v>
      </c>
      <c r="F101" s="32" t="n">
        <v>353.9</v>
      </c>
      <c r="G101" s="15" t="n">
        <f aca="false">F101*B101/100</f>
        <v>15236.472647818</v>
      </c>
      <c r="H101" s="15" t="n">
        <f aca="false">C101+G101*0.6</f>
        <v>40520.4974013925</v>
      </c>
      <c r="I101" s="23" t="n">
        <v>0.7</v>
      </c>
      <c r="J101" s="15" t="n">
        <f aca="false">H101*(1-I101)</f>
        <v>12156.1492204178</v>
      </c>
      <c r="K101" s="15" t="n">
        <f aca="false">D101*0.35+E101*0.2</f>
        <v>0</v>
      </c>
      <c r="L101" s="15" t="n">
        <f aca="false">Q101*(J101+K101)</f>
        <v>1571.9438581859</v>
      </c>
      <c r="M101" s="15" t="n">
        <f aca="false">J101+K101-L101</f>
        <v>10584.2053622318</v>
      </c>
      <c r="O101" s="16" t="n">
        <f aca="false">H101/B101</f>
        <v>9.41176108264563</v>
      </c>
      <c r="P101" s="16" t="n">
        <f aca="false">M101/B101</f>
        <v>2.45841039738963</v>
      </c>
      <c r="Q101" s="20" t="n">
        <f aca="true">0.12*(1+RAND()*RANDBETWEEN(-1,1)/10)</f>
        <v>0.129312649070285</v>
      </c>
    </row>
    <row r="102" customFormat="false" ht="12.8" hidden="false" customHeight="false" outlineLevel="0" collapsed="false">
      <c r="A102" s="0" t="n">
        <v>1994</v>
      </c>
      <c r="B102" s="21" t="n">
        <f aca="true">B$78+((B$103-B$78)/(A$103-A$78)*(A102-A$78))*(1+RAND()*RANDBETWEEN(-1,1))</f>
        <v>5021.24210845865</v>
      </c>
      <c r="C102" s="36" t="n">
        <v>35004.9959385133</v>
      </c>
      <c r="D102" s="14" t="n">
        <v>0</v>
      </c>
      <c r="E102" s="14" t="n">
        <v>0</v>
      </c>
      <c r="F102" s="32" t="n">
        <v>138.9</v>
      </c>
      <c r="G102" s="15" t="n">
        <f aca="false">F102*B102/100</f>
        <v>6974.50528864907</v>
      </c>
      <c r="H102" s="15" t="n">
        <f aca="false">C102+G102*0.6</f>
        <v>39189.6991117027</v>
      </c>
      <c r="I102" s="23" t="n">
        <v>0.7</v>
      </c>
      <c r="J102" s="15" t="n">
        <f aca="false">H102*(1-I102)</f>
        <v>11756.9097335108</v>
      </c>
      <c r="K102" s="15" t="n">
        <f aca="false">D102*0.35+E102*0.2</f>
        <v>0</v>
      </c>
      <c r="L102" s="15" t="n">
        <f aca="false">Q102*(J102+K102)</f>
        <v>1378.81172107969</v>
      </c>
      <c r="M102" s="15" t="n">
        <f aca="false">J102+K102-L102</f>
        <v>10378.0980124311</v>
      </c>
      <c r="O102" s="16" t="n">
        <f aca="false">H102/B102</f>
        <v>7.80478181796588</v>
      </c>
      <c r="P102" s="16" t="n">
        <f aca="false">M102/B102</f>
        <v>2.06683879969629</v>
      </c>
      <c r="Q102" s="20" t="n">
        <f aca="true">0.12*(1+RAND()*RANDBETWEEN(-1,1)/10)</f>
        <v>0.117276712361723</v>
      </c>
    </row>
    <row r="103" customFormat="false" ht="12.8" hidden="false" customHeight="false" outlineLevel="0" collapsed="false">
      <c r="A103" s="0" t="n">
        <v>1995</v>
      </c>
      <c r="B103" s="0" t="n">
        <v>4649</v>
      </c>
      <c r="C103" s="36" t="n">
        <v>41199.705</v>
      </c>
      <c r="D103" s="14" t="n">
        <v>0</v>
      </c>
      <c r="E103" s="14" t="n">
        <v>0</v>
      </c>
      <c r="F103" s="32" t="n">
        <v>303.6</v>
      </c>
      <c r="G103" s="15" t="n">
        <f aca="false">F103*B103/100</f>
        <v>14114.364</v>
      </c>
      <c r="H103" s="15" t="n">
        <f aca="false">C103+G103*0.6</f>
        <v>49668.3234</v>
      </c>
      <c r="I103" s="23" t="n">
        <v>0.75</v>
      </c>
      <c r="J103" s="15" t="n">
        <f aca="false">H103*(1-I103)</f>
        <v>12417.08085</v>
      </c>
      <c r="K103" s="15" t="n">
        <f aca="false">D103*0.35+E103*0.2</f>
        <v>0</v>
      </c>
      <c r="L103" s="15" t="n">
        <f aca="false">Q103*(J103+K103)</f>
        <v>1389.44108197333</v>
      </c>
      <c r="M103" s="15" t="n">
        <f aca="false">J103+K103-L103</f>
        <v>11027.6397680267</v>
      </c>
      <c r="O103" s="16" t="n">
        <f aca="false">H103/B103</f>
        <v>10.6836574317057</v>
      </c>
      <c r="P103" s="16" t="n">
        <f aca="false">M103/B103</f>
        <v>2.37204555130709</v>
      </c>
      <c r="Q103" s="20" t="n">
        <f aca="true">0.12*(1+RAND()*RANDBETWEEN(-1,1)/10)</f>
        <v>0.11189756262023</v>
      </c>
    </row>
    <row r="104" customFormat="false" ht="12.8" hidden="false" customHeight="false" outlineLevel="0" collapsed="false">
      <c r="A104" s="0" t="n">
        <v>1996</v>
      </c>
      <c r="B104" s="31" t="n">
        <f aca="false">(B103+B105)/2</f>
        <v>4728.5</v>
      </c>
      <c r="C104" s="36" t="n">
        <v>27980.6444824234</v>
      </c>
      <c r="D104" s="14" t="n">
        <v>0</v>
      </c>
      <c r="E104" s="14" t="n">
        <v>0</v>
      </c>
      <c r="F104" s="32" t="n">
        <v>235.7</v>
      </c>
      <c r="G104" s="15" t="n">
        <f aca="false">F104*B104/100</f>
        <v>11145.0745</v>
      </c>
      <c r="H104" s="15" t="n">
        <f aca="false">C104+G104*0.6</f>
        <v>34667.6891824234</v>
      </c>
      <c r="I104" s="23" t="n">
        <v>0.75</v>
      </c>
      <c r="J104" s="15" t="n">
        <f aca="false">H104*(1-I104)</f>
        <v>8666.92229560585</v>
      </c>
      <c r="K104" s="15" t="n">
        <f aca="false">D104*0.35+E104*0.2</f>
        <v>0</v>
      </c>
      <c r="L104" s="15" t="n">
        <f aca="false">Q104*(J104+K104)</f>
        <v>1014.18084649344</v>
      </c>
      <c r="M104" s="15" t="n">
        <f aca="false">J104+K104-L104</f>
        <v>7652.74144911241</v>
      </c>
      <c r="O104" s="16" t="n">
        <f aca="false">H104/B104</f>
        <v>7.33164622658843</v>
      </c>
      <c r="P104" s="16" t="n">
        <f aca="false">M104/B104</f>
        <v>1.6184289836338</v>
      </c>
      <c r="Q104" s="20" t="n">
        <f aca="true">0.12*(1+RAND()*RANDBETWEEN(-1,1)/10)</f>
        <v>0.117017415398732</v>
      </c>
    </row>
    <row r="105" customFormat="false" ht="12.8" hidden="false" customHeight="false" outlineLevel="0" collapsed="false">
      <c r="A105" s="0" t="n">
        <v>1997</v>
      </c>
      <c r="B105" s="0" t="n">
        <v>4808</v>
      </c>
      <c r="C105" s="36" t="n">
        <v>31929.684</v>
      </c>
      <c r="D105" s="14" t="n">
        <v>0</v>
      </c>
      <c r="E105" s="14" t="n">
        <v>0</v>
      </c>
      <c r="F105" s="32" t="n">
        <v>243.2</v>
      </c>
      <c r="G105" s="15" t="n">
        <f aca="false">F105*B105/100</f>
        <v>11693.056</v>
      </c>
      <c r="H105" s="15" t="n">
        <f aca="false">C105+G105*0.6</f>
        <v>38945.5176</v>
      </c>
      <c r="I105" s="23" t="n">
        <v>0.75</v>
      </c>
      <c r="J105" s="15" t="n">
        <f aca="false">H105*(1-I105)</f>
        <v>9736.3794</v>
      </c>
      <c r="K105" s="15" t="n">
        <f aca="false">D105*0.35+E105*0.2</f>
        <v>0</v>
      </c>
      <c r="L105" s="15" t="n">
        <f aca="false">Q105*(J105+K105)</f>
        <v>1133.04263044731</v>
      </c>
      <c r="M105" s="15" t="n">
        <f aca="false">J105+K105-L105</f>
        <v>8603.33676955269</v>
      </c>
      <c r="O105" s="16" t="n">
        <f aca="false">H105/B105</f>
        <v>8.10014925124792</v>
      </c>
      <c r="P105" s="16" t="n">
        <f aca="false">M105/B105</f>
        <v>1.78937952777718</v>
      </c>
      <c r="Q105" s="20" t="n">
        <f aca="true">0.12*(1+RAND()*RANDBETWEEN(-1,1)/10)</f>
        <v>0.116372070550919</v>
      </c>
    </row>
    <row r="106" customFormat="false" ht="12.8" hidden="false" customHeight="false" outlineLevel="0" collapsed="false">
      <c r="A106" s="0" t="n">
        <v>1998</v>
      </c>
      <c r="B106" s="0" t="n">
        <f aca="false">(B105+B107)/2</f>
        <v>4948</v>
      </c>
      <c r="C106" s="36" t="n">
        <v>39630.8905164869</v>
      </c>
      <c r="D106" s="14" t="n">
        <v>0</v>
      </c>
      <c r="E106" s="14" t="n">
        <v>0</v>
      </c>
      <c r="F106" s="32" t="n">
        <v>229.8</v>
      </c>
      <c r="G106" s="15" t="n">
        <f aca="false">F106*B106/100</f>
        <v>11370.504</v>
      </c>
      <c r="H106" s="15" t="n">
        <f aca="false">C106+G106*0.6</f>
        <v>46453.1929164869</v>
      </c>
      <c r="I106" s="23" t="n">
        <v>0.75</v>
      </c>
      <c r="J106" s="15" t="n">
        <f aca="false">H106*(1-I106)</f>
        <v>11613.2982291217</v>
      </c>
      <c r="K106" s="15" t="n">
        <f aca="false">D106*0.35+E106*0.2</f>
        <v>0</v>
      </c>
      <c r="L106" s="15" t="n">
        <f aca="false">Q106*(J106+K106)</f>
        <v>1362.29650797906</v>
      </c>
      <c r="M106" s="15" t="n">
        <f aca="false">J106+K106-L106</f>
        <v>10251.0017211427</v>
      </c>
      <c r="O106" s="16" t="n">
        <f aca="false">H106/B106</f>
        <v>9.38827666056728</v>
      </c>
      <c r="P106" s="16" t="n">
        <f aca="false">M106/B106</f>
        <v>2.0717465079108</v>
      </c>
      <c r="Q106" s="20" t="n">
        <f aca="true">0.12*(1+RAND()*RANDBETWEEN(-1,1)/10)</f>
        <v>0.117304875936359</v>
      </c>
      <c r="S106" s="15"/>
      <c r="T106" s="17"/>
      <c r="U106" s="17"/>
    </row>
    <row r="107" customFormat="false" ht="12.8" hidden="false" customHeight="false" outlineLevel="0" collapsed="false">
      <c r="A107" s="0" t="n">
        <v>1999</v>
      </c>
      <c r="B107" s="0" t="n">
        <v>5088</v>
      </c>
      <c r="C107" s="36" t="n">
        <v>48876.584550221</v>
      </c>
      <c r="D107" s="14" t="n">
        <v>0</v>
      </c>
      <c r="E107" s="14" t="n">
        <v>0</v>
      </c>
      <c r="F107" s="32" t="n">
        <v>278.5</v>
      </c>
      <c r="G107" s="15" t="n">
        <f aca="false">F107*B107/100</f>
        <v>14170.08</v>
      </c>
      <c r="H107" s="15" t="n">
        <f aca="false">C107+G107*0.6</f>
        <v>57378.632550221</v>
      </c>
      <c r="I107" s="23" t="n">
        <v>0.75</v>
      </c>
      <c r="J107" s="15" t="n">
        <f aca="false">H107*(1-I107)</f>
        <v>14344.6581375553</v>
      </c>
      <c r="K107" s="15" t="n">
        <f aca="false">D107*0.35+E107*0.2</f>
        <v>0</v>
      </c>
      <c r="L107" s="21" t="n">
        <v>1457.0496</v>
      </c>
      <c r="M107" s="15" t="n">
        <f aca="false">J107+K107-L107</f>
        <v>12887.6085375553</v>
      </c>
      <c r="O107" s="16" t="n">
        <f aca="false">H107/B107</f>
        <v>11.2772469634868</v>
      </c>
      <c r="P107" s="16" t="n">
        <f aca="false">M107/B107</f>
        <v>2.53294192955095</v>
      </c>
      <c r="Q107" s="17" t="n">
        <f aca="false">L107/(J107+K107)</f>
        <v>0.101574369080665</v>
      </c>
      <c r="S107" s="15"/>
      <c r="T107" s="17"/>
      <c r="U107" s="17"/>
    </row>
    <row r="108" customFormat="false" ht="12.8" hidden="false" customHeight="false" outlineLevel="0" collapsed="false">
      <c r="A108" s="0" t="n">
        <v>2000</v>
      </c>
      <c r="B108" s="0" t="n">
        <f aca="false">(B107+B109)/2</f>
        <v>5134</v>
      </c>
      <c r="C108" s="36" t="n">
        <v>38451.4331327652</v>
      </c>
      <c r="D108" s="14" t="n">
        <v>0</v>
      </c>
      <c r="E108" s="14" t="n">
        <v>0</v>
      </c>
      <c r="F108" s="32" t="n">
        <v>337.4</v>
      </c>
      <c r="G108" s="15" t="n">
        <f aca="false">F108*B108/100</f>
        <v>17322.116</v>
      </c>
      <c r="H108" s="15" t="n">
        <f aca="false">C108+G108*0.6</f>
        <v>48844.7027327652</v>
      </c>
      <c r="I108" s="23" t="n">
        <v>0.75</v>
      </c>
      <c r="J108" s="15" t="n">
        <f aca="false">H108*(1-I108)</f>
        <v>12211.1756831913</v>
      </c>
      <c r="K108" s="15" t="n">
        <f aca="false">D108*0.35+E108*0.2</f>
        <v>0</v>
      </c>
      <c r="L108" s="21" t="n">
        <v>1414.1828</v>
      </c>
      <c r="M108" s="15" t="n">
        <f aca="false">J108+K108-L108</f>
        <v>10796.9928831913</v>
      </c>
      <c r="O108" s="16" t="n">
        <f aca="false">H108/B108</f>
        <v>9.51396625102556</v>
      </c>
      <c r="P108" s="16" t="n">
        <f aca="false">M108/B108</f>
        <v>2.10303718020867</v>
      </c>
      <c r="Q108" s="17" t="n">
        <f aca="false">L108/(J108+K108)</f>
        <v>0.115810535913149</v>
      </c>
      <c r="S108" s="15"/>
      <c r="T108" s="17"/>
      <c r="U108" s="17"/>
    </row>
    <row r="109" customFormat="false" ht="12.8" hidden="false" customHeight="false" outlineLevel="0" collapsed="false">
      <c r="A109" s="0" t="n">
        <v>2001</v>
      </c>
      <c r="B109" s="0" t="n">
        <v>5180</v>
      </c>
      <c r="C109" s="36" t="n">
        <v>42596.8197273903</v>
      </c>
      <c r="D109" s="14" t="n">
        <v>0</v>
      </c>
      <c r="E109" s="14" t="n">
        <v>0</v>
      </c>
      <c r="F109" s="32" t="n">
        <v>260</v>
      </c>
      <c r="G109" s="15" t="n">
        <f aca="false">F109*B109/100</f>
        <v>13468</v>
      </c>
      <c r="H109" s="15" t="n">
        <f aca="false">C109+G109*0.6</f>
        <v>50677.6197273903</v>
      </c>
      <c r="I109" s="23" t="n">
        <v>0.8</v>
      </c>
      <c r="J109" s="15" t="n">
        <f aca="false">H109*(1-I109)</f>
        <v>10135.5239454781</v>
      </c>
      <c r="K109" s="15" t="n">
        <f aca="false">D109*0.35+E109*0.2</f>
        <v>0</v>
      </c>
      <c r="L109" s="21" t="n">
        <v>1076.878</v>
      </c>
      <c r="M109" s="15" t="n">
        <f aca="false">J109+K109-L109</f>
        <v>9058.64594547806</v>
      </c>
      <c r="O109" s="16" t="n">
        <f aca="false">H109/B109</f>
        <v>9.78332427169697</v>
      </c>
      <c r="P109" s="16" t="n">
        <f aca="false">M109/B109</f>
        <v>1.74877334854789</v>
      </c>
      <c r="Q109" s="17" t="n">
        <f aca="false">L109/(J109+K109)</f>
        <v>0.106247886719309</v>
      </c>
      <c r="S109" s="15"/>
      <c r="T109" s="17"/>
      <c r="U109" s="17"/>
    </row>
    <row r="110" customFormat="false" ht="12.8" hidden="false" customHeight="false" outlineLevel="0" collapsed="false">
      <c r="A110" s="0" t="n">
        <v>2002</v>
      </c>
      <c r="B110" s="15" t="n">
        <f aca="false">(B109+B111)/2</f>
        <v>5217.14462333297</v>
      </c>
      <c r="C110" s="36" t="n">
        <v>36577.9459850889</v>
      </c>
      <c r="D110" s="14" t="n">
        <v>0</v>
      </c>
      <c r="E110" s="14" t="n">
        <v>0</v>
      </c>
      <c r="F110" s="32" t="n">
        <v>101.5</v>
      </c>
      <c r="G110" s="15" t="n">
        <f aca="false">F110*B110/100</f>
        <v>5295.40179268296</v>
      </c>
      <c r="H110" s="15" t="n">
        <f aca="false">C110+G110*0.6</f>
        <v>39755.1870606987</v>
      </c>
      <c r="I110" s="23" t="n">
        <v>0.8</v>
      </c>
      <c r="J110" s="15" t="n">
        <f aca="false">H110*(1-I110)</f>
        <v>7951.03741213974</v>
      </c>
      <c r="K110" s="15" t="n">
        <f aca="false">D110*0.35+E110*0.2</f>
        <v>0</v>
      </c>
      <c r="L110" s="21" t="n">
        <v>891.29588</v>
      </c>
      <c r="M110" s="15" t="n">
        <f aca="false">J110+K110-L110</f>
        <v>7059.74153213974</v>
      </c>
      <c r="O110" s="16" t="n">
        <f aca="false">H110/B110</f>
        <v>7.62010446919547</v>
      </c>
      <c r="P110" s="16" t="n">
        <f aca="false">M110/B110</f>
        <v>1.35318110611042</v>
      </c>
      <c r="Q110" s="17" t="n">
        <f aca="false">L110/(J110+K110)</f>
        <v>0.112098061397518</v>
      </c>
      <c r="S110" s="15"/>
      <c r="T110" s="17"/>
      <c r="U110" s="17"/>
    </row>
    <row r="111" customFormat="false" ht="12.8" hidden="false" customHeight="false" outlineLevel="0" collapsed="false">
      <c r="A111" s="0" t="n">
        <v>2003</v>
      </c>
      <c r="B111" s="37" t="n">
        <v>5254.28924666594</v>
      </c>
      <c r="C111" s="36" t="n">
        <v>43009.6227637602</v>
      </c>
      <c r="D111" s="14" t="n">
        <v>0</v>
      </c>
      <c r="E111" s="14" t="n">
        <v>0</v>
      </c>
      <c r="F111" s="32" t="n">
        <v>213.7</v>
      </c>
      <c r="G111" s="15" t="n">
        <f aca="false">F111*B111/100</f>
        <v>11228.4161201251</v>
      </c>
      <c r="H111" s="15" t="n">
        <f aca="false">C111+G111*0.6</f>
        <v>49746.6724358353</v>
      </c>
      <c r="I111" s="23" t="n">
        <v>0.8</v>
      </c>
      <c r="J111" s="15" t="n">
        <f aca="false">H111*(1-I111)</f>
        <v>9949.33448716705</v>
      </c>
      <c r="K111" s="15" t="n">
        <f aca="false">D111*0.35+E111*0.2</f>
        <v>0</v>
      </c>
      <c r="L111" s="21" t="n">
        <v>864.5404</v>
      </c>
      <c r="M111" s="15" t="n">
        <f aca="false">J111+K111-L111</f>
        <v>9084.79408716705</v>
      </c>
      <c r="O111" s="16" t="n">
        <f aca="false">H111/B111</f>
        <v>9.46782145033252</v>
      </c>
      <c r="P111" s="16" t="n">
        <f aca="false">M111/B111</f>
        <v>1.72902435718241</v>
      </c>
      <c r="Q111" s="17" t="n">
        <f aca="false">L111/(J111+K111)</f>
        <v>0.0868942943987972</v>
      </c>
      <c r="S111" s="15"/>
      <c r="T111" s="17"/>
      <c r="U111" s="17"/>
    </row>
    <row r="112" customFormat="false" ht="12.8" hidden="false" customHeight="false" outlineLevel="0" collapsed="false">
      <c r="A112" s="0" t="n">
        <v>2004</v>
      </c>
      <c r="B112" s="37" t="n">
        <f aca="false">B$111+(B$114-B$111)/(A$114-A$111)*(A112-A$111)</f>
        <v>5710.44712154891</v>
      </c>
      <c r="C112" s="36" t="n">
        <v>38416.7397780464</v>
      </c>
      <c r="D112" s="14" t="n">
        <v>0</v>
      </c>
      <c r="E112" s="14" t="n">
        <v>0</v>
      </c>
      <c r="F112" s="32" t="n">
        <v>213.6</v>
      </c>
      <c r="G112" s="15" t="n">
        <f aca="false">F112*B112/100</f>
        <v>12197.5150516285</v>
      </c>
      <c r="H112" s="15" t="n">
        <f aca="false">C112+G112*0.6</f>
        <v>45735.2488090235</v>
      </c>
      <c r="I112" s="23" t="n">
        <v>0.8</v>
      </c>
      <c r="J112" s="15" t="n">
        <f aca="false">H112*(1-I112)</f>
        <v>9147.0497618047</v>
      </c>
      <c r="K112" s="15" t="n">
        <f aca="false">D112*0.35+E112*0.2</f>
        <v>0</v>
      </c>
      <c r="L112" s="21" t="n">
        <v>776.2028</v>
      </c>
      <c r="M112" s="15" t="n">
        <f aca="false">J112+K112-L112</f>
        <v>8370.8469618047</v>
      </c>
      <c r="O112" s="16" t="n">
        <f aca="false">H112/B112</f>
        <v>8.00904864987493</v>
      </c>
      <c r="P112" s="16" t="n">
        <f aca="false">M112/B112</f>
        <v>1.46588293064067</v>
      </c>
      <c r="Q112" s="17" t="n">
        <f aca="false">L112/(J112+K112)</f>
        <v>0.0848582679894437</v>
      </c>
      <c r="S112" s="15"/>
      <c r="T112" s="17"/>
      <c r="U112" s="17"/>
    </row>
    <row r="113" customFormat="false" ht="12.8" hidden="false" customHeight="false" outlineLevel="0" collapsed="false">
      <c r="A113" s="0" t="n">
        <v>2005</v>
      </c>
      <c r="B113" s="37" t="n">
        <f aca="false">B$111+(B$114-B$111)/(A$114-A$111)*(A113-A$111)</f>
        <v>6166.60499643189</v>
      </c>
      <c r="C113" s="36" t="n">
        <v>38134.419</v>
      </c>
      <c r="D113" s="14" t="n">
        <v>0</v>
      </c>
      <c r="E113" s="14" t="n">
        <v>0</v>
      </c>
      <c r="F113" s="32" t="n">
        <v>291.4</v>
      </c>
      <c r="G113" s="15" t="n">
        <f aca="false">F113*B113/100</f>
        <v>17969.4869596025</v>
      </c>
      <c r="H113" s="15" t="n">
        <f aca="false">C113+G113*0.6</f>
        <v>48916.1111757615</v>
      </c>
      <c r="I113" s="23" t="n">
        <v>0.8</v>
      </c>
      <c r="J113" s="15" t="n">
        <f aca="false">H113*(1-I113)</f>
        <v>9783.2222351523</v>
      </c>
      <c r="K113" s="15" t="n">
        <f aca="false">D113*0.35+E113*0.2</f>
        <v>0</v>
      </c>
      <c r="L113" s="21" t="n">
        <v>712.504</v>
      </c>
      <c r="M113" s="15" t="n">
        <f aca="false">J113+K113-L113</f>
        <v>9070.7182351523</v>
      </c>
      <c r="O113" s="16" t="n">
        <f aca="false">H113/B113</f>
        <v>7.93242168163281</v>
      </c>
      <c r="P113" s="16" t="n">
        <f aca="false">M113/B113</f>
        <v>1.47094199164707</v>
      </c>
      <c r="Q113" s="17" t="n">
        <f aca="false">L113/(J113+K113)</f>
        <v>0.0728291745678522</v>
      </c>
      <c r="S113" s="15"/>
      <c r="T113" s="17"/>
      <c r="U113" s="17"/>
    </row>
    <row r="114" customFormat="false" ht="12.8" hidden="false" customHeight="false" outlineLevel="0" collapsed="false">
      <c r="A114" s="0" t="n">
        <v>2006</v>
      </c>
      <c r="B114" s="37" t="n">
        <v>6622.76287131486</v>
      </c>
      <c r="C114" s="36" t="n">
        <v>35654.634</v>
      </c>
      <c r="D114" s="14" t="n">
        <v>0</v>
      </c>
      <c r="E114" s="14" t="n">
        <v>0</v>
      </c>
      <c r="F114" s="32" t="n">
        <v>158.4</v>
      </c>
      <c r="G114" s="15" t="n">
        <f aca="false">F114*B114/100</f>
        <v>10490.4563881627</v>
      </c>
      <c r="H114" s="15" t="n">
        <f aca="false">C114+G114*0.6</f>
        <v>41948.9078328976</v>
      </c>
      <c r="I114" s="23" t="n">
        <v>0.8</v>
      </c>
      <c r="J114" s="15" t="n">
        <f aca="false">H114*(1-I114)</f>
        <v>8389.78156657953</v>
      </c>
      <c r="K114" s="15" t="n">
        <f aca="false">D114*0.35+E114*0.2</f>
        <v>0</v>
      </c>
      <c r="L114" s="21" t="n">
        <v>681.4544</v>
      </c>
      <c r="M114" s="15" t="n">
        <f aca="false">J114+K114-L114</f>
        <v>7708.32716657953</v>
      </c>
      <c r="O114" s="16" t="n">
        <f aca="false">H114/B114</f>
        <v>6.33404949686342</v>
      </c>
      <c r="P114" s="16" t="n">
        <f aca="false">M114/B114</f>
        <v>1.1639141120342</v>
      </c>
      <c r="Q114" s="17" t="n">
        <f aca="false">L114/(J114+K114)</f>
        <v>0.0812243315981617</v>
      </c>
      <c r="S114" s="15"/>
      <c r="T114" s="17"/>
      <c r="U114" s="17"/>
    </row>
    <row r="115" customFormat="false" ht="12.8" hidden="false" customHeight="false" outlineLevel="0" collapsed="false">
      <c r="A115" s="0" t="n">
        <v>2007</v>
      </c>
      <c r="B115" s="37" t="n">
        <v>6584.61306531486</v>
      </c>
      <c r="C115" s="36" t="n">
        <v>29899.066</v>
      </c>
      <c r="D115" s="14" t="n">
        <v>0</v>
      </c>
      <c r="E115" s="14" t="n">
        <v>0</v>
      </c>
      <c r="F115" s="32" t="n">
        <v>238.6</v>
      </c>
      <c r="G115" s="15" t="n">
        <f aca="false">F115*B115/100</f>
        <v>15710.8867738413</v>
      </c>
      <c r="H115" s="15" t="n">
        <f aca="false">C115+G115*0.6</f>
        <v>39325.5980643048</v>
      </c>
      <c r="I115" s="23" t="n">
        <v>0.8</v>
      </c>
      <c r="J115" s="15" t="n">
        <f aca="false">H115*(1-I115)</f>
        <v>7865.11961286095</v>
      </c>
      <c r="K115" s="15" t="n">
        <f aca="false">D115*0.35+E115*0.2</f>
        <v>0</v>
      </c>
      <c r="L115" s="21" t="n">
        <v>360.5796</v>
      </c>
      <c r="M115" s="15" t="n">
        <f aca="false">J115+K115-L115</f>
        <v>7504.54001286095</v>
      </c>
      <c r="O115" s="16" t="n">
        <f aca="false">H115/B115</f>
        <v>5.97234760406142</v>
      </c>
      <c r="P115" s="16" t="n">
        <f aca="false">M115/B115</f>
        <v>1.13970858096308</v>
      </c>
      <c r="Q115" s="17" t="n">
        <f aca="false">L115/(J115+K115)</f>
        <v>0.0458454057596765</v>
      </c>
      <c r="S115" s="15"/>
      <c r="T115" s="17"/>
      <c r="U115" s="17"/>
    </row>
    <row r="116" customFormat="false" ht="12.8" hidden="false" customHeight="false" outlineLevel="0" collapsed="false">
      <c r="A116" s="0" t="n">
        <v>2008</v>
      </c>
      <c r="B116" s="37" t="n">
        <v>6381.97162851482</v>
      </c>
      <c r="C116" s="36" t="n">
        <v>26423.2</v>
      </c>
      <c r="D116" s="14" t="n">
        <v>0</v>
      </c>
      <c r="E116" s="14" t="n">
        <v>0</v>
      </c>
      <c r="F116" s="32" t="n">
        <v>217.2</v>
      </c>
      <c r="G116" s="15" t="n">
        <f aca="false">F116*B116/100</f>
        <v>13861.6423771342</v>
      </c>
      <c r="H116" s="15" t="n">
        <f aca="false">C116+G116*0.6</f>
        <v>34740.1854262805</v>
      </c>
      <c r="I116" s="23" t="n">
        <v>0.8</v>
      </c>
      <c r="J116" s="15" t="n">
        <f aca="false">H116*(1-I116)</f>
        <v>6948.0370852561</v>
      </c>
      <c r="K116" s="15" t="n">
        <f aca="false">D116*0.35+E116*0.2</f>
        <v>0</v>
      </c>
      <c r="L116" s="21" t="n">
        <v>320.8996</v>
      </c>
      <c r="M116" s="15" t="n">
        <f aca="false">J116+K116-L116</f>
        <v>6627.1374852561</v>
      </c>
      <c r="O116" s="16" t="n">
        <f aca="false">H116/B116</f>
        <v>5.44348791383848</v>
      </c>
      <c r="P116" s="16" t="n">
        <f aca="false">M116/B116</f>
        <v>1.03841537866541</v>
      </c>
      <c r="Q116" s="17" t="n">
        <f aca="false">L116/(J116+K116)</f>
        <v>0.0461856487037118</v>
      </c>
      <c r="S116" s="15"/>
      <c r="T116" s="17"/>
      <c r="U116" s="17"/>
    </row>
    <row r="117" customFormat="false" ht="12.8" hidden="false" customHeight="false" outlineLevel="0" collapsed="false">
      <c r="A117" s="0" t="n">
        <v>2009</v>
      </c>
      <c r="B117" s="37" t="n">
        <v>6381.97162851482</v>
      </c>
      <c r="C117" s="36" t="n">
        <v>27412.351</v>
      </c>
      <c r="D117" s="14" t="n">
        <v>0</v>
      </c>
      <c r="E117" s="14" t="n">
        <v>0</v>
      </c>
      <c r="F117" s="32" t="n">
        <v>227.5</v>
      </c>
      <c r="G117" s="15" t="n">
        <f aca="false">F117*B117/100</f>
        <v>14518.9854548712</v>
      </c>
      <c r="H117" s="15" t="n">
        <f aca="false">C117+G117*0.6</f>
        <v>36123.7422729227</v>
      </c>
      <c r="I117" s="23" t="n">
        <v>0.8</v>
      </c>
      <c r="J117" s="15" t="n">
        <f aca="false">H117*(1-I117)</f>
        <v>7224.74845458454</v>
      </c>
      <c r="K117" s="15" t="n">
        <f aca="false">D117*0.35+E117*0.2</f>
        <v>0</v>
      </c>
      <c r="L117" s="21" t="n">
        <v>261.95</v>
      </c>
      <c r="M117" s="15" t="n">
        <f aca="false">J117+K117-L117</f>
        <v>6962.79845458454</v>
      </c>
      <c r="O117" s="16" t="n">
        <f aca="false">H117/B117</f>
        <v>5.66027935810947</v>
      </c>
      <c r="P117" s="16" t="n">
        <f aca="false">M117/B117</f>
        <v>1.09101056223355</v>
      </c>
      <c r="Q117" s="17" t="n">
        <f aca="false">L117/(J117+K117)</f>
        <v>0.0362573176971686</v>
      </c>
      <c r="S117" s="15"/>
      <c r="T117" s="17"/>
      <c r="U117" s="17"/>
    </row>
    <row r="118" customFormat="false" ht="12.8" hidden="false" customHeight="false" outlineLevel="0" collapsed="false">
      <c r="A118" s="0" t="n">
        <v>2010</v>
      </c>
      <c r="B118" s="37" t="n">
        <v>6381.97162851482</v>
      </c>
      <c r="C118" s="36" t="n">
        <v>27641.053</v>
      </c>
      <c r="D118" s="14" t="n">
        <v>0</v>
      </c>
      <c r="E118" s="14" t="n">
        <v>0</v>
      </c>
      <c r="F118" s="32" t="n">
        <v>424</v>
      </c>
      <c r="G118" s="15" t="n">
        <f aca="false">F118*B118/100</f>
        <v>27059.5597049028</v>
      </c>
      <c r="H118" s="15" t="n">
        <f aca="false">C118+G118*0.6</f>
        <v>43876.7888229417</v>
      </c>
      <c r="I118" s="16" t="n">
        <v>0.8</v>
      </c>
      <c r="J118" s="15" t="n">
        <f aca="false">H118*(1-I118)</f>
        <v>8775.35776458834</v>
      </c>
      <c r="K118" s="15" t="n">
        <f aca="false">D118*0.35+E118*0.2</f>
        <v>0</v>
      </c>
      <c r="L118" s="21" t="n">
        <v>310.0992</v>
      </c>
      <c r="M118" s="15" t="n">
        <f aca="false">J118+K118-L118</f>
        <v>8465.25856458834</v>
      </c>
      <c r="O118" s="16" t="n">
        <f aca="false">H118/B118</f>
        <v>6.87511499219129</v>
      </c>
      <c r="P118" s="16" t="n">
        <f aca="false">M118/B118</f>
        <v>1.32643312401536</v>
      </c>
      <c r="Q118" s="17" t="n">
        <f aca="false">L118/(J118+K118)</f>
        <v>0.0353374994295229</v>
      </c>
      <c r="S118" s="15"/>
      <c r="T118" s="17"/>
      <c r="U118" s="17"/>
    </row>
    <row r="119" customFormat="false" ht="12.8" hidden="false" customHeight="false" outlineLevel="0" collapsed="false">
      <c r="A119" s="0" t="n">
        <v>2011</v>
      </c>
      <c r="B119" s="37" t="n">
        <v>6381.97162851482</v>
      </c>
      <c r="C119" s="36" t="n">
        <v>21379.691</v>
      </c>
      <c r="D119" s="14" t="n">
        <v>0</v>
      </c>
      <c r="E119" s="14" t="n">
        <v>0</v>
      </c>
      <c r="F119" s="32" t="n">
        <v>491.2</v>
      </c>
      <c r="G119" s="15" t="n">
        <f aca="false">F119*B119/100</f>
        <v>31348.2446392648</v>
      </c>
      <c r="H119" s="15" t="n">
        <f aca="false">C119+G119*0.6</f>
        <v>40188.6377835589</v>
      </c>
      <c r="I119" s="16" t="n">
        <v>0.8</v>
      </c>
      <c r="J119" s="15" t="n">
        <f aca="false">H119*(1-I119)</f>
        <v>8037.72755671177</v>
      </c>
      <c r="K119" s="15" t="n">
        <f aca="false">D119*0.35+E119*0.2</f>
        <v>0</v>
      </c>
      <c r="L119" s="21" t="n">
        <v>760.8268</v>
      </c>
      <c r="M119" s="15" t="n">
        <f aca="false">J119+K119-L119</f>
        <v>7276.90075671177</v>
      </c>
      <c r="O119" s="16" t="n">
        <f aca="false">H119/B119</f>
        <v>6.29721348242837</v>
      </c>
      <c r="P119" s="16" t="n">
        <f aca="false">M119/B119</f>
        <v>1.14022768828968</v>
      </c>
      <c r="Q119" s="17" t="n">
        <f aca="false">L119/(J119+K119)</f>
        <v>0.0946569530544344</v>
      </c>
      <c r="S119" s="15"/>
      <c r="T119" s="17"/>
      <c r="U119" s="17"/>
    </row>
    <row r="120" customFormat="false" ht="12.8" hidden="false" customHeight="false" outlineLevel="0" collapsed="false">
      <c r="A120" s="0" t="n">
        <v>2012</v>
      </c>
      <c r="B120" s="37" t="n">
        <v>6381.97162851482</v>
      </c>
      <c r="C120" s="36" t="n">
        <v>26947.831</v>
      </c>
      <c r="D120" s="14" t="n">
        <v>0</v>
      </c>
      <c r="E120" s="14" t="n">
        <v>0</v>
      </c>
      <c r="F120" s="32" t="n">
        <v>219.3</v>
      </c>
      <c r="G120" s="15" t="n">
        <f aca="false">F120*B120/100</f>
        <v>13995.663781333</v>
      </c>
      <c r="H120" s="15" t="n">
        <f aca="false">C120+G120*0.6</f>
        <v>35345.2292687998</v>
      </c>
      <c r="I120" s="16" t="n">
        <v>0.8</v>
      </c>
      <c r="J120" s="15" t="n">
        <f aca="false">H120*(1-I120)</f>
        <v>7069.04585375996</v>
      </c>
      <c r="K120" s="15" t="n">
        <f aca="false">D120*0.35+E120*0.2</f>
        <v>0</v>
      </c>
      <c r="L120" s="21" t="n">
        <v>651.2356</v>
      </c>
      <c r="M120" s="15" t="n">
        <f aca="false">J120+K120-L120</f>
        <v>6417.81025375996</v>
      </c>
      <c r="O120" s="16" t="n">
        <f aca="false">H120/B120</f>
        <v>5.53829307402063</v>
      </c>
      <c r="P120" s="16" t="n">
        <f aca="false">M120/B120</f>
        <v>1.00561560397496</v>
      </c>
      <c r="Q120" s="17" t="n">
        <f aca="false">L120/(J120+K120)</f>
        <v>0.0921249647367351</v>
      </c>
      <c r="S120" s="15"/>
      <c r="T120" s="17"/>
      <c r="U120" s="17"/>
    </row>
    <row r="121" customFormat="false" ht="12.8" hidden="false" customHeight="false" outlineLevel="0" collapsed="false">
      <c r="A121" s="0" t="n">
        <v>2013</v>
      </c>
      <c r="B121" s="37" t="n">
        <v>5909.97957180002</v>
      </c>
      <c r="C121" s="36" t="n">
        <v>35466.631</v>
      </c>
      <c r="D121" s="14" t="n">
        <v>0</v>
      </c>
      <c r="E121" s="14" t="n">
        <v>0</v>
      </c>
      <c r="F121" s="32" t="n">
        <v>243.7</v>
      </c>
      <c r="G121" s="15" t="n">
        <f aca="false">F121*B121/100</f>
        <v>14402.6202164766</v>
      </c>
      <c r="H121" s="15" t="n">
        <f aca="false">C121+G121*0.6</f>
        <v>44108.203129886</v>
      </c>
      <c r="I121" s="16" t="n">
        <v>0.8</v>
      </c>
      <c r="J121" s="15" t="n">
        <f aca="false">H121*(1-I121)</f>
        <v>8821.6406259772</v>
      </c>
      <c r="K121" s="15" t="n">
        <f aca="false">D121*0.35+E121*0.2</f>
        <v>0</v>
      </c>
      <c r="L121" s="21" t="n">
        <v>509.9748</v>
      </c>
      <c r="M121" s="15" t="n">
        <f aca="false">J121+K121-L121</f>
        <v>8311.6658259772</v>
      </c>
      <c r="O121" s="16" t="n">
        <f aca="false">H121/B121</f>
        <v>7.46334273985516</v>
      </c>
      <c r="P121" s="16" t="n">
        <f aca="false">M121/B121</f>
        <v>1.40637809741966</v>
      </c>
      <c r="Q121" s="17" t="n">
        <f aca="false">L121/(J121+K121)</f>
        <v>0.0578095188437251</v>
      </c>
      <c r="S121" s="15"/>
      <c r="T121" s="17"/>
      <c r="U121" s="17"/>
    </row>
    <row r="122" customFormat="false" ht="12.8" hidden="false" customHeight="false" outlineLevel="0" collapsed="false">
      <c r="A122" s="0" t="n">
        <v>2014</v>
      </c>
      <c r="B122" s="37" t="n">
        <v>5909.97960870001</v>
      </c>
      <c r="C122" s="36" t="n">
        <v>32154.334</v>
      </c>
      <c r="D122" s="14" t="n">
        <v>0</v>
      </c>
      <c r="E122" s="14" t="n">
        <v>0</v>
      </c>
      <c r="F122" s="32" t="n">
        <v>263.6</v>
      </c>
      <c r="G122" s="15" t="n">
        <f aca="false">F122*B122/100</f>
        <v>15578.7062485332</v>
      </c>
      <c r="H122" s="15" t="n">
        <f aca="false">C122+G122*0.6</f>
        <v>41501.5577491199</v>
      </c>
      <c r="I122" s="16" t="n">
        <v>0.8</v>
      </c>
      <c r="J122" s="15" t="n">
        <f aca="false">H122*(1-I122)</f>
        <v>8300.31154982399</v>
      </c>
      <c r="K122" s="15" t="n">
        <f aca="false">D122*0.35+E122*0.2</f>
        <v>0</v>
      </c>
      <c r="L122" s="21" t="n">
        <v>566.3328</v>
      </c>
      <c r="M122" s="15" t="n">
        <f aca="false">J122+K122-L122</f>
        <v>7733.97874982399</v>
      </c>
      <c r="O122" s="16" t="n">
        <f aca="false">H122/B122</f>
        <v>7.02228442345655</v>
      </c>
      <c r="P122" s="16" t="n">
        <f aca="false">M122/B122</f>
        <v>1.30863036116722</v>
      </c>
      <c r="Q122" s="17" t="n">
        <f aca="false">L122/(J122+K122)</f>
        <v>0.068230306368682</v>
      </c>
      <c r="S122" s="15"/>
      <c r="T122" s="17"/>
      <c r="U12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30" activeCellId="0" sqref="S30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pane xSplit="0" ySplit="1" topLeftCell="A61" activePane="bottomLeft" state="frozen"/>
      <selection pane="topLeft" activeCell="A1" activeCellId="0" sqref="A1"/>
      <selection pane="bottomLeft" activeCell="Y91" activeCellId="0" sqref="Y91"/>
    </sheetView>
  </sheetViews>
  <sheetFormatPr defaultRowHeight="12.8"/>
  <cols>
    <col collapsed="false" hidden="false" max="10" min="1" style="0" width="11.5204081632653"/>
    <col collapsed="false" hidden="false" max="11" min="11" style="0" width="13.9336734693878"/>
    <col collapsed="false" hidden="false" max="16" min="12" style="0" width="11.5204081632653"/>
    <col collapsed="false" hidden="false" max="17" min="17" style="0" width="13.4081632653061"/>
    <col collapsed="false" hidden="false" max="1025" min="18" style="0" width="11.5204081632653"/>
  </cols>
  <sheetData>
    <row r="1" customFormat="false" ht="71.4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39" t="s">
        <v>13</v>
      </c>
      <c r="P1" s="40" t="s">
        <v>14</v>
      </c>
      <c r="Q1" s="10" t="s">
        <v>15</v>
      </c>
    </row>
    <row r="2" customFormat="false" ht="12.8" hidden="false" customHeight="false" outlineLevel="0" collapsed="false">
      <c r="A2" s="0" t="n">
        <v>1894</v>
      </c>
      <c r="O2" s="11" t="n">
        <v>0</v>
      </c>
      <c r="P2" s="11" t="n">
        <v>0</v>
      </c>
      <c r="Q2" s="17" t="n">
        <v>0</v>
      </c>
    </row>
    <row r="3" customFormat="false" ht="12.8" hidden="false" customHeight="false" outlineLevel="0" collapsed="false">
      <c r="A3" s="0" t="n">
        <v>1895</v>
      </c>
      <c r="O3" s="11" t="n">
        <v>0</v>
      </c>
      <c r="P3" s="11" t="n">
        <v>0</v>
      </c>
      <c r="Q3" s="17" t="n">
        <v>0</v>
      </c>
    </row>
    <row r="4" customFormat="false" ht="12.8" hidden="false" customHeight="false" outlineLevel="0" collapsed="false">
      <c r="A4" s="0" t="n">
        <v>1896</v>
      </c>
      <c r="O4" s="11" t="n">
        <v>0</v>
      </c>
      <c r="P4" s="11" t="n">
        <v>0</v>
      </c>
      <c r="Q4" s="17" t="n">
        <v>0</v>
      </c>
    </row>
    <row r="5" customFormat="false" ht="12.8" hidden="false" customHeight="false" outlineLevel="0" collapsed="false">
      <c r="A5" s="0" t="n">
        <v>1897</v>
      </c>
      <c r="O5" s="11" t="n">
        <v>0</v>
      </c>
      <c r="P5" s="11" t="n">
        <v>0</v>
      </c>
      <c r="Q5" s="17" t="n">
        <v>0</v>
      </c>
    </row>
    <row r="6" customFormat="false" ht="12.8" hidden="false" customHeight="false" outlineLevel="0" collapsed="false">
      <c r="A6" s="0" t="n">
        <v>1898</v>
      </c>
      <c r="O6" s="11" t="n">
        <v>0</v>
      </c>
      <c r="P6" s="11" t="n">
        <v>0</v>
      </c>
      <c r="Q6" s="17" t="n">
        <v>0</v>
      </c>
    </row>
    <row r="7" customFormat="false" ht="12.8" hidden="false" customHeight="false" outlineLevel="0" collapsed="false">
      <c r="A7" s="0" t="n">
        <v>1899</v>
      </c>
      <c r="O7" s="11" t="n">
        <v>0</v>
      </c>
      <c r="P7" s="11" t="n">
        <v>0</v>
      </c>
      <c r="Q7" s="17" t="n">
        <v>0</v>
      </c>
    </row>
    <row r="8" customFormat="false" ht="12.8" hidden="false" customHeight="false" outlineLevel="0" collapsed="false">
      <c r="A8" s="0" t="n">
        <v>1900</v>
      </c>
      <c r="O8" s="11" t="n">
        <v>0</v>
      </c>
      <c r="P8" s="11" t="n">
        <v>0</v>
      </c>
      <c r="Q8" s="17" t="n">
        <v>0</v>
      </c>
    </row>
    <row r="9" customFormat="false" ht="12.8" hidden="false" customHeight="false" outlineLevel="0" collapsed="false">
      <c r="A9" s="0" t="n">
        <v>1901</v>
      </c>
      <c r="O9" s="11" t="n">
        <v>0</v>
      </c>
      <c r="P9" s="11" t="n">
        <v>0</v>
      </c>
      <c r="Q9" s="17" t="n">
        <v>0</v>
      </c>
    </row>
    <row r="10" customFormat="false" ht="12.8" hidden="false" customHeight="false" outlineLevel="0" collapsed="false">
      <c r="A10" s="0" t="n">
        <v>1902</v>
      </c>
      <c r="O10" s="11" t="n">
        <v>0</v>
      </c>
      <c r="P10" s="11" t="n">
        <v>0</v>
      </c>
      <c r="Q10" s="17" t="n">
        <v>0</v>
      </c>
    </row>
    <row r="11" customFormat="false" ht="12.8" hidden="false" customHeight="false" outlineLevel="0" collapsed="false">
      <c r="A11" s="0" t="n">
        <v>1903</v>
      </c>
      <c r="O11" s="11" t="n">
        <v>0</v>
      </c>
      <c r="P11" s="11" t="n">
        <v>0</v>
      </c>
      <c r="Q11" s="17" t="n">
        <v>0</v>
      </c>
    </row>
    <row r="12" customFormat="false" ht="12.8" hidden="false" customHeight="false" outlineLevel="0" collapsed="false">
      <c r="A12" s="0" t="n">
        <v>1904</v>
      </c>
      <c r="O12" s="11" t="n">
        <v>0</v>
      </c>
      <c r="P12" s="11" t="n">
        <v>0</v>
      </c>
      <c r="Q12" s="17" t="n">
        <v>0</v>
      </c>
    </row>
    <row r="13" customFormat="false" ht="12.8" hidden="false" customHeight="false" outlineLevel="0" collapsed="false">
      <c r="A13" s="0" t="n">
        <v>1905</v>
      </c>
      <c r="O13" s="11" t="n">
        <v>0</v>
      </c>
      <c r="P13" s="11" t="n">
        <v>0</v>
      </c>
      <c r="Q13" s="17" t="n">
        <v>0</v>
      </c>
    </row>
    <row r="14" customFormat="false" ht="12.8" hidden="false" customHeight="false" outlineLevel="0" collapsed="false">
      <c r="A14" s="0" t="n">
        <v>1906</v>
      </c>
      <c r="O14" s="11" t="n">
        <v>0</v>
      </c>
      <c r="P14" s="11" t="n">
        <v>0</v>
      </c>
      <c r="Q14" s="17" t="n">
        <v>0</v>
      </c>
    </row>
    <row r="15" customFormat="false" ht="12.8" hidden="false" customHeight="false" outlineLevel="0" collapsed="false">
      <c r="A15" s="0" t="n">
        <v>1907</v>
      </c>
      <c r="O15" s="11" t="n">
        <v>0</v>
      </c>
      <c r="P15" s="11" t="n">
        <v>0</v>
      </c>
      <c r="Q15" s="17" t="n">
        <v>0</v>
      </c>
    </row>
    <row r="16" customFormat="false" ht="12.8" hidden="false" customHeight="false" outlineLevel="0" collapsed="false">
      <c r="A16" s="0" t="n">
        <v>1908</v>
      </c>
      <c r="O16" s="11" t="n">
        <v>0</v>
      </c>
      <c r="P16" s="11" t="n">
        <v>0</v>
      </c>
      <c r="Q16" s="17" t="n">
        <v>0</v>
      </c>
    </row>
    <row r="17" customFormat="false" ht="12.8" hidden="false" customHeight="false" outlineLevel="0" collapsed="false">
      <c r="A17" s="0" t="n">
        <v>1909</v>
      </c>
      <c r="O17" s="11" t="n">
        <v>0</v>
      </c>
      <c r="P17" s="11" t="n">
        <v>0</v>
      </c>
      <c r="Q17" s="17" t="n">
        <v>0</v>
      </c>
    </row>
    <row r="18" customFormat="false" ht="12.8" hidden="false" customHeight="false" outlineLevel="0" collapsed="false">
      <c r="A18" s="0" t="n">
        <v>1910</v>
      </c>
      <c r="O18" s="11" t="n">
        <v>0</v>
      </c>
      <c r="P18" s="11" t="n">
        <v>0</v>
      </c>
      <c r="Q18" s="17" t="n">
        <v>0</v>
      </c>
    </row>
    <row r="19" customFormat="false" ht="12.8" hidden="false" customHeight="false" outlineLevel="0" collapsed="false">
      <c r="A19" s="0" t="n">
        <v>1911</v>
      </c>
      <c r="O19" s="11" t="n">
        <v>0</v>
      </c>
      <c r="P19" s="11" t="n">
        <v>0</v>
      </c>
      <c r="Q19" s="17" t="n">
        <v>0</v>
      </c>
    </row>
    <row r="20" customFormat="false" ht="12.8" hidden="false" customHeight="false" outlineLevel="0" collapsed="false">
      <c r="A20" s="0" t="n">
        <v>1912</v>
      </c>
      <c r="O20" s="11" t="n">
        <v>0</v>
      </c>
      <c r="P20" s="11" t="n">
        <v>0</v>
      </c>
      <c r="Q20" s="17" t="n">
        <v>0</v>
      </c>
    </row>
    <row r="21" customFormat="false" ht="12.8" hidden="false" customHeight="false" outlineLevel="0" collapsed="false">
      <c r="A21" s="0" t="n">
        <v>1913</v>
      </c>
      <c r="O21" s="11" t="n">
        <v>0</v>
      </c>
      <c r="P21" s="11" t="n">
        <v>0</v>
      </c>
      <c r="Q21" s="17" t="n">
        <v>0</v>
      </c>
    </row>
    <row r="22" customFormat="false" ht="12.8" hidden="false" customHeight="false" outlineLevel="0" collapsed="false">
      <c r="A22" s="0" t="n">
        <v>1914</v>
      </c>
      <c r="O22" s="11" t="n">
        <v>0</v>
      </c>
      <c r="P22" s="11" t="n">
        <v>0</v>
      </c>
      <c r="Q22" s="17" t="n">
        <v>0</v>
      </c>
    </row>
    <row r="23" customFormat="false" ht="12.8" hidden="false" customHeight="false" outlineLevel="0" collapsed="false">
      <c r="A23" s="0" t="n">
        <v>1915</v>
      </c>
      <c r="O23" s="11" t="n">
        <v>0.001</v>
      </c>
      <c r="P23" s="11" t="n">
        <v>0.001</v>
      </c>
      <c r="Q23" s="17" t="n">
        <v>0</v>
      </c>
    </row>
    <row r="24" customFormat="false" ht="12.8" hidden="false" customHeight="false" outlineLevel="0" collapsed="false">
      <c r="A24" s="0" t="n">
        <v>1916</v>
      </c>
      <c r="O24" s="11" t="n">
        <v>0.001</v>
      </c>
      <c r="P24" s="11" t="n">
        <v>0.001</v>
      </c>
      <c r="Q24" s="17" t="n">
        <v>0</v>
      </c>
    </row>
    <row r="25" customFormat="false" ht="12.8" hidden="false" customHeight="false" outlineLevel="0" collapsed="false">
      <c r="A25" s="0" t="n">
        <v>1917</v>
      </c>
      <c r="O25" s="11" t="n">
        <v>0.001</v>
      </c>
      <c r="P25" s="11" t="n">
        <v>0.001</v>
      </c>
      <c r="Q25" s="17" t="n">
        <v>0</v>
      </c>
    </row>
    <row r="26" customFormat="false" ht="12.8" hidden="false" customHeight="false" outlineLevel="0" collapsed="false">
      <c r="A26" s="0" t="n">
        <v>1918</v>
      </c>
      <c r="O26" s="11" t="n">
        <v>0.001</v>
      </c>
      <c r="P26" s="11" t="n">
        <v>0.001</v>
      </c>
      <c r="Q26" s="17" t="n">
        <v>0</v>
      </c>
    </row>
    <row r="27" customFormat="false" ht="12.8" hidden="false" customHeight="false" outlineLevel="0" collapsed="false">
      <c r="A27" s="0" t="n">
        <v>1919</v>
      </c>
      <c r="O27" s="11" t="n">
        <v>0.001</v>
      </c>
      <c r="P27" s="11" t="n">
        <v>0.001</v>
      </c>
      <c r="Q27" s="17" t="n">
        <v>0</v>
      </c>
    </row>
    <row r="28" customFormat="false" ht="12.8" hidden="false" customHeight="false" outlineLevel="0" collapsed="false">
      <c r="A28" s="0" t="n">
        <v>1920</v>
      </c>
      <c r="O28" s="11" t="n">
        <v>0.001</v>
      </c>
      <c r="P28" s="11" t="n">
        <v>0.001</v>
      </c>
      <c r="Q28" s="17" t="n">
        <v>0</v>
      </c>
    </row>
    <row r="29" customFormat="false" ht="12.8" hidden="false" customHeight="false" outlineLevel="0" collapsed="false">
      <c r="A29" s="0" t="n">
        <v>1921</v>
      </c>
      <c r="O29" s="11" t="n">
        <v>0.001</v>
      </c>
      <c r="P29" s="11" t="n">
        <v>0.001</v>
      </c>
      <c r="Q29" s="17" t="n">
        <v>0</v>
      </c>
    </row>
    <row r="30" customFormat="false" ht="12.8" hidden="false" customHeight="false" outlineLevel="0" collapsed="false">
      <c r="A30" s="0" t="n">
        <v>1922</v>
      </c>
      <c r="B30" s="21" t="n">
        <v>49</v>
      </c>
      <c r="C30" s="13" t="n">
        <f aca="true">B30*(11+RAND()*RANDBETWEEN(-1,1))</f>
        <v>539</v>
      </c>
      <c r="D30" s="14" t="n">
        <f aca="false">C30*0.005</f>
        <v>2.695</v>
      </c>
      <c r="E30" s="15" t="n">
        <f aca="false">C30*0.1</f>
        <v>53.9</v>
      </c>
      <c r="F30" s="11" t="n">
        <v>199.5</v>
      </c>
      <c r="G30" s="15" t="n">
        <f aca="false">F30*B30/100</f>
        <v>97.755</v>
      </c>
      <c r="H30" s="15" t="n">
        <f aca="false">C30+G30*0.6</f>
        <v>597.653</v>
      </c>
      <c r="I30" s="16" t="n">
        <v>0.55</v>
      </c>
      <c r="J30" s="15" t="n">
        <f aca="false">H30*(1-I30)</f>
        <v>268.94385</v>
      </c>
      <c r="K30" s="15" t="n">
        <f aca="false">D30*0.35+E30*0.2</f>
        <v>11.72325</v>
      </c>
      <c r="L30" s="15" t="n">
        <f aca="false">Q30*(J30+K30)</f>
        <v>0</v>
      </c>
      <c r="M30" s="15" t="n">
        <f aca="false">J30+K30-L30</f>
        <v>280.6671</v>
      </c>
      <c r="O30" s="11" t="n">
        <f aca="false">H30/B30</f>
        <v>12.197</v>
      </c>
      <c r="P30" s="11" t="n">
        <f aca="false">M30/B30</f>
        <v>5.7279</v>
      </c>
      <c r="Q30" s="17" t="n">
        <v>0</v>
      </c>
    </row>
    <row r="31" customFormat="false" ht="12.8" hidden="false" customHeight="false" outlineLevel="0" collapsed="false">
      <c r="A31" s="0" t="n">
        <v>1923</v>
      </c>
      <c r="B31" s="21" t="n">
        <f aca="true">B$30+(B$48-B$30)/(A$48-A$30)*(A31-A$30)*(1+RAND()*RANDBETWEEN(-1,1)/2)</f>
        <v>116.150981831442</v>
      </c>
      <c r="C31" s="13" t="n">
        <f aca="true">B31*(11+RAND()*RANDBETWEEN(-1,1))</f>
        <v>1277.66080014586</v>
      </c>
      <c r="D31" s="14" t="n">
        <f aca="false">C31*0.005</f>
        <v>6.38830400072931</v>
      </c>
      <c r="E31" s="15" t="n">
        <f aca="false">C31*0.1</f>
        <v>127.766080014586</v>
      </c>
      <c r="F31" s="11" t="n">
        <v>227.9</v>
      </c>
      <c r="G31" s="15" t="n">
        <f aca="false">F31*B31/100</f>
        <v>264.708087593856</v>
      </c>
      <c r="H31" s="15" t="n">
        <f aca="false">C31+G31*0.6</f>
        <v>1436.48565270218</v>
      </c>
      <c r="I31" s="16" t="n">
        <v>0.55</v>
      </c>
      <c r="J31" s="15" t="n">
        <f aca="false">H31*(1-I31)</f>
        <v>646.418543715979</v>
      </c>
      <c r="K31" s="15" t="n">
        <f aca="false">D31*0.35+E31*0.2</f>
        <v>27.7891224031725</v>
      </c>
      <c r="L31" s="15" t="n">
        <f aca="false">Q31*(J31+K31)</f>
        <v>0</v>
      </c>
      <c r="M31" s="15" t="n">
        <f aca="false">J31+K31-L31</f>
        <v>674.207666119151</v>
      </c>
      <c r="O31" s="11" t="n">
        <f aca="false">H31/B31</f>
        <v>12.3674</v>
      </c>
      <c r="P31" s="11" t="n">
        <f aca="false">M31/B31</f>
        <v>5.80458</v>
      </c>
      <c r="Q31" s="17" t="n">
        <v>0</v>
      </c>
    </row>
    <row r="32" customFormat="false" ht="12.8" hidden="false" customHeight="false" outlineLevel="0" collapsed="false">
      <c r="A32" s="0" t="n">
        <v>1924</v>
      </c>
      <c r="B32" s="21" t="n">
        <f aca="true">B$30+(B$48-B$30)/(A$48-A$30)*(A32-A$30)*(1+RAND()*RANDBETWEEN(-1,1)/2)</f>
        <v>158.111111111111</v>
      </c>
      <c r="C32" s="13" t="n">
        <f aca="true">B32*(11+RAND()*RANDBETWEEN(-1,1))</f>
        <v>1840.1839440809</v>
      </c>
      <c r="D32" s="14" t="n">
        <f aca="false">C32*0.005</f>
        <v>9.20091972040452</v>
      </c>
      <c r="E32" s="15" t="n">
        <f aca="false">C32*0.1</f>
        <v>184.01839440809</v>
      </c>
      <c r="F32" s="11" t="n">
        <v>184.4</v>
      </c>
      <c r="G32" s="15" t="n">
        <f aca="false">F32*B32/100</f>
        <v>291.556888888889</v>
      </c>
      <c r="H32" s="15" t="n">
        <f aca="false">C32+G32*0.6</f>
        <v>2015.11807741424</v>
      </c>
      <c r="I32" s="16" t="n">
        <v>0.55</v>
      </c>
      <c r="J32" s="15" t="n">
        <f aca="false">H32*(1-I32)</f>
        <v>906.803134836407</v>
      </c>
      <c r="K32" s="15" t="n">
        <f aca="false">D32*0.35+E32*0.2</f>
        <v>40.0240007837597</v>
      </c>
      <c r="L32" s="15" t="n">
        <f aca="false">Q32*(J32+K32)</f>
        <v>0</v>
      </c>
      <c r="M32" s="15" t="n">
        <f aca="false">J32+K32-L32</f>
        <v>946.827135620167</v>
      </c>
      <c r="O32" s="11" t="n">
        <f aca="false">H32/B32</f>
        <v>12.7449491895489</v>
      </c>
      <c r="P32" s="11" t="n">
        <f aca="false">M32/B32</f>
        <v>5.98836558016971</v>
      </c>
      <c r="Q32" s="17" t="n">
        <v>0</v>
      </c>
    </row>
    <row r="33" customFormat="false" ht="12.8" hidden="false" customHeight="false" outlineLevel="0" collapsed="false">
      <c r="A33" s="0" t="n">
        <v>1925</v>
      </c>
      <c r="B33" s="21" t="n">
        <f aca="true">B$30+(B$48-B$30)/(A$48-A$30)*(A33-A$30)*(1+RAND()*RANDBETWEEN(-1,1)/2)</f>
        <v>253.997753330739</v>
      </c>
      <c r="C33" s="13" t="n">
        <f aca="true">B33*(11+RAND()*RANDBETWEEN(-1,1))</f>
        <v>3044.65858296775</v>
      </c>
      <c r="D33" s="14" t="n">
        <f aca="false">C33*0.005</f>
        <v>15.2232929148387</v>
      </c>
      <c r="E33" s="15" t="n">
        <f aca="false">C33*0.1</f>
        <v>304.465858296775</v>
      </c>
      <c r="F33" s="11" t="n">
        <v>181.8</v>
      </c>
      <c r="G33" s="15" t="n">
        <f aca="false">F33*B33/100</f>
        <v>461.767915555284</v>
      </c>
      <c r="H33" s="15" t="n">
        <f aca="false">C33+G33*0.6</f>
        <v>3321.71933230092</v>
      </c>
      <c r="I33" s="16" t="n">
        <v>0.55</v>
      </c>
      <c r="J33" s="15" t="n">
        <f aca="false">H33*(1-I33)</f>
        <v>1494.77369953541</v>
      </c>
      <c r="K33" s="15" t="n">
        <f aca="false">D33*0.35+E33*0.2</f>
        <v>66.2213241795485</v>
      </c>
      <c r="L33" s="15" t="n">
        <f aca="false">Q33*(J33+K33)</f>
        <v>0</v>
      </c>
      <c r="M33" s="15" t="n">
        <f aca="false">J33+K33-L33</f>
        <v>1560.99502371496</v>
      </c>
      <c r="O33" s="11" t="n">
        <f aca="false">H33/B33</f>
        <v>13.0777508412667</v>
      </c>
      <c r="P33" s="11" t="n">
        <f aca="false">M33/B33</f>
        <v>6.14570405936755</v>
      </c>
      <c r="Q33" s="17" t="n">
        <v>0</v>
      </c>
    </row>
    <row r="34" customFormat="false" ht="12.8" hidden="false" customHeight="false" outlineLevel="0" collapsed="false">
      <c r="A34" s="0" t="n">
        <v>1926</v>
      </c>
      <c r="B34" s="21" t="n">
        <f aca="true">B$30+(B$48-B$30)/(A$48-A$30)*(A34-A$30)*(1+RAND()*RANDBETWEEN(-1,1)/2)</f>
        <v>267.222222222222</v>
      </c>
      <c r="C34" s="13" t="n">
        <f aca="true">B34*(11+RAND()*RANDBETWEEN(-1,1))</f>
        <v>2804.68706390161</v>
      </c>
      <c r="D34" s="14" t="n">
        <f aca="false">C34*0.005</f>
        <v>14.023435319508</v>
      </c>
      <c r="E34" s="15" t="n">
        <f aca="false">C34*0.1</f>
        <v>280.468706390161</v>
      </c>
      <c r="F34" s="32" t="n">
        <v>206.7</v>
      </c>
      <c r="G34" s="15" t="n">
        <f aca="false">F34*B34/100</f>
        <v>552.348333333333</v>
      </c>
      <c r="H34" s="15" t="n">
        <f aca="false">C34+G34*0.6</f>
        <v>3136.09606390161</v>
      </c>
      <c r="I34" s="16" t="n">
        <v>0.55</v>
      </c>
      <c r="J34" s="15" t="n">
        <f aca="false">H34*(1-I34)</f>
        <v>1411.24322875572</v>
      </c>
      <c r="K34" s="15" t="n">
        <f aca="false">D34*0.35+E34*0.2</f>
        <v>61.00194363986</v>
      </c>
      <c r="L34" s="15" t="n">
        <f aca="false">Q34*(J34+K34)</f>
        <v>0</v>
      </c>
      <c r="M34" s="15" t="n">
        <f aca="false">J34+K34-L34</f>
        <v>1472.24517239558</v>
      </c>
      <c r="O34" s="11" t="n">
        <f aca="false">H34/B34</f>
        <v>11.735910426243</v>
      </c>
      <c r="P34" s="11" t="n">
        <f aca="false">M34/B34</f>
        <v>5.50944139358015</v>
      </c>
      <c r="Q34" s="17" t="n">
        <v>0</v>
      </c>
    </row>
    <row r="35" customFormat="false" ht="12.8" hidden="false" customHeight="false" outlineLevel="0" collapsed="false">
      <c r="A35" s="0" t="n">
        <v>1927</v>
      </c>
      <c r="B35" s="21" t="n">
        <f aca="true">B$30+(B$48-B$30)/(A$48-A$30)*(A35-A$30)*(1+RAND()*RANDBETWEEN(-1,1)/2)</f>
        <v>316.62370886501</v>
      </c>
      <c r="C35" s="13" t="n">
        <f aca="true">B35*(11+RAND()*RANDBETWEEN(-1,1))</f>
        <v>3505.22835287718</v>
      </c>
      <c r="D35" s="14" t="n">
        <f aca="false">C35*0.005</f>
        <v>17.5261417643859</v>
      </c>
      <c r="E35" s="15" t="n">
        <f aca="false">C35*0.1</f>
        <v>350.522835287718</v>
      </c>
      <c r="F35" s="32" t="n">
        <v>103.2</v>
      </c>
      <c r="G35" s="15" t="n">
        <f aca="false">F35*B35/100</f>
        <v>326.755667548691</v>
      </c>
      <c r="H35" s="15" t="n">
        <f aca="false">C35+G35*0.6</f>
        <v>3701.28175340639</v>
      </c>
      <c r="I35" s="16" t="n">
        <v>0.55</v>
      </c>
      <c r="J35" s="15" t="n">
        <f aca="false">H35*(1-I35)</f>
        <v>1665.57678903288</v>
      </c>
      <c r="K35" s="15" t="n">
        <f aca="false">D35*0.35+E35*0.2</f>
        <v>76.2387166750787</v>
      </c>
      <c r="L35" s="15" t="n">
        <f aca="false">Q35*(J35+K35)</f>
        <v>0</v>
      </c>
      <c r="M35" s="15" t="n">
        <f aca="false">J35+K35-L35</f>
        <v>1741.81550570796</v>
      </c>
      <c r="O35" s="11" t="n">
        <f aca="false">H35/B35</f>
        <v>11.6898439686473</v>
      </c>
      <c r="P35" s="11" t="n">
        <f aca="false">M35/B35</f>
        <v>5.50121629220939</v>
      </c>
      <c r="Q35" s="17" t="n">
        <v>0</v>
      </c>
    </row>
    <row r="36" customFormat="false" ht="12.8" hidden="false" customHeight="false" outlineLevel="0" collapsed="false">
      <c r="A36" s="0" t="n">
        <v>1928</v>
      </c>
      <c r="B36" s="21" t="n">
        <f aca="true">B$30+(B$48-B$30)/(A$48-A$30)*(A36-A$30)*(1+RAND()*RANDBETWEEN(-1,1)/2)</f>
        <v>376.333333333333</v>
      </c>
      <c r="C36" s="13" t="n">
        <f aca="true">B36*(11+RAND()*RANDBETWEEN(-1,1))</f>
        <v>4139.66666666667</v>
      </c>
      <c r="D36" s="14" t="n">
        <f aca="false">C36*0.005</f>
        <v>20.6983333333333</v>
      </c>
      <c r="E36" s="15" t="n">
        <f aca="false">C36*0.1</f>
        <v>413.966666666667</v>
      </c>
      <c r="F36" s="32" t="n">
        <v>213.2</v>
      </c>
      <c r="G36" s="15" t="n">
        <f aca="false">F36*B36/100</f>
        <v>802.342666666667</v>
      </c>
      <c r="H36" s="15" t="n">
        <f aca="false">C36+G36*0.6</f>
        <v>4621.07226666667</v>
      </c>
      <c r="I36" s="16" t="n">
        <v>0.55</v>
      </c>
      <c r="J36" s="15" t="n">
        <f aca="false">H36*(1-I36)</f>
        <v>2079.48252</v>
      </c>
      <c r="K36" s="15" t="n">
        <f aca="false">D36*0.35+E36*0.2</f>
        <v>90.03775</v>
      </c>
      <c r="L36" s="15" t="n">
        <f aca="false">Q36*(J36+K36)</f>
        <v>0</v>
      </c>
      <c r="M36" s="15" t="n">
        <f aca="false">J36+K36-L36</f>
        <v>2169.52027</v>
      </c>
      <c r="O36" s="11" t="n">
        <f aca="false">H36/B36</f>
        <v>12.2792</v>
      </c>
      <c r="P36" s="11" t="n">
        <f aca="false">M36/B36</f>
        <v>5.76489</v>
      </c>
      <c r="Q36" s="17" t="n">
        <v>0</v>
      </c>
    </row>
    <row r="37" customFormat="false" ht="12.8" hidden="false" customHeight="false" outlineLevel="0" collapsed="false">
      <c r="A37" s="0" t="n">
        <v>1929</v>
      </c>
      <c r="B37" s="21" t="n">
        <f aca="true">B$30+(B$48-B$30)/(A$48-A$30)*(A37-A$30)*(1+RAND()*RANDBETWEEN(-1,1)/2)</f>
        <v>265.97488578753</v>
      </c>
      <c r="C37" s="13" t="n">
        <f aca="true">B37*(11+RAND()*RANDBETWEEN(-1,1))</f>
        <v>3086.82339310876</v>
      </c>
      <c r="D37" s="14" t="n">
        <f aca="false">C37*0.005</f>
        <v>15.4341169655438</v>
      </c>
      <c r="E37" s="15" t="n">
        <f aca="false">C37*0.1</f>
        <v>308.682339310876</v>
      </c>
      <c r="F37" s="32" t="n">
        <v>174.9</v>
      </c>
      <c r="G37" s="15" t="n">
        <f aca="false">F37*B37/100</f>
        <v>465.190075242391</v>
      </c>
      <c r="H37" s="15" t="n">
        <f aca="false">C37+G37*0.6</f>
        <v>3365.9374382542</v>
      </c>
      <c r="I37" s="16" t="n">
        <v>0.55</v>
      </c>
      <c r="J37" s="15" t="n">
        <f aca="false">H37*(1-I37)</f>
        <v>1514.67184721439</v>
      </c>
      <c r="K37" s="15" t="n">
        <f aca="false">D37*0.35+E37*0.2</f>
        <v>67.1384088001156</v>
      </c>
      <c r="L37" s="15" t="n">
        <f aca="false">Q37*(J37+K37)</f>
        <v>0</v>
      </c>
      <c r="M37" s="15" t="n">
        <f aca="false">J37+K37-L37</f>
        <v>1581.8102560145</v>
      </c>
      <c r="O37" s="11" t="n">
        <f aca="false">H37/B37</f>
        <v>12.6550949661579</v>
      </c>
      <c r="P37" s="11" t="n">
        <f aca="false">M37/B37</f>
        <v>5.94721660028499</v>
      </c>
      <c r="Q37" s="17" t="n">
        <v>0</v>
      </c>
    </row>
    <row r="38" customFormat="false" ht="12.8" hidden="false" customHeight="false" outlineLevel="0" collapsed="false">
      <c r="A38" s="0" t="n">
        <v>1930</v>
      </c>
      <c r="B38" s="21" t="n">
        <f aca="true">B$30+(B$48-B$30)/(A$48-A$30)*(A38-A$30)*(1+RAND()*RANDBETWEEN(-1,1)/2)</f>
        <v>272.881428655444</v>
      </c>
      <c r="C38" s="13" t="n">
        <f aca="true">B38*(11+RAND()*RANDBETWEEN(-1,1))</f>
        <v>2741.71841375486</v>
      </c>
      <c r="D38" s="14" t="n">
        <f aca="false">C38*0.005</f>
        <v>13.7085920687743</v>
      </c>
      <c r="E38" s="15" t="n">
        <f aca="false">C38*0.1</f>
        <v>274.171841375486</v>
      </c>
      <c r="F38" s="32" t="n">
        <v>250.8</v>
      </c>
      <c r="G38" s="15" t="n">
        <f aca="false">F38*B38/100</f>
        <v>684.386623067853</v>
      </c>
      <c r="H38" s="15" t="n">
        <f aca="false">C38+G38*0.6</f>
        <v>3152.35038759557</v>
      </c>
      <c r="I38" s="16" t="n">
        <v>0.55</v>
      </c>
      <c r="J38" s="15" t="n">
        <f aca="false">H38*(1-I38)</f>
        <v>1418.55767441801</v>
      </c>
      <c r="K38" s="15" t="n">
        <f aca="false">D38*0.35+E38*0.2</f>
        <v>59.6323754991682</v>
      </c>
      <c r="L38" s="15" t="n">
        <f aca="false">Q38*(J38+K38)</f>
        <v>0</v>
      </c>
      <c r="M38" s="15" t="n">
        <f aca="false">J38+K38-L38</f>
        <v>1478.19004991718</v>
      </c>
      <c r="O38" s="11" t="n">
        <f aca="false">H38/B38</f>
        <v>11.5520884038463</v>
      </c>
      <c r="P38" s="11" t="n">
        <f aca="false">M38/B38</f>
        <v>5.4169683045145</v>
      </c>
      <c r="Q38" s="17" t="n">
        <v>0</v>
      </c>
    </row>
    <row r="39" customFormat="false" ht="12.8" hidden="false" customHeight="false" outlineLevel="0" collapsed="false">
      <c r="A39" s="0" t="n">
        <v>1931</v>
      </c>
      <c r="B39" s="21" t="n">
        <f aca="true">B$30+(B$48-B$30)/(A$48-A$30)*(A39-A$30)*(1+RAND()*RANDBETWEEN(-1,1)/2)</f>
        <v>780.479257217376</v>
      </c>
      <c r="C39" s="13" t="n">
        <f aca="true">B39*(11+RAND()*RANDBETWEEN(-1,1))</f>
        <v>8585.27182939113</v>
      </c>
      <c r="D39" s="14" t="n">
        <f aca="false">C39*0.005</f>
        <v>42.9263591469557</v>
      </c>
      <c r="E39" s="15" t="n">
        <f aca="false">C39*0.1</f>
        <v>858.527182939113</v>
      </c>
      <c r="F39" s="32" t="n">
        <v>229.9</v>
      </c>
      <c r="G39" s="15" t="n">
        <f aca="false">F39*B39/100</f>
        <v>1794.32181234275</v>
      </c>
      <c r="H39" s="15" t="n">
        <f aca="false">C39+G39*0.6</f>
        <v>9661.86491679678</v>
      </c>
      <c r="I39" s="16" t="n">
        <v>0.55</v>
      </c>
      <c r="J39" s="15" t="n">
        <f aca="false">H39*(1-I39)</f>
        <v>4347.83921255855</v>
      </c>
      <c r="K39" s="15" t="n">
        <f aca="false">D39*0.35+E39*0.2</f>
        <v>186.729662289257</v>
      </c>
      <c r="L39" s="15" t="n">
        <f aca="false">Q39*(J39+K39)</f>
        <v>0</v>
      </c>
      <c r="M39" s="15" t="n">
        <f aca="false">J39+K39-L39</f>
        <v>4534.56887484781</v>
      </c>
      <c r="O39" s="11" t="n">
        <f aca="false">H39/B39</f>
        <v>12.3794</v>
      </c>
      <c r="P39" s="11" t="n">
        <f aca="false">M39/B39</f>
        <v>5.80998</v>
      </c>
      <c r="Q39" s="17" t="n">
        <v>0</v>
      </c>
    </row>
    <row r="40" customFormat="false" ht="12.8" hidden="false" customHeight="false" outlineLevel="0" collapsed="false">
      <c r="A40" s="0" t="n">
        <v>1932</v>
      </c>
      <c r="B40" s="21" t="n">
        <f aca="true">B$30+(B$48-B$30)/(A$48-A$30)*(A40-A$30)*(1+RAND()*RANDBETWEEN(-1,1)/2)</f>
        <v>400.271804286969</v>
      </c>
      <c r="C40" s="13" t="n">
        <f aca="true">B40*(10.5+RAND()*RANDBETWEEN(-1,1))</f>
        <v>4175.74360839743</v>
      </c>
      <c r="D40" s="14" t="n">
        <f aca="false">C40*0.005</f>
        <v>20.8787180419872</v>
      </c>
      <c r="E40" s="15" t="n">
        <f aca="false">C40*0.1</f>
        <v>417.574360839743</v>
      </c>
      <c r="F40" s="32" t="n">
        <v>255</v>
      </c>
      <c r="G40" s="15" t="n">
        <f aca="false">F40*B40/100</f>
        <v>1020.69310093177</v>
      </c>
      <c r="H40" s="15" t="n">
        <f aca="false">C40+G40*0.6</f>
        <v>4788.1594689565</v>
      </c>
      <c r="I40" s="16" t="n">
        <v>0.55</v>
      </c>
      <c r="J40" s="15" t="n">
        <f aca="false">H40*(1-I40)</f>
        <v>2154.67176103042</v>
      </c>
      <c r="K40" s="15" t="n">
        <f aca="false">D40*0.35+E40*0.2</f>
        <v>90.8224234826442</v>
      </c>
      <c r="L40" s="15" t="n">
        <f aca="false">Q40*(J40+K40)</f>
        <v>0</v>
      </c>
      <c r="M40" s="15" t="n">
        <f aca="false">J40+K40-L40</f>
        <v>2245.49418451307</v>
      </c>
      <c r="O40" s="11" t="n">
        <f aca="false">H40/B40</f>
        <v>11.9622701815981</v>
      </c>
      <c r="P40" s="11" t="n">
        <f aca="false">M40/B40</f>
        <v>5.60992345816892</v>
      </c>
      <c r="Q40" s="17" t="n">
        <v>0</v>
      </c>
    </row>
    <row r="41" customFormat="false" ht="12.8" hidden="false" customHeight="false" outlineLevel="0" collapsed="false">
      <c r="A41" s="0" t="n">
        <v>1933</v>
      </c>
      <c r="B41" s="21" t="n">
        <f aca="true">B$30+(B$48-B$30)/(A$48-A$30)*(A41-A$30)*(1+RAND()*RANDBETWEEN(-1,1)/2)</f>
        <v>739.038770855611</v>
      </c>
      <c r="C41" s="13" t="n">
        <f aca="true">B41*(10.5+RAND()*RANDBETWEEN(-1,1))</f>
        <v>7759.90709398392</v>
      </c>
      <c r="D41" s="14" t="n">
        <f aca="false">C41*0.005</f>
        <v>38.7995354699196</v>
      </c>
      <c r="E41" s="15" t="n">
        <f aca="false">C41*0.1</f>
        <v>775.990709398392</v>
      </c>
      <c r="F41" s="32" t="n">
        <v>161.8</v>
      </c>
      <c r="G41" s="15" t="n">
        <f aca="false">F41*B41/100</f>
        <v>1195.76473124438</v>
      </c>
      <c r="H41" s="15" t="n">
        <f aca="false">C41+G41*0.6</f>
        <v>8477.36593273055</v>
      </c>
      <c r="I41" s="16" t="n">
        <v>0.55</v>
      </c>
      <c r="J41" s="15" t="n">
        <f aca="false">H41*(1-I41)</f>
        <v>3814.81466972875</v>
      </c>
      <c r="K41" s="15" t="n">
        <f aca="false">D41*0.35+E41*0.2</f>
        <v>168.77797929415</v>
      </c>
      <c r="L41" s="15" t="n">
        <f aca="false">Q41*(J41+K41)</f>
        <v>0</v>
      </c>
      <c r="M41" s="15" t="n">
        <f aca="false">J41+K41-L41</f>
        <v>3983.5926490229</v>
      </c>
      <c r="O41" s="11" t="n">
        <f aca="false">H41/B41</f>
        <v>11.4708</v>
      </c>
      <c r="P41" s="11" t="n">
        <f aca="false">M41/B41</f>
        <v>5.390235</v>
      </c>
      <c r="Q41" s="17" t="n">
        <v>0</v>
      </c>
    </row>
    <row r="42" customFormat="false" ht="12.8" hidden="false" customHeight="false" outlineLevel="0" collapsed="false">
      <c r="A42" s="0" t="n">
        <v>1934</v>
      </c>
      <c r="B42" s="21" t="n">
        <f aca="true">B$30+(B$48-B$30)/(A$48-A$30)*(A42-A$30)*(1+RAND()*RANDBETWEEN(-1,1)/2)</f>
        <v>474.307675270519</v>
      </c>
      <c r="C42" s="13" t="n">
        <f aca="true">B42*(10.5+RAND()*RANDBETWEEN(-1,1))</f>
        <v>4755.21284572148</v>
      </c>
      <c r="D42" s="14" t="n">
        <f aca="false">C42*0.005</f>
        <v>23.7760642286074</v>
      </c>
      <c r="E42" s="15" t="n">
        <f aca="false">C42*0.1</f>
        <v>475.521284572148</v>
      </c>
      <c r="F42" s="32" t="n">
        <v>184.1</v>
      </c>
      <c r="G42" s="15" t="n">
        <f aca="false">F42*B42/100</f>
        <v>873.200430173025</v>
      </c>
      <c r="H42" s="15" t="n">
        <f aca="false">C42+G42*0.6</f>
        <v>5279.13310382529</v>
      </c>
      <c r="I42" s="16" t="n">
        <v>0.55</v>
      </c>
      <c r="J42" s="15" t="n">
        <f aca="false">H42*(1-I42)</f>
        <v>2375.60989672138</v>
      </c>
      <c r="K42" s="15" t="n">
        <f aca="false">D42*0.35+E42*0.2</f>
        <v>103.425879394442</v>
      </c>
      <c r="L42" s="15" t="n">
        <f aca="false">Q42*(J42+K42)</f>
        <v>0</v>
      </c>
      <c r="M42" s="15" t="n">
        <f aca="false">J42+K42-L42</f>
        <v>2479.03577611582</v>
      </c>
      <c r="O42" s="11" t="n">
        <f aca="false">H42/B42</f>
        <v>11.1301869631656</v>
      </c>
      <c r="P42" s="11" t="n">
        <f aca="false">M42/B42</f>
        <v>5.22664064987335</v>
      </c>
      <c r="Q42" s="17" t="n">
        <f aca="false">(0.14/10)*(A42-A$42)</f>
        <v>0</v>
      </c>
    </row>
    <row r="43" customFormat="false" ht="12.8" hidden="false" customHeight="false" outlineLevel="0" collapsed="false">
      <c r="A43" s="0" t="n">
        <v>1935</v>
      </c>
      <c r="B43" s="21" t="n">
        <f aca="true">B$30+(B$48-B$30)/(A$48-A$30)*(A43-A$30)*(1+RAND()*RANDBETWEEN(-1,1)/2)</f>
        <v>755.157835765017</v>
      </c>
      <c r="C43" s="13" t="n">
        <f aca="true">B43*(10.5+RAND()*RANDBETWEEN(-1,1))</f>
        <v>8365.55878797401</v>
      </c>
      <c r="D43" s="14" t="n">
        <f aca="false">C43*0.005</f>
        <v>41.8277939398701</v>
      </c>
      <c r="E43" s="15" t="n">
        <f aca="false">C43*0.1</f>
        <v>836.555878797401</v>
      </c>
      <c r="F43" s="32" t="n">
        <v>214.8</v>
      </c>
      <c r="G43" s="15" t="n">
        <f aca="false">F43*B43/100</f>
        <v>1622.07903122326</v>
      </c>
      <c r="H43" s="15" t="n">
        <f aca="false">C43+G43*0.6</f>
        <v>9338.80620670797</v>
      </c>
      <c r="I43" s="16" t="n">
        <v>0.55</v>
      </c>
      <c r="J43" s="15" t="n">
        <f aca="false">H43*(1-I43)</f>
        <v>4202.46279301859</v>
      </c>
      <c r="K43" s="15" t="n">
        <f aca="false">D43*0.35+E43*0.2</f>
        <v>181.950903638435</v>
      </c>
      <c r="L43" s="15" t="n">
        <f aca="false">Q43*(J43+K43)</f>
        <v>52.6129643598842</v>
      </c>
      <c r="M43" s="15" t="n">
        <f aca="false">J43+K43-L43</f>
        <v>4331.80073229714</v>
      </c>
      <c r="O43" s="11" t="n">
        <f aca="false">H43/B43</f>
        <v>12.3666944371268</v>
      </c>
      <c r="P43" s="11" t="n">
        <f aca="false">M43/B43</f>
        <v>5.736285220306</v>
      </c>
      <c r="Q43" s="20" t="n">
        <f aca="true">(0.12/10)*(A43-A$42)*(1+RAND()*RANDBETWEEN(-1,1)/10)</f>
        <v>0.012</v>
      </c>
    </row>
    <row r="44" customFormat="false" ht="12.8" hidden="false" customHeight="false" outlineLevel="0" collapsed="false">
      <c r="A44" s="0" t="n">
        <v>1936</v>
      </c>
      <c r="B44" s="21" t="n">
        <f aca="true">B$30+(B$48-B$30)/(A$48-A$30)*(A44-A$30)*(1+RAND()*RANDBETWEEN(-1,1)/2)</f>
        <v>812.777777777778</v>
      </c>
      <c r="C44" s="13" t="n">
        <f aca="true">B44*(10.5+RAND()*RANDBETWEEN(-1,1))</f>
        <v>8607.62938475094</v>
      </c>
      <c r="D44" s="14" t="n">
        <f aca="false">C44*0.005</f>
        <v>43.0381469237547</v>
      </c>
      <c r="E44" s="15" t="n">
        <f aca="false">C44*0.1</f>
        <v>860.762938475094</v>
      </c>
      <c r="F44" s="32" t="n">
        <v>295.7</v>
      </c>
      <c r="G44" s="15" t="n">
        <f aca="false">F44*B44/100</f>
        <v>2403.38388888889</v>
      </c>
      <c r="H44" s="15" t="n">
        <f aca="false">C44+G44*0.6</f>
        <v>10049.6597180843</v>
      </c>
      <c r="I44" s="16" t="n">
        <v>0.55</v>
      </c>
      <c r="J44" s="15" t="n">
        <f aca="false">H44*(1-I44)</f>
        <v>4522.34687313792</v>
      </c>
      <c r="K44" s="15" t="n">
        <f aca="false">D44*0.35+E44*0.2</f>
        <v>187.215939118333</v>
      </c>
      <c r="L44" s="15" t="n">
        <f aca="false">Q44*(J44+K44)</f>
        <v>103.238466670814</v>
      </c>
      <c r="M44" s="15" t="n">
        <f aca="false">J44+K44-L44</f>
        <v>4606.32434558544</v>
      </c>
      <c r="O44" s="11" t="n">
        <f aca="false">H44/B44</f>
        <v>12.3645847522568</v>
      </c>
      <c r="P44" s="11" t="n">
        <f aca="false">M44/B44</f>
        <v>5.66738470406958</v>
      </c>
      <c r="Q44" s="20" t="n">
        <f aca="true">(0.12/10)*(A44-A$42)*(1+RAND()*RANDBETWEEN(-1,1)/10)</f>
        <v>0.0219210297826678</v>
      </c>
    </row>
    <row r="45" customFormat="false" ht="12.8" hidden="false" customHeight="false" outlineLevel="0" collapsed="false">
      <c r="A45" s="0" t="n">
        <v>1937</v>
      </c>
      <c r="B45" s="21" t="n">
        <f aca="true">B$30+(B$48-B$30)/(A$48-A$30)*(A45-A$30)*(1+RAND()*RANDBETWEEN(-1,1)/2)</f>
        <v>469.338098907184</v>
      </c>
      <c r="C45" s="13" t="n">
        <f aca="true">B45*(10.5+RAND()*RANDBETWEEN(-1,1))</f>
        <v>4896.85653218119</v>
      </c>
      <c r="D45" s="14" t="n">
        <f aca="false">C45*0.005</f>
        <v>24.4842826609059</v>
      </c>
      <c r="E45" s="15" t="n">
        <f aca="false">C45*0.1</f>
        <v>489.685653218119</v>
      </c>
      <c r="F45" s="32" t="n">
        <v>310.6</v>
      </c>
      <c r="G45" s="15" t="n">
        <f aca="false">F45*B45/100</f>
        <v>1457.76413520571</v>
      </c>
      <c r="H45" s="15" t="n">
        <f aca="false">C45+G45*0.6</f>
        <v>5771.51501330462</v>
      </c>
      <c r="I45" s="16" t="n">
        <v>0.55</v>
      </c>
      <c r="J45" s="15" t="n">
        <f aca="false">H45*(1-I45)</f>
        <v>2597.18175598708</v>
      </c>
      <c r="K45" s="15" t="n">
        <f aca="false">D45*0.35+E45*0.2</f>
        <v>106.506629574941</v>
      </c>
      <c r="L45" s="15" t="n">
        <f aca="false">Q45*(J45+K45)</f>
        <v>97.3327818802327</v>
      </c>
      <c r="M45" s="15" t="n">
        <f aca="false">J45+K45-L45</f>
        <v>2606.35560368179</v>
      </c>
      <c r="O45" s="11" t="n">
        <f aca="false">H45/B45</f>
        <v>12.2971372380447</v>
      </c>
      <c r="P45" s="11" t="n">
        <f aca="false">M45/B45</f>
        <v>5.55325810913386</v>
      </c>
      <c r="Q45" s="20" t="n">
        <f aca="true">(0.12/10)*(A45-A$42)*(1+RAND()*RANDBETWEEN(-1,1)/10)</f>
        <v>0.036</v>
      </c>
    </row>
    <row r="46" customFormat="false" ht="12.8" hidden="false" customHeight="false" outlineLevel="0" collapsed="false">
      <c r="A46" s="0" t="n">
        <v>1938</v>
      </c>
      <c r="B46" s="21" t="n">
        <f aca="true">B$30+(B$48-B$30)/(A$48-A$30)*(A46-A$30)*(1+RAND()*RANDBETWEEN(-1,1)/2)</f>
        <v>921.888888888889</v>
      </c>
      <c r="C46" s="13" t="n">
        <f aca="true">B46*(10.5+RAND()*RANDBETWEEN(-1,1))</f>
        <v>10346.6058725611</v>
      </c>
      <c r="D46" s="14" t="n">
        <f aca="false">C46*0.005</f>
        <v>51.7330293628056</v>
      </c>
      <c r="E46" s="15" t="n">
        <f aca="false">C46*0.1</f>
        <v>1034.66058725611</v>
      </c>
      <c r="F46" s="32" t="n">
        <v>162.1</v>
      </c>
      <c r="G46" s="15" t="n">
        <f aca="false">F46*B46/100</f>
        <v>1494.38188888889</v>
      </c>
      <c r="H46" s="15" t="n">
        <f aca="false">C46+G46*0.6</f>
        <v>11243.2350058945</v>
      </c>
      <c r="I46" s="16" t="n">
        <v>0.55</v>
      </c>
      <c r="J46" s="15" t="n">
        <f aca="false">H46*(1-I46)</f>
        <v>5059.4557526525</v>
      </c>
      <c r="K46" s="15" t="n">
        <f aca="false">D46*0.35+E46*0.2</f>
        <v>225.038677728204</v>
      </c>
      <c r="L46" s="15" t="n">
        <f aca="false">Q46*(J46+K46)</f>
        <v>270.67239129795</v>
      </c>
      <c r="M46" s="15" t="n">
        <f aca="false">J46+K46-L46</f>
        <v>5013.82203908276</v>
      </c>
      <c r="O46" s="11" t="n">
        <f aca="false">H46/B46</f>
        <v>12.1958677899301</v>
      </c>
      <c r="P46" s="11" t="n">
        <f aca="false">M46/B46</f>
        <v>5.43864027380316</v>
      </c>
      <c r="Q46" s="20" t="n">
        <f aca="true">(0.12/10)*(A46-A$42)*(1+RAND()*RANDBETWEEN(-1,1)/10)</f>
        <v>0.0512201109990478</v>
      </c>
    </row>
    <row r="47" customFormat="false" ht="12.8" hidden="false" customHeight="false" outlineLevel="0" collapsed="false">
      <c r="A47" s="0" t="n">
        <v>1939</v>
      </c>
      <c r="B47" s="21" t="n">
        <f aca="true">B$30+(B$48-B$30)/(A$48-A$30)*(A47-A$30)*(1+RAND()*RANDBETWEEN(-1,1)/2)</f>
        <v>807.10070948467</v>
      </c>
      <c r="C47" s="13" t="n">
        <f aca="true">B47*(10.5+RAND()*RANDBETWEEN(-1,1))</f>
        <v>8215.55727939255</v>
      </c>
      <c r="D47" s="14" t="n">
        <f aca="false">C47*0.005</f>
        <v>41.0777863969627</v>
      </c>
      <c r="E47" s="15" t="n">
        <f aca="false">C47*0.1</f>
        <v>821.555727939255</v>
      </c>
      <c r="F47" s="32" t="n">
        <v>265.2</v>
      </c>
      <c r="G47" s="15" t="n">
        <f aca="false">F47*B47/100</f>
        <v>2140.43108155335</v>
      </c>
      <c r="H47" s="15" t="n">
        <f aca="false">C47+G47*0.6</f>
        <v>9499.81592832456</v>
      </c>
      <c r="I47" s="16" t="n">
        <v>0.55</v>
      </c>
      <c r="J47" s="15" t="n">
        <f aca="false">H47*(1-I47)</f>
        <v>4274.91716774605</v>
      </c>
      <c r="K47" s="15" t="n">
        <f aca="false">D47*0.35+E47*0.2</f>
        <v>178.688370826788</v>
      </c>
      <c r="L47" s="15" t="n">
        <f aca="false">Q47*(J47+K47)</f>
        <v>289.394162588716</v>
      </c>
      <c r="M47" s="15" t="n">
        <f aca="false">J47+K47-L47</f>
        <v>4164.21137598412</v>
      </c>
      <c r="O47" s="11" t="n">
        <f aca="false">H47/B47</f>
        <v>11.7702980764199</v>
      </c>
      <c r="P47" s="11" t="n">
        <f aca="false">M47/B47</f>
        <v>5.15946935376002</v>
      </c>
      <c r="Q47" s="20" t="n">
        <f aca="true">(0.12/10)*(A47-A$42)*(1+RAND()*RANDBETWEEN(-1,1)/10)</f>
        <v>0.0649797473265789</v>
      </c>
    </row>
    <row r="48" customFormat="false" ht="12.8" hidden="false" customHeight="false" outlineLevel="0" collapsed="false">
      <c r="A48" s="0" t="n">
        <v>1940</v>
      </c>
      <c r="B48" s="0" t="n">
        <v>1031</v>
      </c>
      <c r="C48" s="13" t="n">
        <f aca="true">B48*(10.5+RAND()*RANDBETWEEN(-1,1))</f>
        <v>10033.4748038121</v>
      </c>
      <c r="D48" s="14" t="n">
        <f aca="false">C48*0.005</f>
        <v>50.1673740190605</v>
      </c>
      <c r="E48" s="15" t="n">
        <f aca="false">C48*0.1</f>
        <v>1003.34748038121</v>
      </c>
      <c r="F48" s="32" t="n">
        <v>153.3</v>
      </c>
      <c r="G48" s="15" t="n">
        <f aca="false">F48*B48/100</f>
        <v>1580.523</v>
      </c>
      <c r="H48" s="15" t="n">
        <f aca="false">C48+G48*0.6</f>
        <v>10981.7886038121</v>
      </c>
      <c r="I48" s="23" t="n">
        <v>0.6</v>
      </c>
      <c r="J48" s="15" t="n">
        <f aca="false">H48*(1-I48)</f>
        <v>4392.71544152484</v>
      </c>
      <c r="K48" s="15" t="n">
        <f aca="false">D48*0.35+E48*0.2</f>
        <v>218.228076982913</v>
      </c>
      <c r="L48" s="15" t="n">
        <f aca="false">Q48*(J48+K48)</f>
        <v>323.502617192204</v>
      </c>
      <c r="M48" s="15" t="n">
        <f aca="false">J48+K48-L48</f>
        <v>4287.44090131555</v>
      </c>
      <c r="O48" s="11" t="n">
        <f aca="false">H48/B48</f>
        <v>10.6515893344443</v>
      </c>
      <c r="P48" s="11" t="n">
        <f aca="false">M48/B48</f>
        <v>4.15852657741566</v>
      </c>
      <c r="Q48" s="20" t="n">
        <f aca="true">(0.12/10)*(A48-A$42)*(1+RAND()*RANDBETWEEN(-1,1)/10)</f>
        <v>0.0701597440727055</v>
      </c>
    </row>
    <row r="49" customFormat="false" ht="12.8" hidden="false" customHeight="false" outlineLevel="0" collapsed="false">
      <c r="A49" s="0" t="n">
        <v>1941</v>
      </c>
      <c r="B49" s="41" t="n">
        <f aca="true">B$48+(B$68-B$48)/(A$68-A$48)*(A49-A$48)*(1+RAND()*RANDBETWEEN(-1,1)/2)</f>
        <v>1036.79407535077</v>
      </c>
      <c r="C49" s="13" t="n">
        <f aca="true">B49*(10.5+RAND()*RANDBETWEEN(-1,1))</f>
        <v>10886.337791183</v>
      </c>
      <c r="D49" s="14" t="n">
        <f aca="false">C49*0.005</f>
        <v>54.4316889559152</v>
      </c>
      <c r="E49" s="15" t="n">
        <f aca="false">C49*0.1</f>
        <v>1088.6337791183</v>
      </c>
      <c r="F49" s="32" t="n">
        <v>287</v>
      </c>
      <c r="G49" s="15" t="n">
        <f aca="false">F49*B49/100</f>
        <v>2975.5989962567</v>
      </c>
      <c r="H49" s="15" t="n">
        <f aca="false">C49+G49*0.6</f>
        <v>12671.6971889371</v>
      </c>
      <c r="I49" s="23" t="n">
        <v>0.6</v>
      </c>
      <c r="J49" s="15" t="n">
        <f aca="false">H49*(1-I49)</f>
        <v>5068.67887557482</v>
      </c>
      <c r="K49" s="15" t="n">
        <f aca="false">D49*0.35+E49*0.2</f>
        <v>236.777846958231</v>
      </c>
      <c r="L49" s="15" t="n">
        <f aca="false">Q49*(J49+K49)</f>
        <v>450.943642676063</v>
      </c>
      <c r="M49" s="15" t="n">
        <f aca="false">J49+K49-L49</f>
        <v>4854.51307985699</v>
      </c>
      <c r="O49" s="11" t="n">
        <f aca="false">H49/B49</f>
        <v>12.222</v>
      </c>
      <c r="P49" s="11" t="n">
        <f aca="false">M49/B49</f>
        <v>4.68223458762978</v>
      </c>
      <c r="Q49" s="20" t="n">
        <f aca="true">(0.12/10)*(A49-A$42)*(1+RAND()*RANDBETWEEN(-1,1)/10)</f>
        <v>0.084996196606569</v>
      </c>
    </row>
    <row r="50" customFormat="false" ht="12.8" hidden="false" customHeight="false" outlineLevel="0" collapsed="false">
      <c r="A50" s="0" t="n">
        <v>1942</v>
      </c>
      <c r="B50" s="41" t="n">
        <f aca="true">B$48+(B$68-B$48)/(A$68-A$48)*(A50-A$48)*(1+RAND()*RANDBETWEEN(-1,1)/2)</f>
        <v>1042.75736569222</v>
      </c>
      <c r="C50" s="13" t="n">
        <f aca="true">B50*(10.5+RAND()*RANDBETWEEN(-1,1))</f>
        <v>10078.5187036535</v>
      </c>
      <c r="D50" s="14" t="n">
        <f aca="false">C50*0.005</f>
        <v>50.3925935182676</v>
      </c>
      <c r="E50" s="15" t="n">
        <f aca="false">C50*0.1</f>
        <v>1007.85187036535</v>
      </c>
      <c r="F50" s="32" t="n">
        <v>237</v>
      </c>
      <c r="G50" s="15" t="n">
        <f aca="false">F50*B50/100</f>
        <v>2471.33495669056</v>
      </c>
      <c r="H50" s="15" t="n">
        <f aca="false">C50+G50*0.6</f>
        <v>11561.3196776679</v>
      </c>
      <c r="I50" s="23" t="n">
        <v>0.6</v>
      </c>
      <c r="J50" s="15" t="n">
        <f aca="false">H50*(1-I50)</f>
        <v>4624.52787106714</v>
      </c>
      <c r="K50" s="15" t="n">
        <f aca="false">D50*0.35+E50*0.2</f>
        <v>219.207781804464</v>
      </c>
      <c r="L50" s="15" t="n">
        <f aca="false">Q50*(J50+K50)</f>
        <v>464.998622675674</v>
      </c>
      <c r="M50" s="15" t="n">
        <f aca="false">J50+K50-L50</f>
        <v>4378.73703019593</v>
      </c>
      <c r="O50" s="11" t="n">
        <f aca="false">H50/B50</f>
        <v>11.0872577437926</v>
      </c>
      <c r="P50" s="11" t="n">
        <f aca="false">M50/B50</f>
        <v>4.19919069791386</v>
      </c>
      <c r="Q50" s="20" t="n">
        <f aca="true">(0.12/10)*(A50-A$42)*(1+RAND()*RANDBETWEEN(-1,1)/10)</f>
        <v>0.096</v>
      </c>
    </row>
    <row r="51" customFormat="false" ht="12.8" hidden="false" customHeight="false" outlineLevel="0" collapsed="false">
      <c r="A51" s="0" t="n">
        <v>1943</v>
      </c>
      <c r="B51" s="41" t="n">
        <f aca="true">B$48+(B$68-B$48)/(A$68-A$48)*(A51-A$48)*(1+RAND()*RANDBETWEEN(-1,1)/2)</f>
        <v>1046.7800113867</v>
      </c>
      <c r="C51" s="13" t="n">
        <f aca="true">B51*(10.5+RAND()*RANDBETWEEN(-1,1))</f>
        <v>10936.2968758376</v>
      </c>
      <c r="D51" s="14" t="n">
        <f aca="false">C51*0.005</f>
        <v>54.681484379188</v>
      </c>
      <c r="E51" s="15" t="n">
        <f aca="false">C51*0.1</f>
        <v>1093.62968758376</v>
      </c>
      <c r="F51" s="32" t="n">
        <v>138</v>
      </c>
      <c r="G51" s="15" t="n">
        <f aca="false">F51*B51/100</f>
        <v>1444.55641571365</v>
      </c>
      <c r="H51" s="15" t="n">
        <f aca="false">C51+G51*0.6</f>
        <v>11803.0307252658</v>
      </c>
      <c r="I51" s="23" t="n">
        <v>0.6</v>
      </c>
      <c r="J51" s="15" t="n">
        <f aca="false">H51*(1-I51)</f>
        <v>4721.21229010632</v>
      </c>
      <c r="K51" s="15" t="n">
        <f aca="false">D51*0.35+E51*0.2</f>
        <v>237.864457049468</v>
      </c>
      <c r="L51" s="15" t="n">
        <f aca="false">Q51*(J51+K51)</f>
        <v>526.576718592239</v>
      </c>
      <c r="M51" s="15" t="n">
        <f aca="false">J51+K51-L51</f>
        <v>4432.50002856355</v>
      </c>
      <c r="O51" s="11" t="n">
        <f aca="false">H51/B51</f>
        <v>11.27555990454</v>
      </c>
      <c r="P51" s="11" t="n">
        <f aca="false">M51/B51</f>
        <v>4.23441408925231</v>
      </c>
      <c r="Q51" s="20" t="n">
        <f aca="true">(0.12/10)*(A51-A$42)*(1+RAND()*RANDBETWEEN(-1,1)/10)</f>
        <v>0.106184426142275</v>
      </c>
    </row>
    <row r="52" customFormat="false" ht="12.8" hidden="false" customHeight="false" outlineLevel="0" collapsed="false">
      <c r="A52" s="0" t="n">
        <v>1944</v>
      </c>
      <c r="B52" s="41" t="n">
        <f aca="true">B$48+(B$68-B$48)/(A$68-A$48)*(A52-A$48)*(1+RAND()*RANDBETWEEN(-1,1)/2)</f>
        <v>1050.41860578917</v>
      </c>
      <c r="C52" s="13" t="n">
        <f aca="true">B52*(10.5+RAND()*RANDBETWEEN(-1,1))</f>
        <v>11029.3953607863</v>
      </c>
      <c r="D52" s="14" t="n">
        <f aca="false">C52*0.005</f>
        <v>55.1469768039314</v>
      </c>
      <c r="E52" s="15" t="n">
        <f aca="false">C52*0.1</f>
        <v>1102.93953607863</v>
      </c>
      <c r="F52" s="32" t="n">
        <v>121.9</v>
      </c>
      <c r="G52" s="15" t="n">
        <f aca="false">F52*B52/100</f>
        <v>1280.460280457</v>
      </c>
      <c r="H52" s="15" t="n">
        <f aca="false">C52+G52*0.6</f>
        <v>11797.6715290605</v>
      </c>
      <c r="I52" s="23" t="n">
        <v>0.6</v>
      </c>
      <c r="J52" s="15" t="n">
        <f aca="false">H52*(1-I52)</f>
        <v>4719.06861162419</v>
      </c>
      <c r="K52" s="15" t="n">
        <f aca="false">D52*0.35+E52*0.2</f>
        <v>239.889349097102</v>
      </c>
      <c r="L52" s="15" t="n">
        <f aca="false">Q52*(J52+K52)</f>
        <v>634.677021306659</v>
      </c>
      <c r="M52" s="15" t="n">
        <f aca="false">J52+K52-L52</f>
        <v>4324.28093941463</v>
      </c>
      <c r="O52" s="11" t="n">
        <f aca="false">H52/B52</f>
        <v>11.2314</v>
      </c>
      <c r="P52" s="11" t="n">
        <f aca="false">M52/B52</f>
        <v>4.11672157707626</v>
      </c>
      <c r="Q52" s="20" t="n">
        <f aca="true">(0.12/10)*(A52-A$42)*(1+RAND()*RANDBETWEEN(-1,1)/10)</f>
        <v>0.12798596526403</v>
      </c>
    </row>
    <row r="53" customFormat="false" ht="12.8" hidden="false" customHeight="false" outlineLevel="0" collapsed="false">
      <c r="A53" s="0" t="n">
        <v>1945</v>
      </c>
      <c r="B53" s="41" t="n">
        <f aca="true">B$48+(B$68-B$48)/(A$68-A$48)*(A53-A$48)*(1+RAND()*RANDBETWEEN(-1,1)/2)</f>
        <v>1052</v>
      </c>
      <c r="C53" s="13" t="n">
        <f aca="true">B53*(10.5+RAND()*RANDBETWEEN(-1,1))</f>
        <v>10565.3365646843</v>
      </c>
      <c r="D53" s="14" t="n">
        <f aca="false">C53*0.005</f>
        <v>52.8266828234214</v>
      </c>
      <c r="E53" s="15" t="n">
        <f aca="false">C53*0.1</f>
        <v>1056.53365646843</v>
      </c>
      <c r="F53" s="32" t="n">
        <v>171.5</v>
      </c>
      <c r="G53" s="15" t="n">
        <f aca="false">F53*B53/100</f>
        <v>1804.18</v>
      </c>
      <c r="H53" s="15" t="n">
        <f aca="false">C53+G53*0.6</f>
        <v>11647.8445646843</v>
      </c>
      <c r="I53" s="23" t="n">
        <v>0.6</v>
      </c>
      <c r="J53" s="15" t="n">
        <f aca="false">H53*(1-I53)</f>
        <v>4659.13782587371</v>
      </c>
      <c r="K53" s="15" t="n">
        <f aca="false">D53*0.35+E53*0.2</f>
        <v>229.796070281883</v>
      </c>
      <c r="L53" s="15" t="n">
        <f aca="false">Q53*(J53+K53)</f>
        <v>669.449952154097</v>
      </c>
      <c r="M53" s="15" t="n">
        <f aca="false">J53+K53-L53</f>
        <v>4219.4839440015</v>
      </c>
      <c r="O53" s="11" t="n">
        <f aca="false">H53/B53</f>
        <v>11.0720955938064</v>
      </c>
      <c r="P53" s="11" t="n">
        <f aca="false">M53/B53</f>
        <v>4.01091629657937</v>
      </c>
      <c r="Q53" s="20" t="n">
        <f aca="true">(0.12/10)*(A53-A$42)*(1+RAND()*RANDBETWEEN(-1,1)/10)</f>
        <v>0.13693168416135</v>
      </c>
    </row>
    <row r="54" customFormat="false" ht="12.8" hidden="false" customHeight="false" outlineLevel="0" collapsed="false">
      <c r="A54" s="0" t="n">
        <v>1946</v>
      </c>
      <c r="B54" s="41" t="n">
        <f aca="true">B$48+(B$68-B$48)/(A$68-A$48)*(A54-A$48)*(1+RAND()*RANDBETWEEN(-1,1)/2)</f>
        <v>1056.2</v>
      </c>
      <c r="C54" s="13" t="n">
        <f aca="true">B54*(10.5+RAND()*RANDBETWEEN(-1,1))</f>
        <v>10516.6486585893</v>
      </c>
      <c r="D54" s="14" t="n">
        <f aca="false">C54*0.005</f>
        <v>52.5832432929464</v>
      </c>
      <c r="E54" s="15" t="n">
        <f aca="false">C54*0.1</f>
        <v>1051.66486585893</v>
      </c>
      <c r="F54" s="32" t="n">
        <v>272.8</v>
      </c>
      <c r="G54" s="15" t="n">
        <f aca="false">F54*B54/100</f>
        <v>2881.3136</v>
      </c>
      <c r="H54" s="15" t="n">
        <f aca="false">C54+G54*0.6</f>
        <v>12245.4368185893</v>
      </c>
      <c r="I54" s="23" t="n">
        <v>0.6</v>
      </c>
      <c r="J54" s="15" t="n">
        <f aca="false">H54*(1-I54)</f>
        <v>4898.17472743571</v>
      </c>
      <c r="K54" s="15" t="n">
        <f aca="false">D54*0.35+E54*0.2</f>
        <v>228.737108324317</v>
      </c>
      <c r="L54" s="15" t="n">
        <f aca="false">Q54*(J54+K54)</f>
        <v>560.331749066178</v>
      </c>
      <c r="M54" s="15" t="n">
        <f aca="false">J54+K54-L54</f>
        <v>4566.58008669385</v>
      </c>
      <c r="O54" s="11" t="n">
        <f aca="false">H54/B54</f>
        <v>11.5938617862046</v>
      </c>
      <c r="P54" s="11" t="n">
        <f aca="false">M54/B54</f>
        <v>4.3235940983657</v>
      </c>
      <c r="Q54" s="20" t="n">
        <f aca="true">0.12*(1+RAND()*RANDBETWEEN(-1,1)/10)</f>
        <v>0.109292253702879</v>
      </c>
    </row>
    <row r="55" customFormat="false" ht="12.8" hidden="false" customHeight="false" outlineLevel="0" collapsed="false">
      <c r="A55" s="0" t="n">
        <v>1947</v>
      </c>
      <c r="B55" s="41" t="n">
        <f aca="true">B$48+(B$68-B$48)/(A$68-A$48)*(A55-A$48)*(1+RAND()*RANDBETWEEN(-1,1)/2)</f>
        <v>1062.22122702058</v>
      </c>
      <c r="C55" s="13" t="n">
        <f aca="true">B55*(10.5+RAND()*RANDBETWEEN(-1,1))</f>
        <v>11153.3228837161</v>
      </c>
      <c r="D55" s="14" t="n">
        <f aca="false">C55*0.005</f>
        <v>55.7666144185807</v>
      </c>
      <c r="E55" s="15" t="n">
        <f aca="false">C55*0.1</f>
        <v>1115.33228837161</v>
      </c>
      <c r="F55" s="32" t="n">
        <v>289.1</v>
      </c>
      <c r="G55" s="15" t="n">
        <f aca="false">F55*B55/100</f>
        <v>3070.88156731651</v>
      </c>
      <c r="H55" s="15" t="n">
        <f aca="false">C55+G55*0.6</f>
        <v>12995.851824106</v>
      </c>
      <c r="I55" s="23" t="n">
        <v>0.6</v>
      </c>
      <c r="J55" s="15" t="n">
        <f aca="false">H55*(1-I55)</f>
        <v>5198.34072964242</v>
      </c>
      <c r="K55" s="15" t="n">
        <f aca="false">D55*0.35+E55*0.2</f>
        <v>242.584772720826</v>
      </c>
      <c r="L55" s="15" t="n">
        <f aca="false">Q55*(J55+K55)</f>
        <v>687.478033142517</v>
      </c>
      <c r="M55" s="15" t="n">
        <f aca="false">J55+K55-L55</f>
        <v>4753.44746922072</v>
      </c>
      <c r="O55" s="11" t="n">
        <f aca="false">H55/B55</f>
        <v>12.2346</v>
      </c>
      <c r="P55" s="11" t="n">
        <f aca="false">M55/B55</f>
        <v>4.47500704025058</v>
      </c>
      <c r="Q55" s="20" t="n">
        <f aca="true">0.12*(1+RAND()*RANDBETWEEN(-1,1)/10)</f>
        <v>0.126353142097592</v>
      </c>
    </row>
    <row r="56" customFormat="false" ht="12.8" hidden="false" customHeight="false" outlineLevel="0" collapsed="false">
      <c r="A56" s="0" t="n">
        <v>1948</v>
      </c>
      <c r="B56" s="41" t="n">
        <f aca="true">B$48+(B$68-B$48)/(A$68-A$48)*(A56-A$48)*(1+RAND()*RANDBETWEEN(-1,1)/2)</f>
        <v>1065.76893220879</v>
      </c>
      <c r="C56" s="13" t="n">
        <f aca="true">B56*(10.5+RAND()*RANDBETWEEN(-1,1))</f>
        <v>12000.6097456495</v>
      </c>
      <c r="D56" s="14" t="n">
        <f aca="false">C56*0.005</f>
        <v>60.0030487282477</v>
      </c>
      <c r="E56" s="15" t="n">
        <f aca="false">C56*0.1</f>
        <v>1200.06097456495</v>
      </c>
      <c r="F56" s="32" t="n">
        <v>167.9</v>
      </c>
      <c r="G56" s="15" t="n">
        <f aca="false">F56*B56/100</f>
        <v>1789.42603717856</v>
      </c>
      <c r="H56" s="15" t="n">
        <f aca="false">C56+G56*0.6</f>
        <v>13074.2653679567</v>
      </c>
      <c r="I56" s="23" t="n">
        <v>0.6</v>
      </c>
      <c r="J56" s="15" t="n">
        <f aca="false">H56*(1-I56)</f>
        <v>5229.70614718267</v>
      </c>
      <c r="K56" s="15" t="n">
        <f aca="false">D56*0.35+E56*0.2</f>
        <v>261.013261967877</v>
      </c>
      <c r="L56" s="15" t="n">
        <f aca="false">Q56*(J56+K56)</f>
        <v>690.463097173076</v>
      </c>
      <c r="M56" s="15" t="n">
        <f aca="false">J56+K56-L56</f>
        <v>4800.25631197747</v>
      </c>
      <c r="O56" s="11" t="n">
        <f aca="false">H56/B56</f>
        <v>12.2674483866408</v>
      </c>
      <c r="P56" s="11" t="n">
        <f aca="false">M56/B56</f>
        <v>4.50403100231962</v>
      </c>
      <c r="Q56" s="20" t="n">
        <f aca="true">0.12*(1+RAND()*RANDBETWEEN(-1,1)/10)</f>
        <v>0.125750934571959</v>
      </c>
    </row>
    <row r="57" customFormat="false" ht="12.8" hidden="false" customHeight="false" outlineLevel="0" collapsed="false">
      <c r="A57" s="0" t="n">
        <v>1949</v>
      </c>
      <c r="B57" s="41" t="n">
        <f aca="true">B$48+(B$68-B$48)/(A$68-A$48)*(A57-A$48)*(1+RAND()*RANDBETWEEN(-1,1)/2)</f>
        <v>1068.8</v>
      </c>
      <c r="C57" s="13" t="n">
        <f aca="true">B57*(10.5+RAND()*RANDBETWEEN(-1,1))</f>
        <v>11974.6714164421</v>
      </c>
      <c r="D57" s="14" t="n">
        <f aca="false">C57*0.005</f>
        <v>59.8733570822105</v>
      </c>
      <c r="E57" s="15" t="n">
        <f aca="false">C57*0.1</f>
        <v>1197.46714164421</v>
      </c>
      <c r="F57" s="32" t="n">
        <v>252.2</v>
      </c>
      <c r="G57" s="15" t="n">
        <f aca="false">F57*B57/100</f>
        <v>2695.5136</v>
      </c>
      <c r="H57" s="15" t="n">
        <f aca="false">C57+G57*0.6</f>
        <v>13591.9795764421</v>
      </c>
      <c r="I57" s="23" t="n">
        <v>0.6</v>
      </c>
      <c r="J57" s="15" t="n">
        <f aca="false">H57*(1-I57)</f>
        <v>5436.79183057684</v>
      </c>
      <c r="K57" s="15" t="n">
        <f aca="false">D57*0.35+E57*0.2</f>
        <v>260.449103307616</v>
      </c>
      <c r="L57" s="15" t="n">
        <f aca="false">Q57*(J57+K57)</f>
        <v>681.805679568282</v>
      </c>
      <c r="M57" s="15" t="n">
        <f aca="false">J57+K57-L57</f>
        <v>5015.43525431617</v>
      </c>
      <c r="O57" s="11" t="n">
        <f aca="false">H57/B57</f>
        <v>12.7170467593957</v>
      </c>
      <c r="P57" s="11" t="n">
        <f aca="false">M57/B57</f>
        <v>4.69258538016109</v>
      </c>
      <c r="Q57" s="20" t="n">
        <f aca="true">0.12*(1+RAND()*RANDBETWEEN(-1,1)/10)</f>
        <v>0.119672958802432</v>
      </c>
    </row>
    <row r="58" customFormat="false" ht="12.8" hidden="false" customHeight="false" outlineLevel="0" collapsed="false">
      <c r="A58" s="0" t="n">
        <v>1950</v>
      </c>
      <c r="B58" s="41" t="n">
        <f aca="true">B$48+(B$68-B$48)/(A$68-A$48)*(A58-A$48)*(1+RAND()*RANDBETWEEN(-1,1)/2)</f>
        <v>1058.04055564501</v>
      </c>
      <c r="C58" s="13" t="n">
        <f aca="true">B58*(10.5+RAND()*RANDBETWEEN(-1,1))</f>
        <v>11478.2911444679</v>
      </c>
      <c r="D58" s="14" t="n">
        <f aca="false">C58*0.005</f>
        <v>57.3914557223393</v>
      </c>
      <c r="E58" s="15" t="n">
        <f aca="false">C58*0.1</f>
        <v>1147.82911444679</v>
      </c>
      <c r="F58" s="32" t="n">
        <v>347.7</v>
      </c>
      <c r="G58" s="15" t="n">
        <f aca="false">F58*B58/100</f>
        <v>3678.80701197771</v>
      </c>
      <c r="H58" s="15" t="n">
        <f aca="false">C58+G58*0.6</f>
        <v>13685.5753516545</v>
      </c>
      <c r="I58" s="23" t="n">
        <v>0.6</v>
      </c>
      <c r="J58" s="15" t="n">
        <f aca="false">H58*(1-I58)</f>
        <v>5474.2301406618</v>
      </c>
      <c r="K58" s="15" t="n">
        <f aca="false">D58*0.35+E58*0.2</f>
        <v>249.652832392176</v>
      </c>
      <c r="L58" s="15" t="n">
        <f aca="false">Q58*(J58+K58)</f>
        <v>686.865956766477</v>
      </c>
      <c r="M58" s="15" t="n">
        <f aca="false">J58+K58-L58</f>
        <v>5037.0170162875</v>
      </c>
      <c r="O58" s="11" t="n">
        <f aca="false">H58/B58</f>
        <v>12.9348305966508</v>
      </c>
      <c r="P58" s="11" t="n">
        <f aca="false">M58/B58</f>
        <v>4.76070315964096</v>
      </c>
      <c r="Q58" s="20" t="n">
        <f aca="true">0.12*(1+RAND()*RANDBETWEEN(-1,1)/10)</f>
        <v>0.12</v>
      </c>
    </row>
    <row r="59" customFormat="false" ht="12.8" hidden="false" customHeight="false" outlineLevel="0" collapsed="false">
      <c r="A59" s="0" t="n">
        <v>1951</v>
      </c>
      <c r="B59" s="41" t="n">
        <f aca="true">B$48+(B$68-B$48)/(A$68-A$48)*(A59-A$48)*(1+RAND()*RANDBETWEEN(-1,1)/2)</f>
        <v>1099.84332261356</v>
      </c>
      <c r="C59" s="13" t="n">
        <f aca="true">B59*(10.5+RAND()*RANDBETWEEN(-1,1))</f>
        <v>11548.3548874423</v>
      </c>
      <c r="D59" s="14" t="n">
        <f aca="false">C59*0.005</f>
        <v>57.7417744372117</v>
      </c>
      <c r="E59" s="15" t="n">
        <f aca="false">C59*0.1</f>
        <v>1154.83548874423</v>
      </c>
      <c r="F59" s="32" t="n">
        <v>269.3</v>
      </c>
      <c r="G59" s="15" t="n">
        <f aca="false">F59*B59/100</f>
        <v>2961.87806779831</v>
      </c>
      <c r="H59" s="15" t="n">
        <f aca="false">C59+G59*0.6</f>
        <v>13325.4817281213</v>
      </c>
      <c r="I59" s="23" t="n">
        <v>0.6</v>
      </c>
      <c r="J59" s="15" t="n">
        <f aca="false">H59*(1-I59)</f>
        <v>5330.19269124853</v>
      </c>
      <c r="K59" s="15" t="n">
        <f aca="false">D59*0.35+E59*0.2</f>
        <v>251.176718801871</v>
      </c>
      <c r="L59" s="15" t="n">
        <f aca="false">Q59*(J59+K59)</f>
        <v>650.632278182628</v>
      </c>
      <c r="M59" s="15" t="n">
        <f aca="false">J59+K59-L59</f>
        <v>4930.73713186777</v>
      </c>
      <c r="O59" s="11" t="n">
        <f aca="false">H59/B59</f>
        <v>12.1158</v>
      </c>
      <c r="P59" s="11" t="n">
        <f aca="false">M59/B59</f>
        <v>4.48312685133267</v>
      </c>
      <c r="Q59" s="20" t="n">
        <f aca="true">0.12*(1+RAND()*RANDBETWEEN(-1,1)/10)</f>
        <v>0.116572158261202</v>
      </c>
    </row>
    <row r="60" customFormat="false" ht="12.8" hidden="false" customHeight="false" outlineLevel="0" collapsed="false">
      <c r="A60" s="0" t="n">
        <v>1952</v>
      </c>
      <c r="B60" s="41" t="n">
        <f aca="true">B$48+(B$68-B$48)/(A$68-A$48)*(A60-A$48)*(1+RAND()*RANDBETWEEN(-1,1)/2)</f>
        <v>1081.4</v>
      </c>
      <c r="C60" s="13" t="n">
        <f aca="true">B60*(10.5+RAND()*RANDBETWEEN(-1,1))</f>
        <v>11212.9403538554</v>
      </c>
      <c r="D60" s="14" t="n">
        <f aca="false">C60*0.005</f>
        <v>56.064701769277</v>
      </c>
      <c r="E60" s="15" t="n">
        <f aca="false">C60*0.1</f>
        <v>1121.29403538554</v>
      </c>
      <c r="F60" s="32" t="n">
        <v>276.7</v>
      </c>
      <c r="G60" s="15" t="n">
        <f aca="false">F60*B60/100</f>
        <v>2992.2338</v>
      </c>
      <c r="H60" s="15" t="n">
        <f aca="false">C60+G60*0.6</f>
        <v>13008.2806338554</v>
      </c>
      <c r="I60" s="23" t="n">
        <v>0.6</v>
      </c>
      <c r="J60" s="15" t="n">
        <f aca="false">H60*(1-I60)</f>
        <v>5203.31225354216</v>
      </c>
      <c r="K60" s="15" t="n">
        <f aca="false">D60*0.35+E60*0.2</f>
        <v>243.881452696355</v>
      </c>
      <c r="L60" s="15" t="n">
        <f aca="false">Q60*(J60+K60)</f>
        <v>593.836063649799</v>
      </c>
      <c r="M60" s="15" t="n">
        <f aca="false">J60+K60-L60</f>
        <v>4853.35764258871</v>
      </c>
      <c r="O60" s="11" t="n">
        <f aca="false">H60/B60</f>
        <v>12.0291109985717</v>
      </c>
      <c r="P60" s="11" t="n">
        <f aca="false">M60/B60</f>
        <v>4.48803184999881</v>
      </c>
      <c r="Q60" s="20" t="n">
        <f aca="true">0.12*(1+RAND()*RANDBETWEEN(-1,1)/10)</f>
        <v>0.109016880190931</v>
      </c>
    </row>
    <row r="61" customFormat="false" ht="12.8" hidden="false" customHeight="false" outlineLevel="0" collapsed="false">
      <c r="A61" s="0" t="n">
        <v>1953</v>
      </c>
      <c r="B61" s="41" t="n">
        <f aca="true">B$48+(B$68-B$48)/(A$68-A$48)*(A61-A$48)*(1+RAND()*RANDBETWEEN(-1,1)/2)</f>
        <v>1085.6</v>
      </c>
      <c r="C61" s="13" t="n">
        <f aca="true">B61*(10.5+RAND()*RANDBETWEEN(-1,1))</f>
        <v>11398.8</v>
      </c>
      <c r="D61" s="14" t="n">
        <f aca="false">C61*0.005</f>
        <v>56.994</v>
      </c>
      <c r="E61" s="15" t="n">
        <f aca="false">C61*0.1</f>
        <v>1139.88</v>
      </c>
      <c r="F61" s="32" t="n">
        <v>247.7</v>
      </c>
      <c r="G61" s="15" t="n">
        <f aca="false">F61*B61/100</f>
        <v>2689.0312</v>
      </c>
      <c r="H61" s="15" t="n">
        <f aca="false">C61+G61*0.6</f>
        <v>13012.21872</v>
      </c>
      <c r="I61" s="23" t="n">
        <v>0.6</v>
      </c>
      <c r="J61" s="15" t="n">
        <f aca="false">H61*(1-I61)</f>
        <v>5204.887488</v>
      </c>
      <c r="K61" s="15" t="n">
        <f aca="false">D61*0.35+E61*0.2</f>
        <v>247.9239</v>
      </c>
      <c r="L61" s="15" t="n">
        <f aca="false">Q61*(J61+K61)</f>
        <v>689.902760690111</v>
      </c>
      <c r="M61" s="15" t="n">
        <f aca="false">J61+K61-L61</f>
        <v>4762.90862730989</v>
      </c>
      <c r="O61" s="11" t="n">
        <f aca="false">H61/B61</f>
        <v>11.9862</v>
      </c>
      <c r="P61" s="11" t="n">
        <f aca="false">M61/B61</f>
        <v>4.38735135161191</v>
      </c>
      <c r="Q61" s="20" t="n">
        <f aca="true">0.12*(1+RAND()*RANDBETWEEN(-1,1)/10)</f>
        <v>0.126522395806387</v>
      </c>
    </row>
    <row r="62" customFormat="false" ht="12.8" hidden="false" customHeight="false" outlineLevel="0" collapsed="false">
      <c r="A62" s="0" t="n">
        <v>1954</v>
      </c>
      <c r="B62" s="41" t="n">
        <f aca="true">B$48+(B$68-B$48)/(A$68-A$48)*(A62-A$48)*(1+RAND()*RANDBETWEEN(-1,1)/2)</f>
        <v>1089.8</v>
      </c>
      <c r="C62" s="13" t="n">
        <f aca="true">B62*(10.5+RAND()*RANDBETWEEN(-1,1))</f>
        <v>11180.7292132019</v>
      </c>
      <c r="D62" s="14" t="n">
        <f aca="false">C62*0.005</f>
        <v>55.9036460660093</v>
      </c>
      <c r="E62" s="15" t="n">
        <f aca="false">C62*0.1</f>
        <v>1118.07292132019</v>
      </c>
      <c r="F62" s="32" t="n">
        <v>302.4</v>
      </c>
      <c r="G62" s="15" t="n">
        <f aca="false">F62*B62/100</f>
        <v>3295.5552</v>
      </c>
      <c r="H62" s="15" t="n">
        <f aca="false">C62+G62*0.6</f>
        <v>13158.0623332019</v>
      </c>
      <c r="I62" s="23" t="n">
        <v>0.6</v>
      </c>
      <c r="J62" s="15" t="n">
        <f aca="false">H62*(1-I62)</f>
        <v>5263.22493328074</v>
      </c>
      <c r="K62" s="15" t="n">
        <f aca="false">D62*0.35+E62*0.2</f>
        <v>243.18086038714</v>
      </c>
      <c r="L62" s="15" t="n">
        <f aca="false">Q62*(J62+K62)</f>
        <v>697.229434072049</v>
      </c>
      <c r="M62" s="15" t="n">
        <f aca="false">J62+K62-L62</f>
        <v>4809.17635959583</v>
      </c>
      <c r="O62" s="11" t="n">
        <f aca="false">H62/B62</f>
        <v>12.0738322015066</v>
      </c>
      <c r="P62" s="11" t="n">
        <f aca="false">M62/B62</f>
        <v>4.41289810937404</v>
      </c>
      <c r="Q62" s="20" t="n">
        <f aca="true">0.12*(1+RAND()*RANDBETWEEN(-1,1)/10)</f>
        <v>0.12662151323352</v>
      </c>
    </row>
    <row r="63" customFormat="false" ht="12.8" hidden="false" customHeight="false" outlineLevel="0" collapsed="false">
      <c r="A63" s="0" t="n">
        <v>1955</v>
      </c>
      <c r="B63" s="41" t="n">
        <f aca="true">B$48+(B$68-B$48)/(A$68-A$48)*(A63-A$48)*(1+RAND()*RANDBETWEEN(-1,1)/2)</f>
        <v>1076.90686148545</v>
      </c>
      <c r="C63" s="13" t="n">
        <f aca="true">B63*(10.5+RAND()*RANDBETWEEN(-1,1))</f>
        <v>12255.5506702108</v>
      </c>
      <c r="D63" s="14" t="n">
        <f aca="false">C63*0.005</f>
        <v>61.2777533510541</v>
      </c>
      <c r="E63" s="15" t="n">
        <f aca="false">C63*0.1</f>
        <v>1225.55506702108</v>
      </c>
      <c r="F63" s="32" t="n">
        <v>300.4</v>
      </c>
      <c r="G63" s="15" t="n">
        <f aca="false">F63*B63/100</f>
        <v>3235.02821190228</v>
      </c>
      <c r="H63" s="15" t="n">
        <f aca="false">C63+G63*0.6</f>
        <v>14196.5675973522</v>
      </c>
      <c r="I63" s="23" t="n">
        <v>0.6</v>
      </c>
      <c r="J63" s="15" t="n">
        <f aca="false">H63*(1-I63)</f>
        <v>5678.62703894087</v>
      </c>
      <c r="K63" s="15" t="n">
        <f aca="false">D63*0.35+E63*0.2</f>
        <v>266.558227077085</v>
      </c>
      <c r="L63" s="15" t="n">
        <f aca="false">Q63*(J63+K63)</f>
        <v>740.559143416421</v>
      </c>
      <c r="M63" s="15" t="n">
        <f aca="false">J63+K63-L63</f>
        <v>5204.62612260154</v>
      </c>
      <c r="O63" s="11" t="n">
        <f aca="false">H63/B63</f>
        <v>13.182725549515</v>
      </c>
      <c r="P63" s="11" t="n">
        <f aca="false">M63/B63</f>
        <v>4.83293988434846</v>
      </c>
      <c r="Q63" s="20" t="n">
        <f aca="true">0.12*(1+RAND()*RANDBETWEEN(-1,1)/10)</f>
        <v>0.124564519065432</v>
      </c>
    </row>
    <row r="64" customFormat="false" ht="12.8" hidden="false" customHeight="false" outlineLevel="0" collapsed="false">
      <c r="A64" s="0" t="n">
        <v>1956</v>
      </c>
      <c r="B64" s="41" t="n">
        <f aca="true">B$48+(B$68-B$48)/(A$68-A$48)*(A64-A$48)*(1+RAND()*RANDBETWEEN(-1,1)/2)</f>
        <v>1101.2185320247</v>
      </c>
      <c r="C64" s="13" t="n">
        <f aca="true">B64*(10.5+RAND()*RANDBETWEEN(-1,1))</f>
        <v>12457.2516566718</v>
      </c>
      <c r="D64" s="14" t="n">
        <f aca="false">C64*0.005</f>
        <v>62.2862582833588</v>
      </c>
      <c r="E64" s="15" t="n">
        <f aca="false">C64*0.1</f>
        <v>1245.72516566718</v>
      </c>
      <c r="F64" s="32" t="n">
        <v>378.2</v>
      </c>
      <c r="G64" s="15" t="n">
        <f aca="false">F64*B64/100</f>
        <v>4164.8084881174</v>
      </c>
      <c r="H64" s="15" t="n">
        <f aca="false">C64+G64*0.6</f>
        <v>14956.1367495422</v>
      </c>
      <c r="I64" s="23" t="n">
        <v>0.6</v>
      </c>
      <c r="J64" s="15" t="n">
        <f aca="false">H64*(1-I64)</f>
        <v>5982.45469981688</v>
      </c>
      <c r="K64" s="15" t="n">
        <f aca="false">D64*0.35+E64*0.2</f>
        <v>270.945223532611</v>
      </c>
      <c r="L64" s="15" t="n">
        <f aca="false">Q64*(J64+K64)</f>
        <v>770.101995007966</v>
      </c>
      <c r="M64" s="15" t="n">
        <f aca="false">J64+K64-L64</f>
        <v>5483.29792834152</v>
      </c>
      <c r="O64" s="11" t="n">
        <f aca="false">H64/B64</f>
        <v>13.5814430238873</v>
      </c>
      <c r="P64" s="11" t="n">
        <f aca="false">M64/B64</f>
        <v>4.9793004466243</v>
      </c>
      <c r="Q64" s="20" t="n">
        <f aca="true">0.12*(1+RAND()*RANDBETWEEN(-1,1)/10)</f>
        <v>0.12314932747744</v>
      </c>
    </row>
    <row r="65" customFormat="false" ht="12.8" hidden="false" customHeight="false" outlineLevel="0" collapsed="false">
      <c r="A65" s="0" t="n">
        <v>1957</v>
      </c>
      <c r="B65" s="41" t="n">
        <f aca="true">B$48+(B$68-B$48)/(A$68-A$48)*(A65-A$48)*(1+RAND()*RANDBETWEEN(-1,1)/2)</f>
        <v>1079.73504228781</v>
      </c>
      <c r="C65" s="13" t="n">
        <f aca="true">B65*(10.5+RAND()*RANDBETWEEN(-1,1))</f>
        <v>11337.217944022</v>
      </c>
      <c r="D65" s="14" t="n">
        <f aca="false">C65*0.005</f>
        <v>56.6860897201098</v>
      </c>
      <c r="E65" s="15" t="n">
        <f aca="false">C65*0.1</f>
        <v>1133.7217944022</v>
      </c>
      <c r="F65" s="32" t="n">
        <v>197</v>
      </c>
      <c r="G65" s="15" t="n">
        <f aca="false">F65*B65/100</f>
        <v>2127.07803330698</v>
      </c>
      <c r="H65" s="15" t="n">
        <f aca="false">C65+G65*0.6</f>
        <v>12613.4647640061</v>
      </c>
      <c r="I65" s="23" t="n">
        <v>0.6</v>
      </c>
      <c r="J65" s="15" t="n">
        <f aca="false">H65*(1-I65)</f>
        <v>5045.38590560246</v>
      </c>
      <c r="K65" s="15" t="n">
        <f aca="false">D65*0.35+E65*0.2</f>
        <v>246.584490282478</v>
      </c>
      <c r="L65" s="15" t="n">
        <f aca="false">Q65*(J65+K65)</f>
        <v>663.773031504242</v>
      </c>
      <c r="M65" s="15" t="n">
        <f aca="false">J65+K65-L65</f>
        <v>4628.19736438069</v>
      </c>
      <c r="O65" s="11" t="n">
        <f aca="false">H65/B65</f>
        <v>11.682</v>
      </c>
      <c r="P65" s="11" t="n">
        <f aca="false">M65/B65</f>
        <v>4.28641952249155</v>
      </c>
      <c r="Q65" s="20" t="n">
        <f aca="true">0.12*(1+RAND()*RANDBETWEEN(-1,1)/10)</f>
        <v>0.12543022387661</v>
      </c>
    </row>
    <row r="66" customFormat="false" ht="12.8" hidden="false" customHeight="false" outlineLevel="0" collapsed="false">
      <c r="A66" s="0" t="n">
        <v>1958</v>
      </c>
      <c r="B66" s="41" t="n">
        <f aca="true">B$48+(B$68-B$48)/(A$68-A$48)*(A66-A$48)*(1+RAND()*RANDBETWEEN(-1,1)/2)</f>
        <v>1106.6</v>
      </c>
      <c r="C66" s="13" t="n">
        <f aca="true">B66*(10.5+RAND()*RANDBETWEEN(-1,1))</f>
        <v>11920.8038640899</v>
      </c>
      <c r="D66" s="14" t="n">
        <f aca="false">C66*0.005</f>
        <v>59.6040193204493</v>
      </c>
      <c r="E66" s="15" t="n">
        <f aca="false">C66*0.1</f>
        <v>1192.08038640899</v>
      </c>
      <c r="F66" s="32" t="n">
        <v>251.5</v>
      </c>
      <c r="G66" s="15" t="n">
        <f aca="false">F66*B66/100</f>
        <v>2783.099</v>
      </c>
      <c r="H66" s="15" t="n">
        <f aca="false">C66+G66*0.6</f>
        <v>13590.6632640899</v>
      </c>
      <c r="I66" s="23" t="n">
        <v>0.6</v>
      </c>
      <c r="J66" s="15" t="n">
        <f aca="false">H66*(1-I66)</f>
        <v>5436.26530563594</v>
      </c>
      <c r="K66" s="15" t="n">
        <f aca="false">D66*0.35+E66*0.2</f>
        <v>259.277484043955</v>
      </c>
      <c r="L66" s="15" t="n">
        <f aca="false">Q66*(J66+K66)</f>
        <v>692.814569143409</v>
      </c>
      <c r="M66" s="15" t="n">
        <f aca="false">J66+K66-L66</f>
        <v>5002.72822053649</v>
      </c>
      <c r="O66" s="11" t="n">
        <f aca="false">H66/B66</f>
        <v>12.2814596639164</v>
      </c>
      <c r="P66" s="11" t="n">
        <f aca="false">M66/B66</f>
        <v>4.52080988662253</v>
      </c>
      <c r="Q66" s="20" t="n">
        <f aca="true">0.12*(1+RAND()*RANDBETWEEN(-1,1)/10)</f>
        <v>0.12164153527189</v>
      </c>
    </row>
    <row r="67" customFormat="false" ht="12.8" hidden="false" customHeight="false" outlineLevel="0" collapsed="false">
      <c r="A67" s="0" t="n">
        <v>1959</v>
      </c>
      <c r="B67" s="41" t="n">
        <f aca="true">B$48+(B$68-B$48)/(A$68-A$48)*(A67-A$48)*(1+RAND()*RANDBETWEEN(-1,1)/2)</f>
        <v>1111.20118168767</v>
      </c>
      <c r="C67" s="13" t="n">
        <f aca="true">B67*(10.5+RAND()*RANDBETWEEN(-1,1))</f>
        <v>10640.9011076744</v>
      </c>
      <c r="D67" s="14" t="n">
        <f aca="false">C67*0.005</f>
        <v>53.2045055383722</v>
      </c>
      <c r="E67" s="15" t="n">
        <f aca="false">C67*0.1</f>
        <v>1064.09011076744</v>
      </c>
      <c r="F67" s="32" t="n">
        <v>189.3</v>
      </c>
      <c r="G67" s="15" t="n">
        <f aca="false">F67*B67/100</f>
        <v>2103.50383693476</v>
      </c>
      <c r="H67" s="15" t="n">
        <f aca="false">C67+G67*0.6</f>
        <v>11903.0034098353</v>
      </c>
      <c r="I67" s="23" t="n">
        <v>0.6</v>
      </c>
      <c r="J67" s="15" t="n">
        <f aca="false">H67*(1-I67)</f>
        <v>4761.20136393411</v>
      </c>
      <c r="K67" s="15" t="n">
        <f aca="false">D67*0.35+E67*0.2</f>
        <v>231.439599091919</v>
      </c>
      <c r="L67" s="15" t="n">
        <f aca="false">Q67*(J67+K67)</f>
        <v>562.728202464355</v>
      </c>
      <c r="M67" s="15" t="n">
        <f aca="false">J67+K67-L67</f>
        <v>4429.91276056168</v>
      </c>
      <c r="O67" s="11" t="n">
        <f aca="false">H67/B67</f>
        <v>10.7118347298346</v>
      </c>
      <c r="P67" s="11" t="n">
        <f aca="false">M67/B67</f>
        <v>3.9865983168175</v>
      </c>
      <c r="Q67" s="20" t="n">
        <f aca="true">0.12*(1+RAND()*RANDBETWEEN(-1,1)/10)</f>
        <v>0.112711530156434</v>
      </c>
    </row>
    <row r="68" customFormat="false" ht="12.8" hidden="false" customHeight="false" outlineLevel="0" collapsed="false">
      <c r="A68" s="0" t="n">
        <v>1960</v>
      </c>
      <c r="B68" s="0" t="n">
        <v>1115</v>
      </c>
      <c r="C68" s="13" t="n">
        <f aca="true">B68*(10.5+RAND()*RANDBETWEEN(-1,1))</f>
        <v>11253.2135210244</v>
      </c>
      <c r="D68" s="14" t="n">
        <f aca="false">C68*0.005</f>
        <v>56.2660676051222</v>
      </c>
      <c r="E68" s="15" t="n">
        <f aca="false">C68*0.1</f>
        <v>1125.32135210244</v>
      </c>
      <c r="F68" s="32" t="n">
        <v>331.5</v>
      </c>
      <c r="G68" s="15" t="n">
        <f aca="false">F68*B68/100</f>
        <v>3696.225</v>
      </c>
      <c r="H68" s="15" t="n">
        <f aca="false">C68+G68*0.6</f>
        <v>13470.9485210244</v>
      </c>
      <c r="I68" s="23" t="n">
        <v>0.65</v>
      </c>
      <c r="J68" s="15" t="n">
        <f aca="false">H68*(1-I68)</f>
        <v>4714.83198235856</v>
      </c>
      <c r="K68" s="15" t="n">
        <f aca="false">D68*0.35+E68*0.2</f>
        <v>244.757394082282</v>
      </c>
      <c r="L68" s="15" t="n">
        <f aca="false">Q68*(J68+K68)</f>
        <v>641.17771863721</v>
      </c>
      <c r="M68" s="15" t="n">
        <f aca="false">J68+K68-L68</f>
        <v>4318.41165780363</v>
      </c>
      <c r="O68" s="11" t="n">
        <f aca="false">H68/B68</f>
        <v>12.081568180291</v>
      </c>
      <c r="P68" s="11" t="n">
        <f aca="false">M68/B68</f>
        <v>3.87301493973419</v>
      </c>
      <c r="Q68" s="20" t="n">
        <f aca="true">0.12*(1+RAND()*RANDBETWEEN(-1,1)/10)</f>
        <v>0.12928040407598</v>
      </c>
    </row>
    <row r="69" customFormat="false" ht="12.8" hidden="false" customHeight="false" outlineLevel="0" collapsed="false">
      <c r="A69" s="0" t="n">
        <v>1961</v>
      </c>
      <c r="B69" s="42" t="n">
        <f aca="true">B$68+(B$78-B$68)/(A$78-A$68)*(A69-A$68)*(1+RAND()*RANDBETWEEN(-1,1)/2)</f>
        <v>1100.8</v>
      </c>
      <c r="C69" s="13" t="n">
        <f aca="true">B69*(10.5+RAND()*RANDBETWEEN(-1,1))</f>
        <v>11558.4</v>
      </c>
      <c r="D69" s="14" t="n">
        <f aca="false">C69*0.005</f>
        <v>57.792</v>
      </c>
      <c r="E69" s="15" t="n">
        <f aca="false">C69*0.1</f>
        <v>1155.84</v>
      </c>
      <c r="F69" s="32" t="n">
        <v>313.5</v>
      </c>
      <c r="G69" s="15" t="n">
        <f aca="false">F69*B69/100</f>
        <v>3451.008</v>
      </c>
      <c r="H69" s="15" t="n">
        <f aca="false">C69+G69*0.6</f>
        <v>13629.0048</v>
      </c>
      <c r="I69" s="23" t="n">
        <v>0.65</v>
      </c>
      <c r="J69" s="15" t="n">
        <f aca="false">H69*(1-I69)</f>
        <v>4770.15168</v>
      </c>
      <c r="K69" s="15" t="n">
        <f aca="false">D69*0.35+E69*0.2</f>
        <v>251.3952</v>
      </c>
      <c r="L69" s="15" t="n">
        <f aca="false">Q69*(J69+K69)</f>
        <v>564.436054806619</v>
      </c>
      <c r="M69" s="15" t="n">
        <f aca="false">J69+K69-L69</f>
        <v>4457.11082519338</v>
      </c>
      <c r="O69" s="11" t="n">
        <f aca="false">H69/B69</f>
        <v>12.381</v>
      </c>
      <c r="P69" s="11" t="n">
        <f aca="false">M69/B69</f>
        <v>4.04897422346782</v>
      </c>
      <c r="Q69" s="20" t="n">
        <f aca="true">0.12*(1+RAND()*RANDBETWEEN(-1,1)/10)</f>
        <v>0.112402824925259</v>
      </c>
    </row>
    <row r="70" customFormat="false" ht="12.8" hidden="false" customHeight="false" outlineLevel="0" collapsed="false">
      <c r="A70" s="0" t="n">
        <v>1962</v>
      </c>
      <c r="B70" s="42" t="n">
        <f aca="true">B$68+(B$78-B$68)/(A$78-A$68)*(A70-A$68)*(1+RAND()*RANDBETWEEN(-1,1)/2)</f>
        <v>1075.75626115706</v>
      </c>
      <c r="C70" s="13" t="n">
        <f aca="true">B70*(10.5+RAND()*RANDBETWEEN(-1,1))</f>
        <v>11295.4407421491</v>
      </c>
      <c r="D70" s="14" t="n">
        <f aca="false">C70*0.005</f>
        <v>56.4772037107456</v>
      </c>
      <c r="E70" s="15" t="n">
        <f aca="false">C70*0.1</f>
        <v>1129.54407421491</v>
      </c>
      <c r="F70" s="32" t="n">
        <v>163.3</v>
      </c>
      <c r="G70" s="15" t="n">
        <f aca="false">F70*B70/100</f>
        <v>1756.70997446948</v>
      </c>
      <c r="H70" s="15" t="n">
        <f aca="false">C70+G70*0.6</f>
        <v>12349.4667268308</v>
      </c>
      <c r="I70" s="23" t="n">
        <v>0.65</v>
      </c>
      <c r="J70" s="15" t="n">
        <f aca="false">H70*(1-I70)</f>
        <v>4322.31335439078</v>
      </c>
      <c r="K70" s="15" t="n">
        <f aca="false">D70*0.35+E70*0.2</f>
        <v>245.675836141743</v>
      </c>
      <c r="L70" s="15" t="n">
        <f aca="false">Q70*(J70+K70)</f>
        <v>548.762317182618</v>
      </c>
      <c r="M70" s="15" t="n">
        <f aca="false">J70+K70-L70</f>
        <v>4019.2268733499</v>
      </c>
      <c r="O70" s="11" t="n">
        <f aca="false">H70/B70</f>
        <v>11.4798</v>
      </c>
      <c r="P70" s="11" t="n">
        <f aca="false">M70/B70</f>
        <v>3.73618729304621</v>
      </c>
      <c r="Q70" s="20" t="n">
        <f aca="true">0.12*(1+RAND()*RANDBETWEEN(-1,1)/10)</f>
        <v>0.120132140049711</v>
      </c>
    </row>
    <row r="71" customFormat="false" ht="12.8" hidden="false" customHeight="false" outlineLevel="0" collapsed="false">
      <c r="A71" s="0" t="n">
        <v>1963</v>
      </c>
      <c r="B71" s="42" t="n">
        <f aca="true">B$68+(B$78-B$68)/(A$78-A$68)*(A71-A$68)*(1+RAND()*RANDBETWEEN(-1,1)/2)</f>
        <v>1055.1983517589</v>
      </c>
      <c r="C71" s="13" t="n">
        <f aca="true">B71*(10.5+RAND()*RANDBETWEEN(-1,1))</f>
        <v>10973.3732595692</v>
      </c>
      <c r="D71" s="14" t="n">
        <f aca="false">C71*0.005</f>
        <v>54.8668662978459</v>
      </c>
      <c r="E71" s="15" t="n">
        <f aca="false">C71*0.1</f>
        <v>1097.33732595692</v>
      </c>
      <c r="F71" s="32" t="n">
        <v>410.1</v>
      </c>
      <c r="G71" s="15" t="n">
        <f aca="false">F71*B71/100</f>
        <v>4327.36844056327</v>
      </c>
      <c r="H71" s="15" t="n">
        <f aca="false">C71+G71*0.6</f>
        <v>13569.7943239071</v>
      </c>
      <c r="I71" s="23" t="n">
        <v>0.65</v>
      </c>
      <c r="J71" s="15" t="n">
        <f aca="false">H71*(1-I71)</f>
        <v>4749.4280133675</v>
      </c>
      <c r="K71" s="15" t="n">
        <f aca="false">D71*0.35+E71*0.2</f>
        <v>238.67086839563</v>
      </c>
      <c r="L71" s="15" t="n">
        <f aca="false">Q71*(J71+K71)</f>
        <v>598.571865811575</v>
      </c>
      <c r="M71" s="15" t="n">
        <f aca="false">J71+K71-L71</f>
        <v>4389.52701595155</v>
      </c>
      <c r="O71" s="11" t="n">
        <f aca="false">H71/B71</f>
        <v>12.8599464747909</v>
      </c>
      <c r="P71" s="11" t="n">
        <f aca="false">M71/B71</f>
        <v>4.15990700576311</v>
      </c>
      <c r="Q71" s="20" t="n">
        <f aca="true">0.12*(1+RAND()*RANDBETWEEN(-1,1)/10)</f>
        <v>0.12</v>
      </c>
    </row>
    <row r="72" customFormat="false" ht="12.8" hidden="false" customHeight="false" outlineLevel="0" collapsed="false">
      <c r="A72" s="0" t="n">
        <v>1964</v>
      </c>
      <c r="B72" s="42" t="n">
        <f aca="true">B$68+(B$78-B$68)/(A$78-A$68)*(A72-A$68)*(1+RAND()*RANDBETWEEN(-1,1)/2)</f>
        <v>1058.34638928166</v>
      </c>
      <c r="C72" s="13" t="n">
        <f aca="true">B72*(10.5+RAND()*RANDBETWEEN(-1,1))</f>
        <v>10401.245974768</v>
      </c>
      <c r="D72" s="14" t="n">
        <f aca="false">C72*0.005</f>
        <v>52.00622987384</v>
      </c>
      <c r="E72" s="15" t="n">
        <f aca="false">C72*0.1</f>
        <v>1040.1245974768</v>
      </c>
      <c r="F72" s="32" t="n">
        <v>335.2</v>
      </c>
      <c r="G72" s="15" t="n">
        <f aca="false">F72*B72/100</f>
        <v>3547.57709687211</v>
      </c>
      <c r="H72" s="15" t="n">
        <f aca="false">C72+G72*0.6</f>
        <v>12529.7922328913</v>
      </c>
      <c r="I72" s="23" t="n">
        <v>0.65</v>
      </c>
      <c r="J72" s="15" t="n">
        <f aca="false">H72*(1-I72)</f>
        <v>4385.42728151194</v>
      </c>
      <c r="K72" s="15" t="n">
        <f aca="false">D72*0.35+E72*0.2</f>
        <v>226.227099951204</v>
      </c>
      <c r="L72" s="15" t="n">
        <f aca="false">Q72*(J72+K72)</f>
        <v>563.753160350408</v>
      </c>
      <c r="M72" s="15" t="n">
        <f aca="false">J72+K72-L72</f>
        <v>4047.90122111274</v>
      </c>
      <c r="O72" s="11" t="n">
        <f aca="false">H72/B72</f>
        <v>11.8390277132194</v>
      </c>
      <c r="P72" s="11" t="n">
        <f aca="false">M72/B72</f>
        <v>3.82474137211373</v>
      </c>
      <c r="Q72" s="20" t="n">
        <f aca="true">0.12*(1+RAND()*RANDBETWEEN(-1,1)/10)</f>
        <v>0.122245318863541</v>
      </c>
    </row>
    <row r="73" customFormat="false" ht="12.8" hidden="false" customHeight="false" outlineLevel="0" collapsed="false">
      <c r="A73" s="0" t="n">
        <v>1965</v>
      </c>
      <c r="B73" s="42" t="n">
        <f aca="true">B$68+(B$78-B$68)/(A$78-A$68)*(A73-A$68)*(1+RAND()*RANDBETWEEN(-1,1)/2)</f>
        <v>1062.58980663575</v>
      </c>
      <c r="C73" s="13" t="n">
        <f aca="true">B73*(10.5+RAND()*RANDBETWEEN(-1,1))</f>
        <v>10503.939590327</v>
      </c>
      <c r="D73" s="14" t="n">
        <f aca="false">C73*0.005</f>
        <v>52.519697951635</v>
      </c>
      <c r="E73" s="15" t="n">
        <f aca="false">C73*0.1</f>
        <v>1050.3939590327</v>
      </c>
      <c r="F73" s="32" t="n">
        <v>187.9</v>
      </c>
      <c r="G73" s="15" t="n">
        <f aca="false">F73*B73/100</f>
        <v>1996.60624666857</v>
      </c>
      <c r="H73" s="15" t="n">
        <f aca="false">C73+G73*0.6</f>
        <v>11701.9033383281</v>
      </c>
      <c r="I73" s="23" t="n">
        <v>0.65</v>
      </c>
      <c r="J73" s="15" t="n">
        <f aca="false">H73*(1-I73)</f>
        <v>4095.66616841485</v>
      </c>
      <c r="K73" s="15" t="n">
        <f aca="false">D73*0.35+E73*0.2</f>
        <v>228.460686089612</v>
      </c>
      <c r="L73" s="15" t="n">
        <f aca="false">Q73*(J73+K73)</f>
        <v>487.047329367217</v>
      </c>
      <c r="M73" s="15" t="n">
        <f aca="false">J73+K73-L73</f>
        <v>3837.07952513724</v>
      </c>
      <c r="O73" s="11" t="n">
        <f aca="false">H73/B73</f>
        <v>11.0126252531797</v>
      </c>
      <c r="P73" s="11" t="n">
        <f aca="false">M73/B73</f>
        <v>3.61106374367149</v>
      </c>
      <c r="Q73" s="20" t="n">
        <f aca="true">0.12*(1+RAND()*RANDBETWEEN(-1,1)/10)</f>
        <v>0.112634838374332</v>
      </c>
    </row>
    <row r="74" customFormat="false" ht="12.8" hidden="false" customHeight="false" outlineLevel="0" collapsed="false">
      <c r="A74" s="0" t="n">
        <v>1966</v>
      </c>
      <c r="B74" s="42" t="n">
        <f aca="true">B$68+(B$78-B$68)/(A$78-A$68)*(A74-A$68)*(1+RAND()*RANDBETWEEN(-1,1)/2)</f>
        <v>1029.8</v>
      </c>
      <c r="C74" s="13" t="n">
        <f aca="true">B74*(10.5+RAND()*RANDBETWEEN(-1,1))</f>
        <v>9896.52822665116</v>
      </c>
      <c r="D74" s="14" t="n">
        <f aca="false">C74*0.005</f>
        <v>49.4826411332558</v>
      </c>
      <c r="E74" s="15" t="n">
        <f aca="false">C74*0.1</f>
        <v>989.652822665116</v>
      </c>
      <c r="F74" s="32" t="n">
        <v>225</v>
      </c>
      <c r="G74" s="15" t="n">
        <f aca="false">F74*B74/100</f>
        <v>2317.05</v>
      </c>
      <c r="H74" s="15" t="n">
        <f aca="false">C74+G74*0.6</f>
        <v>11286.7582266512</v>
      </c>
      <c r="I74" s="23" t="n">
        <v>0.65</v>
      </c>
      <c r="J74" s="15" t="n">
        <f aca="false">H74*(1-I74)</f>
        <v>3950.3653793279</v>
      </c>
      <c r="K74" s="15" t="n">
        <f aca="false">D74*0.35+E74*0.2</f>
        <v>215.249488929663</v>
      </c>
      <c r="L74" s="15" t="n">
        <f aca="false">Q74*(J74+K74)</f>
        <v>499.873784190908</v>
      </c>
      <c r="M74" s="15" t="n">
        <f aca="false">J74+K74-L74</f>
        <v>3665.74108406666</v>
      </c>
      <c r="O74" s="11" t="n">
        <f aca="false">H74/B74</f>
        <v>10.9601458794437</v>
      </c>
      <c r="P74" s="11" t="n">
        <f aca="false">M74/B74</f>
        <v>3.55966312300122</v>
      </c>
      <c r="Q74" s="20" t="n">
        <f aca="true">0.12*(1+RAND()*RANDBETWEEN(-1,1)/10)</f>
        <v>0.12</v>
      </c>
    </row>
    <row r="75" customFormat="false" ht="12.8" hidden="false" customHeight="false" outlineLevel="0" collapsed="false">
      <c r="A75" s="0" t="n">
        <v>1967</v>
      </c>
      <c r="B75" s="42" t="n">
        <f aca="true">B$68+(B$78-B$68)/(A$78-A$68)*(A75-A$68)*(1+RAND()*RANDBETWEEN(-1,1)/2)</f>
        <v>1015.6</v>
      </c>
      <c r="C75" s="13" t="n">
        <f aca="true">B75*(10.5+RAND()*RANDBETWEEN(-1,1))</f>
        <v>10663.8</v>
      </c>
      <c r="D75" s="14" t="n">
        <f aca="false">C75*0.005</f>
        <v>53.319</v>
      </c>
      <c r="E75" s="15" t="n">
        <f aca="false">C75*0.1</f>
        <v>1066.38</v>
      </c>
      <c r="F75" s="32" t="n">
        <v>137.3</v>
      </c>
      <c r="G75" s="15" t="n">
        <f aca="false">F75*B75/100</f>
        <v>1394.4188</v>
      </c>
      <c r="H75" s="15" t="n">
        <f aca="false">C75+G75*0.6</f>
        <v>11500.45128</v>
      </c>
      <c r="I75" s="23" t="n">
        <v>0.65</v>
      </c>
      <c r="J75" s="15" t="n">
        <f aca="false">H75*(1-I75)</f>
        <v>4025.157948</v>
      </c>
      <c r="K75" s="15" t="n">
        <f aca="false">D75*0.35+E75*0.2</f>
        <v>231.93765</v>
      </c>
      <c r="L75" s="15" t="n">
        <f aca="false">Q75*(J75+K75)</f>
        <v>473.599259143939</v>
      </c>
      <c r="M75" s="15" t="n">
        <f aca="false">J75+K75-L75</f>
        <v>3783.49633885606</v>
      </c>
      <c r="O75" s="11" t="n">
        <f aca="false">H75/B75</f>
        <v>11.3238</v>
      </c>
      <c r="P75" s="11" t="n">
        <f aca="false">M75/B75</f>
        <v>3.72538040454516</v>
      </c>
      <c r="Q75" s="20" t="n">
        <f aca="true">0.12*(1+RAND()*RANDBETWEEN(-1,1)/10)</f>
        <v>0.111249383116141</v>
      </c>
    </row>
    <row r="76" customFormat="false" ht="12.8" hidden="false" customHeight="false" outlineLevel="0" collapsed="false">
      <c r="A76" s="0" t="n">
        <v>1968</v>
      </c>
      <c r="B76" s="42" t="n">
        <f aca="true">B$68+(B$78-B$68)/(A$78-A$68)*(A76-A$68)*(1+RAND()*RANDBETWEEN(-1,1)/2)</f>
        <v>1001.4</v>
      </c>
      <c r="C76" s="13" t="n">
        <f aca="true">B76*(10.5+RAND()*RANDBETWEEN(-1,1))</f>
        <v>11131.238177474</v>
      </c>
      <c r="D76" s="14" t="n">
        <f aca="false">C76*0.005</f>
        <v>55.6561908873702</v>
      </c>
      <c r="E76" s="15" t="n">
        <f aca="false">C76*0.1</f>
        <v>1113.1238177474</v>
      </c>
      <c r="F76" s="32" t="n">
        <v>269</v>
      </c>
      <c r="G76" s="15" t="n">
        <f aca="false">F76*B76/100</f>
        <v>2693.766</v>
      </c>
      <c r="H76" s="15" t="n">
        <f aca="false">C76+G76*0.6</f>
        <v>12747.497777474</v>
      </c>
      <c r="I76" s="23" t="n">
        <v>0.65</v>
      </c>
      <c r="J76" s="15" t="n">
        <f aca="false">H76*(1-I76)</f>
        <v>4461.62422211591</v>
      </c>
      <c r="K76" s="15" t="n">
        <f aca="false">D76*0.35+E76*0.2</f>
        <v>242.10443036006</v>
      </c>
      <c r="L76" s="15" t="n">
        <f aca="false">Q76*(J76+K76)</f>
        <v>547.682662245613</v>
      </c>
      <c r="M76" s="15" t="n">
        <f aca="false">J76+K76-L76</f>
        <v>4156.04599023036</v>
      </c>
      <c r="O76" s="11" t="n">
        <f aca="false">H76/B76</f>
        <v>12.729676230751</v>
      </c>
      <c r="P76" s="11" t="n">
        <f aca="false">M76/B76</f>
        <v>4.15023566030593</v>
      </c>
      <c r="Q76" s="20" t="n">
        <f aca="true">0.12*(1+RAND()*RANDBETWEEN(-1,1)/10)</f>
        <v>0.116435853917152</v>
      </c>
    </row>
    <row r="77" customFormat="false" ht="12.8" hidden="false" customHeight="false" outlineLevel="0" collapsed="false">
      <c r="A77" s="0" t="n">
        <v>1969</v>
      </c>
      <c r="B77" s="42" t="n">
        <f aca="true">B$68+(B$78-B$68)/(A$78-A$68)*(A77-A$68)*(1+RAND()*RANDBETWEEN(-1,1)/2)</f>
        <v>939.007016698434</v>
      </c>
      <c r="C77" s="13" t="n">
        <f aca="true">B77*(10.5+RAND()*RANDBETWEEN(-1,1))</f>
        <v>10498.8762581878</v>
      </c>
      <c r="D77" s="14" t="n">
        <f aca="false">C77*0.005</f>
        <v>52.4943812909392</v>
      </c>
      <c r="E77" s="15" t="n">
        <f aca="false">C77*0.1</f>
        <v>1049.88762581878</v>
      </c>
      <c r="F77" s="32" t="n">
        <v>293.5</v>
      </c>
      <c r="G77" s="15" t="n">
        <f aca="false">F77*B77/100</f>
        <v>2755.9855940099</v>
      </c>
      <c r="H77" s="15" t="n">
        <f aca="false">C77+G77*0.6</f>
        <v>12152.4676145938</v>
      </c>
      <c r="I77" s="23" t="n">
        <v>0.65</v>
      </c>
      <c r="J77" s="15" t="n">
        <f aca="false">H77*(1-I77)</f>
        <v>4253.36366510782</v>
      </c>
      <c r="K77" s="15" t="n">
        <f aca="false">D77*0.35+E77*0.2</f>
        <v>228.350558615586</v>
      </c>
      <c r="L77" s="15" t="n">
        <f aca="false">Q77*(J77+K77)</f>
        <v>506.449105098854</v>
      </c>
      <c r="M77" s="15" t="n">
        <f aca="false">J77+K77-L77</f>
        <v>3975.26511862455</v>
      </c>
      <c r="O77" s="11" t="n">
        <f aca="false">H77/B77</f>
        <v>12.9418283340652</v>
      </c>
      <c r="P77" s="11" t="n">
        <f aca="false">M77/B77</f>
        <v>4.23347754375858</v>
      </c>
      <c r="Q77" s="20" t="n">
        <f aca="true">0.12*(1+RAND()*RANDBETWEEN(-1,1)/10)</f>
        <v>0.113003435698338</v>
      </c>
    </row>
    <row r="78" customFormat="false" ht="12.8" hidden="false" customHeight="false" outlineLevel="0" collapsed="false">
      <c r="A78" s="0" t="n">
        <v>1970</v>
      </c>
      <c r="B78" s="0" t="n">
        <v>973</v>
      </c>
      <c r="C78" s="13" t="n">
        <f aca="true">B78*(10.5+RAND()*RANDBETWEEN(-1,1))</f>
        <v>9494.86736222287</v>
      </c>
      <c r="D78" s="14" t="n">
        <f aca="false">C78*0.005</f>
        <v>47.4743368111143</v>
      </c>
      <c r="E78" s="15" t="n">
        <f aca="false">C78*0.1</f>
        <v>949.486736222287</v>
      </c>
      <c r="F78" s="32" t="n">
        <v>237.8</v>
      </c>
      <c r="G78" s="15" t="n">
        <f aca="false">F78*B78/100</f>
        <v>2313.794</v>
      </c>
      <c r="H78" s="15" t="n">
        <f aca="false">C78+G78*0.6</f>
        <v>10883.1437622229</v>
      </c>
      <c r="I78" s="23" t="n">
        <v>0.65</v>
      </c>
      <c r="J78" s="15" t="n">
        <f aca="false">H78*(1-I78)</f>
        <v>3809.100316778</v>
      </c>
      <c r="K78" s="15" t="n">
        <f aca="false">D78*0.35+E78*0.2</f>
        <v>206.513365128347</v>
      </c>
      <c r="L78" s="15" t="n">
        <f aca="false">Q78*(J78+K78)</f>
        <v>514.067942248836</v>
      </c>
      <c r="M78" s="15" t="n">
        <f aca="false">J78+K78-L78</f>
        <v>3501.54573965751</v>
      </c>
      <c r="O78" s="11" t="n">
        <f aca="false">H78/B78</f>
        <v>11.1851426127676</v>
      </c>
      <c r="P78" s="11" t="n">
        <f aca="false">M78/B78</f>
        <v>3.59871093489981</v>
      </c>
      <c r="Q78" s="20" t="n">
        <f aca="true">0.12*(1+RAND()*RANDBETWEEN(-1,1)/10)</f>
        <v>0.128017280288972</v>
      </c>
    </row>
    <row r="79" customFormat="false" ht="12.8" hidden="false" customHeight="false" outlineLevel="0" collapsed="false">
      <c r="A79" s="0" t="n">
        <v>1971</v>
      </c>
      <c r="B79" s="43" t="n">
        <f aca="true">B$78+(B$103-B$78)/(A$103-A$78)*(A79-A$78)*(1+RAND()*RANDBETWEEN(-1,1)/2)</f>
        <v>982.16</v>
      </c>
      <c r="C79" s="13" t="n">
        <f aca="true">B79*(9.5+RAND()*RANDBETWEEN(-1,1))</f>
        <v>9390.07943238718</v>
      </c>
      <c r="D79" s="14" t="n">
        <f aca="false">C79*0.005</f>
        <v>46.9503971619359</v>
      </c>
      <c r="E79" s="15" t="n">
        <f aca="false">C79*0.1</f>
        <v>939.007943238718</v>
      </c>
      <c r="F79" s="32" t="n">
        <v>204.6</v>
      </c>
      <c r="G79" s="15" t="n">
        <f aca="false">F79*B79/100</f>
        <v>2009.49936</v>
      </c>
      <c r="H79" s="15" t="n">
        <f aca="false">C79+G79*0.6</f>
        <v>10595.7790483872</v>
      </c>
      <c r="I79" s="23" t="n">
        <v>0.65</v>
      </c>
      <c r="J79" s="15" t="n">
        <f aca="false">H79*(1-I79)</f>
        <v>3708.52266693551</v>
      </c>
      <c r="K79" s="15" t="n">
        <f aca="false">D79*0.35+E79*0.2</f>
        <v>204.234227654421</v>
      </c>
      <c r="L79" s="15" t="n">
        <f aca="false">Q79*(J79+K79)</f>
        <v>469.530827350792</v>
      </c>
      <c r="M79" s="15" t="n">
        <f aca="false">J79+K79-L79</f>
        <v>3443.22606723914</v>
      </c>
      <c r="O79" s="11" t="n">
        <f aca="false">H79/B79</f>
        <v>10.788241272692</v>
      </c>
      <c r="P79" s="11" t="n">
        <f aca="false">M79/B79</f>
        <v>3.50576898594846</v>
      </c>
      <c r="Q79" s="20" t="n">
        <f aca="true">0.12*(1+RAND()*RANDBETWEEN(-1,1)/10)</f>
        <v>0.12</v>
      </c>
    </row>
    <row r="80" customFormat="false" ht="12.8" hidden="false" customHeight="false" outlineLevel="0" collapsed="false">
      <c r="A80" s="0" t="n">
        <v>1972</v>
      </c>
      <c r="B80" s="43" t="n">
        <f aca="true">B$78+(B$103-B$78)/(A$103-A$78)*(A80-A$78)*(1+RAND()*RANDBETWEEN(-1,1)/2)</f>
        <v>985.564674717877</v>
      </c>
      <c r="C80" s="13" t="n">
        <f aca="true">B80*(9.5+RAND()*RANDBETWEEN(-1,1))</f>
        <v>8959.7856864568</v>
      </c>
      <c r="D80" s="14" t="n">
        <f aca="false">C80*0.005</f>
        <v>44.798928432284</v>
      </c>
      <c r="E80" s="15" t="n">
        <f aca="false">C80*0.1</f>
        <v>895.97856864568</v>
      </c>
      <c r="F80" s="32" t="n">
        <v>161</v>
      </c>
      <c r="G80" s="15" t="n">
        <f aca="false">F80*B80/100</f>
        <v>1586.75912629578</v>
      </c>
      <c r="H80" s="15" t="n">
        <f aca="false">C80+G80*0.6</f>
        <v>9911.84116223427</v>
      </c>
      <c r="I80" s="23" t="n">
        <v>0.65</v>
      </c>
      <c r="J80" s="15" t="n">
        <f aca="false">H80*(1-I80)</f>
        <v>3469.14440678199</v>
      </c>
      <c r="K80" s="15" t="n">
        <f aca="false">D80*0.35+E80*0.2</f>
        <v>194.875338680435</v>
      </c>
      <c r="L80" s="15" t="n">
        <f aca="false">Q80*(J80+K80)</f>
        <v>478.15007095118</v>
      </c>
      <c r="M80" s="15" t="n">
        <f aca="false">J80+K80-L80</f>
        <v>3185.86967451125</v>
      </c>
      <c r="O80" s="11" t="n">
        <f aca="false">H80/B80</f>
        <v>10.0570174809396</v>
      </c>
      <c r="P80" s="11" t="n">
        <f aca="false">M80/B80</f>
        <v>3.23253233018241</v>
      </c>
      <c r="Q80" s="20" t="n">
        <f aca="true">0.12*(1+RAND()*RANDBETWEEN(-1,1)/10)</f>
        <v>0.130498770249076</v>
      </c>
    </row>
    <row r="81" customFormat="false" ht="12.8" hidden="false" customHeight="false" outlineLevel="0" collapsed="false">
      <c r="A81" s="0" t="n">
        <v>1973</v>
      </c>
      <c r="B81" s="43" t="n">
        <f aca="true">B$78+(B$103-B$78)/(A$103-A$78)*(A81-A$78)*(1+RAND()*RANDBETWEEN(-1,1)/2)</f>
        <v>1000.48</v>
      </c>
      <c r="C81" s="13" t="n">
        <f aca="true">B81*(9.5+RAND()*RANDBETWEEN(-1,1))</f>
        <v>9822.99618375178</v>
      </c>
      <c r="D81" s="14" t="n">
        <f aca="false">C81*0.005</f>
        <v>49.1149809187589</v>
      </c>
      <c r="E81" s="15" t="n">
        <f aca="false">C81*0.1</f>
        <v>982.299618375178</v>
      </c>
      <c r="F81" s="32" t="n">
        <v>511.5</v>
      </c>
      <c r="G81" s="15" t="n">
        <f aca="false">F81*B81/100</f>
        <v>5117.4552</v>
      </c>
      <c r="H81" s="15" t="n">
        <f aca="false">C81+G81*0.6</f>
        <v>12893.4693037518</v>
      </c>
      <c r="I81" s="23" t="n">
        <v>0.65</v>
      </c>
      <c r="J81" s="15" t="n">
        <f aca="false">H81*(1-I81)</f>
        <v>4512.71425631312</v>
      </c>
      <c r="K81" s="15" t="n">
        <f aca="false">D81*0.35+E81*0.2</f>
        <v>213.650166996601</v>
      </c>
      <c r="L81" s="15" t="n">
        <f aca="false">Q81*(J81+K81)</f>
        <v>524.023882526762</v>
      </c>
      <c r="M81" s="15" t="n">
        <f aca="false">J81+K81-L81</f>
        <v>4202.34054078296</v>
      </c>
      <c r="O81" s="11" t="n">
        <f aca="false">H81/B81</f>
        <v>12.8872834077161</v>
      </c>
      <c r="P81" s="11" t="n">
        <f aca="false">M81/B81</f>
        <v>4.20032438507813</v>
      </c>
      <c r="Q81" s="20" t="n">
        <f aca="true">0.12*(1+RAND()*RANDBETWEEN(-1,1)/10)</f>
        <v>0.110872509098612</v>
      </c>
    </row>
    <row r="82" customFormat="false" ht="12.8" hidden="false" customHeight="false" outlineLevel="0" collapsed="false">
      <c r="A82" s="0" t="n">
        <v>1974</v>
      </c>
      <c r="B82" s="43" t="n">
        <f aca="true">B$78+(B$103-B$78)/(A$103-A$78)*(A82-A$78)*(1+RAND()*RANDBETWEEN(-1,1)/2)</f>
        <v>998.853915917873</v>
      </c>
      <c r="C82" s="13" t="n">
        <f aca="true">B82*(9.5+RAND()*RANDBETWEEN(-1,1))</f>
        <v>9264.9105959924</v>
      </c>
      <c r="D82" s="14" t="n">
        <f aca="false">C82*0.005</f>
        <v>46.324552979962</v>
      </c>
      <c r="E82" s="15" t="n">
        <f aca="false">C82*0.1</f>
        <v>926.49105959924</v>
      </c>
      <c r="F82" s="32" t="n">
        <v>542.5</v>
      </c>
      <c r="G82" s="15" t="n">
        <f aca="false">F82*B82/100</f>
        <v>5418.78249385446</v>
      </c>
      <c r="H82" s="15" t="n">
        <f aca="false">C82+G82*0.6</f>
        <v>12516.1800923051</v>
      </c>
      <c r="I82" s="23" t="n">
        <v>0.65</v>
      </c>
      <c r="J82" s="15" t="n">
        <f aca="false">H82*(1-I82)</f>
        <v>4380.66303230678</v>
      </c>
      <c r="K82" s="15" t="n">
        <f aca="false">D82*0.35+E82*0.2</f>
        <v>201.511805462835</v>
      </c>
      <c r="L82" s="15" t="n">
        <f aca="false">Q82*(J82+K82)</f>
        <v>549.860980532353</v>
      </c>
      <c r="M82" s="15" t="n">
        <f aca="false">J82+K82-L82</f>
        <v>4032.31385723726</v>
      </c>
      <c r="O82" s="11" t="n">
        <f aca="false">H82/B82</f>
        <v>12.530541146053</v>
      </c>
      <c r="P82" s="11" t="n">
        <f aca="false">M82/B82</f>
        <v>4.03694053051978</v>
      </c>
      <c r="Q82" s="20" t="n">
        <f aca="true">0.12*(1+RAND()*RANDBETWEEN(-1,1)/10)</f>
        <v>0.12</v>
      </c>
    </row>
    <row r="83" customFormat="false" ht="12.8" hidden="false" customHeight="false" outlineLevel="0" collapsed="false">
      <c r="A83" s="0" t="n">
        <v>1975</v>
      </c>
      <c r="B83" s="43" t="n">
        <f aca="true">B$78+(B$103-B$78)/(A$103-A$78)*(A83-A$78)*(1+RAND()*RANDBETWEEN(-1,1)/2)</f>
        <v>1037.47431408488</v>
      </c>
      <c r="C83" s="13" t="n">
        <f aca="true">B83*(9.5+RAND()*RANDBETWEEN(-1,1))</f>
        <v>9637.32412883469</v>
      </c>
      <c r="D83" s="14" t="n">
        <f aca="false">C83*0.005</f>
        <v>48.1866206441735</v>
      </c>
      <c r="E83" s="15" t="n">
        <f aca="false">C83*0.1</f>
        <v>963.732412883469</v>
      </c>
      <c r="F83" s="32" t="n">
        <v>273.1</v>
      </c>
      <c r="G83" s="15" t="n">
        <f aca="false">F83*B83/100</f>
        <v>2833.34235176581</v>
      </c>
      <c r="H83" s="15" t="n">
        <f aca="false">C83+G83*0.6</f>
        <v>11337.3295398942</v>
      </c>
      <c r="I83" s="23" t="n">
        <v>0.65</v>
      </c>
      <c r="J83" s="15" t="n">
        <f aca="false">H83*(1-I83)</f>
        <v>3968.06533896296</v>
      </c>
      <c r="K83" s="15" t="n">
        <f aca="false">D83*0.35+E83*0.2</f>
        <v>209.611799802155</v>
      </c>
      <c r="L83" s="15" t="n">
        <f aca="false">Q83*(J83+K83)</f>
        <v>508.95255030378</v>
      </c>
      <c r="M83" s="15" t="n">
        <f aca="false">J83+K83-L83</f>
        <v>3668.72458846134</v>
      </c>
      <c r="O83" s="11" t="n">
        <f aca="false">H83/B83</f>
        <v>10.9278170900013</v>
      </c>
      <c r="P83" s="11" t="n">
        <f aca="false">M83/B83</f>
        <v>3.53620763295464</v>
      </c>
      <c r="Q83" s="20" t="n">
        <f aca="true">0.12*(1+RAND()*RANDBETWEEN(-1,1)/10)</f>
        <v>0.121826683441177</v>
      </c>
    </row>
    <row r="84" customFormat="false" ht="12.8" hidden="false" customHeight="false" outlineLevel="0" collapsed="false">
      <c r="A84" s="0" t="n">
        <v>1976</v>
      </c>
      <c r="B84" s="43" t="n">
        <f aca="true">B$78+(B$103-B$78)/(A$103-A$78)*(A84-A$78)*(1+RAND()*RANDBETWEEN(-1,1)/2)</f>
        <v>1004.12936487786</v>
      </c>
      <c r="C84" s="13" t="n">
        <f aca="true">B84*(9.5+RAND()*RANDBETWEEN(-1,1))</f>
        <v>9903.33158731336</v>
      </c>
      <c r="D84" s="14" t="n">
        <f aca="false">C84*0.005</f>
        <v>49.5166579365668</v>
      </c>
      <c r="E84" s="15" t="n">
        <f aca="false">C84*0.1</f>
        <v>990.333158731336</v>
      </c>
      <c r="F84" s="32" t="n">
        <v>241.9</v>
      </c>
      <c r="G84" s="15" t="n">
        <f aca="false">F84*B84/100</f>
        <v>2428.98893363955</v>
      </c>
      <c r="H84" s="15" t="n">
        <f aca="false">C84+G84*0.6</f>
        <v>11360.7249474971</v>
      </c>
      <c r="I84" s="23" t="n">
        <v>0.65</v>
      </c>
      <c r="J84" s="15" t="n">
        <f aca="false">H84*(1-I84)</f>
        <v>3976.25373162398</v>
      </c>
      <c r="K84" s="15" t="n">
        <f aca="false">D84*0.35+E84*0.2</f>
        <v>215.397462024066</v>
      </c>
      <c r="L84" s="15" t="n">
        <f aca="false">Q84*(J84+K84)</f>
        <v>502.998143237766</v>
      </c>
      <c r="M84" s="15" t="n">
        <f aca="false">J84+K84-L84</f>
        <v>3688.65305041028</v>
      </c>
      <c r="O84" s="11" t="n">
        <f aca="false">H84/B84</f>
        <v>11.3140052914187</v>
      </c>
      <c r="P84" s="11" t="n">
        <f aca="false">M84/B84</f>
        <v>3.67348389503472</v>
      </c>
      <c r="Q84" s="20" t="n">
        <f aca="true">0.12*(1+RAND()*RANDBETWEEN(-1,1)/10)</f>
        <v>0.12</v>
      </c>
    </row>
    <row r="85" customFormat="false" ht="12.8" hidden="false" customHeight="false" outlineLevel="0" collapsed="false">
      <c r="A85" s="0" t="n">
        <v>1977</v>
      </c>
      <c r="B85" s="43" t="n">
        <f aca="true">B$78+(B$103-B$78)/(A$103-A$78)*(A85-A$78)*(1+RAND()*RANDBETWEEN(-1,1)/2)</f>
        <v>1067.83994475178</v>
      </c>
      <c r="C85" s="13" t="n">
        <f aca="true">B85*(9.5+RAND()*RANDBETWEEN(-1,1))</f>
        <v>10144.4794751419</v>
      </c>
      <c r="D85" s="14" t="n">
        <f aca="false">C85*0.005</f>
        <v>50.7223973757093</v>
      </c>
      <c r="E85" s="15" t="n">
        <f aca="false">C85*0.1</f>
        <v>1014.44794751419</v>
      </c>
      <c r="F85" s="32" t="n">
        <v>147.4</v>
      </c>
      <c r="G85" s="15" t="n">
        <f aca="false">F85*B85/100</f>
        <v>1573.99607856412</v>
      </c>
      <c r="H85" s="15" t="n">
        <f aca="false">C85+G85*0.6</f>
        <v>11088.8771222803</v>
      </c>
      <c r="I85" s="23" t="n">
        <v>0.65</v>
      </c>
      <c r="J85" s="15" t="n">
        <f aca="false">H85*(1-I85)</f>
        <v>3881.10699279812</v>
      </c>
      <c r="K85" s="15" t="n">
        <f aca="false">D85*0.35+E85*0.2</f>
        <v>220.642428584336</v>
      </c>
      <c r="L85" s="15" t="n">
        <f aca="false">Q85*(J85+K85)</f>
        <v>453.2737245926</v>
      </c>
      <c r="M85" s="15" t="n">
        <f aca="false">J85+K85-L85</f>
        <v>3648.47569678985</v>
      </c>
      <c r="O85" s="11" t="n">
        <f aca="false">H85/B85</f>
        <v>10.3844</v>
      </c>
      <c r="P85" s="11" t="n">
        <f aca="false">M85/B85</f>
        <v>3.41668778614379</v>
      </c>
      <c r="Q85" s="20" t="n">
        <f aca="true">0.12*(1+RAND()*RANDBETWEEN(-1,1)/10)</f>
        <v>0.110507414770313</v>
      </c>
    </row>
    <row r="86" customFormat="false" ht="12.8" hidden="false" customHeight="false" outlineLevel="0" collapsed="false">
      <c r="A86" s="0" t="n">
        <v>1978</v>
      </c>
      <c r="B86" s="43" t="n">
        <f aca="true">B$78+(B$103-B$78)/(A$103-A$78)*(A86-A$78)*(1+RAND()*RANDBETWEEN(-1,1)/2)</f>
        <v>1054.36058765203</v>
      </c>
      <c r="C86" s="13" t="n">
        <f aca="true">B86*(9.5+RAND()*RANDBETWEEN(-1,1))</f>
        <v>9606.73400157699</v>
      </c>
      <c r="D86" s="14" t="n">
        <f aca="false">C86*0.005</f>
        <v>48.033670007885</v>
      </c>
      <c r="E86" s="15" t="n">
        <f aca="false">C86*0.1</f>
        <v>960.673400157699</v>
      </c>
      <c r="F86" s="32" t="n">
        <v>239</v>
      </c>
      <c r="G86" s="15" t="n">
        <f aca="false">F86*B86/100</f>
        <v>2519.92180448835</v>
      </c>
      <c r="H86" s="15" t="n">
        <f aca="false">C86+G86*0.6</f>
        <v>11118.68708427</v>
      </c>
      <c r="I86" s="23" t="n">
        <v>0.65</v>
      </c>
      <c r="J86" s="15" t="n">
        <f aca="false">H86*(1-I86)</f>
        <v>3891.5404794945</v>
      </c>
      <c r="K86" s="15" t="n">
        <f aca="false">D86*0.35+E86*0.2</f>
        <v>208.9464645343</v>
      </c>
      <c r="L86" s="15" t="n">
        <f aca="false">Q86*(J86+K86)</f>
        <v>492.058433283456</v>
      </c>
      <c r="M86" s="15" t="n">
        <f aca="false">J86+K86-L86</f>
        <v>3608.42851074534</v>
      </c>
      <c r="O86" s="11" t="n">
        <f aca="false">H86/B86</f>
        <v>10.5454312447608</v>
      </c>
      <c r="P86" s="11" t="n">
        <f aca="false">M86/B86</f>
        <v>3.42238561741103</v>
      </c>
      <c r="Q86" s="20" t="n">
        <f aca="true">0.12*(1+RAND()*RANDBETWEEN(-1,1)/10)</f>
        <v>0.12</v>
      </c>
    </row>
    <row r="87" customFormat="false" ht="12.8" hidden="false" customHeight="false" outlineLevel="0" collapsed="false">
      <c r="A87" s="0" t="n">
        <v>1979</v>
      </c>
      <c r="B87" s="43" t="n">
        <f aca="true">B$78+(B$103-B$78)/(A$103-A$78)*(A87-A$78)*(1+RAND()*RANDBETWEEN(-1,1)/2)</f>
        <v>1055.44</v>
      </c>
      <c r="C87" s="13" t="n">
        <f aca="true">B87*(9.5+RAND()*RANDBETWEEN(-1,1))</f>
        <v>10026.68</v>
      </c>
      <c r="D87" s="14" t="n">
        <f aca="false">C87*0.005</f>
        <v>50.1334</v>
      </c>
      <c r="E87" s="15" t="n">
        <f aca="false">C87*0.1</f>
        <v>1002.668</v>
      </c>
      <c r="F87" s="32" t="n">
        <v>387.9</v>
      </c>
      <c r="G87" s="15" t="n">
        <f aca="false">F87*B87/100</f>
        <v>4094.05176</v>
      </c>
      <c r="H87" s="15" t="n">
        <f aca="false">C87+G87*0.6</f>
        <v>12483.111056</v>
      </c>
      <c r="I87" s="23" t="n">
        <v>0.65</v>
      </c>
      <c r="J87" s="15" t="n">
        <f aca="false">H87*(1-I87)</f>
        <v>4369.0888696</v>
      </c>
      <c r="K87" s="15" t="n">
        <f aca="false">D87*0.35+E87*0.2</f>
        <v>218.08029</v>
      </c>
      <c r="L87" s="15" t="n">
        <f aca="false">Q87*(J87+K87)</f>
        <v>550.460299152</v>
      </c>
      <c r="M87" s="15" t="n">
        <f aca="false">J87+K87-L87</f>
        <v>4036.708860448</v>
      </c>
      <c r="O87" s="11" t="n">
        <f aca="false">H87/B87</f>
        <v>11.8274</v>
      </c>
      <c r="P87" s="11" t="n">
        <f aca="false">M87/B87</f>
        <v>3.8246692</v>
      </c>
      <c r="Q87" s="20" t="n">
        <f aca="true">0.12*(1+RAND()*RANDBETWEEN(-1,1)/10)</f>
        <v>0.12</v>
      </c>
    </row>
    <row r="88" customFormat="false" ht="12.8" hidden="false" customHeight="false" outlineLevel="0" collapsed="false">
      <c r="A88" s="0" t="n">
        <v>1980</v>
      </c>
      <c r="B88" s="43" t="n">
        <f aca="true">B$78+(B$103-B$78)/(A$103-A$78)*(A88-A$78)*(1+RAND()*RANDBETWEEN(-1,1)/2)</f>
        <v>1064.6</v>
      </c>
      <c r="C88" s="13" t="n">
        <f aca="true">B88*(9.5+RAND()*RANDBETWEEN(-1,1))</f>
        <v>9737.3432922448</v>
      </c>
      <c r="D88" s="14" t="n">
        <f aca="false">C88*0.005</f>
        <v>48.686716461224</v>
      </c>
      <c r="E88" s="15" t="n">
        <f aca="false">C88*0.1</f>
        <v>973.73432922448</v>
      </c>
      <c r="F88" s="32" t="n">
        <v>246.2</v>
      </c>
      <c r="G88" s="15" t="n">
        <f aca="false">F88*B88/100</f>
        <v>2621.0452</v>
      </c>
      <c r="H88" s="15" t="n">
        <f aca="false">C88+G88*0.6</f>
        <v>11309.9704122448</v>
      </c>
      <c r="I88" s="23" t="n">
        <v>0.65</v>
      </c>
      <c r="J88" s="15" t="n">
        <f aca="false">H88*(1-I88)</f>
        <v>3958.48964428568</v>
      </c>
      <c r="K88" s="15" t="n">
        <f aca="false">D88*0.35+E88*0.2</f>
        <v>211.787216606325</v>
      </c>
      <c r="L88" s="15" t="n">
        <f aca="false">Q88*(J88+K88)</f>
        <v>494.349059875708</v>
      </c>
      <c r="M88" s="15" t="n">
        <f aca="false">J88+K88-L88</f>
        <v>3675.9278010163</v>
      </c>
      <c r="O88" s="11" t="n">
        <f aca="false">H88/B88</f>
        <v>10.6236806427248</v>
      </c>
      <c r="P88" s="11" t="n">
        <f aca="false">M88/B88</f>
        <v>3.45287225344383</v>
      </c>
      <c r="Q88" s="20" t="n">
        <f aca="true">0.12*(1+RAND()*RANDBETWEEN(-1,1)/10)</f>
        <v>0.118541064865887</v>
      </c>
    </row>
    <row r="89" customFormat="false" ht="12.8" hidden="false" customHeight="false" outlineLevel="0" collapsed="false">
      <c r="A89" s="0" t="n">
        <v>1981</v>
      </c>
      <c r="B89" s="43" t="n">
        <f aca="true">B$78+(B$103-B$78)/(A$103-A$78)*(A89-A$78)*(1+RAND()*RANDBETWEEN(-1,1)/2)</f>
        <v>1073.76</v>
      </c>
      <c r="C89" s="13" t="n">
        <f aca="true">B89*(9.5+RAND()*RANDBETWEEN(-1,1))</f>
        <v>10200.72</v>
      </c>
      <c r="D89" s="14" t="n">
        <f aca="false">C89*0.005</f>
        <v>51.0036</v>
      </c>
      <c r="E89" s="15" t="n">
        <f aca="false">C89*0.1</f>
        <v>1020.072</v>
      </c>
      <c r="F89" s="32" t="n">
        <v>262.8</v>
      </c>
      <c r="G89" s="15" t="n">
        <f aca="false">F89*B89/100</f>
        <v>2821.84128</v>
      </c>
      <c r="H89" s="15" t="n">
        <f aca="false">C89+G89*0.6</f>
        <v>11893.824768</v>
      </c>
      <c r="I89" s="23" t="n">
        <v>0.65</v>
      </c>
      <c r="J89" s="15" t="n">
        <f aca="false">H89*(1-I89)</f>
        <v>4162.8386688</v>
      </c>
      <c r="K89" s="15" t="n">
        <f aca="false">D89*0.35+E89*0.2</f>
        <v>221.86566</v>
      </c>
      <c r="L89" s="15" t="n">
        <f aca="false">Q89*(J89+K89)</f>
        <v>526.164519456</v>
      </c>
      <c r="M89" s="15" t="n">
        <f aca="false">J89+K89-L89</f>
        <v>3858.539809344</v>
      </c>
      <c r="O89" s="11" t="n">
        <f aca="false">H89/B89</f>
        <v>11.0768</v>
      </c>
      <c r="P89" s="11" t="n">
        <f aca="false">M89/B89</f>
        <v>3.5934844</v>
      </c>
      <c r="Q89" s="20" t="n">
        <f aca="true">0.12*(1+RAND()*RANDBETWEEN(-1,1)/10)</f>
        <v>0.12</v>
      </c>
    </row>
    <row r="90" customFormat="false" ht="12.8" hidden="false" customHeight="false" outlineLevel="0" collapsed="false">
      <c r="A90" s="0" t="n">
        <v>1982</v>
      </c>
      <c r="B90" s="43" t="n">
        <f aca="true">B$78+(B$103-B$78)/(A$103-A$78)*(A90-A$78)*(1+RAND()*RANDBETWEEN(-1,1)/2)</f>
        <v>1082.92</v>
      </c>
      <c r="C90" s="13" t="n">
        <f aca="true">B90*(9.5+RAND()*RANDBETWEEN(-1,1))</f>
        <v>10287.74</v>
      </c>
      <c r="D90" s="14" t="n">
        <f aca="false">C90*0.005</f>
        <v>51.4387</v>
      </c>
      <c r="E90" s="15" t="n">
        <f aca="false">C90*0.1</f>
        <v>1028.774</v>
      </c>
      <c r="F90" s="32" t="n">
        <v>98.3</v>
      </c>
      <c r="G90" s="15" t="n">
        <f aca="false">F90*B90/100</f>
        <v>1064.51036</v>
      </c>
      <c r="H90" s="15" t="n">
        <f aca="false">C90+G90*0.6</f>
        <v>10926.446216</v>
      </c>
      <c r="I90" s="23" t="n">
        <v>0.65</v>
      </c>
      <c r="J90" s="15" t="n">
        <f aca="false">H90*(1-I90)</f>
        <v>3824.2561756</v>
      </c>
      <c r="K90" s="15" t="n">
        <f aca="false">D90*0.35+E90*0.2</f>
        <v>223.758345</v>
      </c>
      <c r="L90" s="15" t="n">
        <f aca="false">Q90*(J90+K90)</f>
        <v>487.35938348935</v>
      </c>
      <c r="M90" s="15" t="n">
        <f aca="false">J90+K90-L90</f>
        <v>3560.65513711065</v>
      </c>
      <c r="O90" s="11" t="n">
        <f aca="false">H90/B90</f>
        <v>10.0898</v>
      </c>
      <c r="P90" s="11" t="n">
        <f aca="false">M90/B90</f>
        <v>3.28801309155861</v>
      </c>
      <c r="Q90" s="20" t="n">
        <f aca="true">0.12*(1+RAND()*RANDBETWEEN(-1,1)/10)</f>
        <v>0.120394672748633</v>
      </c>
    </row>
    <row r="91" customFormat="false" ht="12.8" hidden="false" customHeight="false" outlineLevel="0" collapsed="false">
      <c r="A91" s="0" t="n">
        <v>1983</v>
      </c>
      <c r="B91" s="43" t="n">
        <f aca="true">B$78+(B$103-B$78)/(A$103-A$78)*(A91-A$78)*(1+RAND()*RANDBETWEEN(-1,1)/2)</f>
        <v>1107.7725399188</v>
      </c>
      <c r="C91" s="13" t="n">
        <f aca="true">B91*(9.5+RAND()*RANDBETWEEN(-1,1))</f>
        <v>10431.1475323508</v>
      </c>
      <c r="D91" s="14" t="n">
        <f aca="false">C91*0.005</f>
        <v>52.1557376617538</v>
      </c>
      <c r="E91" s="15" t="n">
        <f aca="false">C91*0.1</f>
        <v>1043.11475323508</v>
      </c>
      <c r="F91" s="32" t="n">
        <v>268.5</v>
      </c>
      <c r="G91" s="15" t="n">
        <f aca="false">F91*B91/100</f>
        <v>2974.36926968199</v>
      </c>
      <c r="H91" s="15" t="n">
        <f aca="false">C91+G91*0.6</f>
        <v>12215.76909416</v>
      </c>
      <c r="I91" s="23" t="n">
        <v>0.65</v>
      </c>
      <c r="J91" s="15" t="n">
        <f aca="false">H91*(1-I91)</f>
        <v>4275.51918295598</v>
      </c>
      <c r="K91" s="15" t="n">
        <f aca="false">D91*0.35+E91*0.2</f>
        <v>226.877458828629</v>
      </c>
      <c r="L91" s="15" t="n">
        <f aca="false">Q91*(J91+K91)</f>
        <v>497.774671550257</v>
      </c>
      <c r="M91" s="15" t="n">
        <f aca="false">J91+K91-L91</f>
        <v>4004.62197023435</v>
      </c>
      <c r="O91" s="11" t="n">
        <f aca="false">H91/B91</f>
        <v>11.0273261468057</v>
      </c>
      <c r="P91" s="11" t="n">
        <f aca="false">M91/B91</f>
        <v>3.61502188032922</v>
      </c>
      <c r="Q91" s="20" t="n">
        <f aca="true">0.12*(1+RAND()*RANDBETWEEN(-1,1)/10)</f>
        <v>0.110557712070644</v>
      </c>
    </row>
    <row r="92" customFormat="false" ht="12.8" hidden="false" customHeight="false" outlineLevel="0" collapsed="false">
      <c r="A92" s="0" t="n">
        <v>1984</v>
      </c>
      <c r="B92" s="43" t="n">
        <f aca="true">B$78+(B$103-B$78)/(A$103-A$78)*(A92-A$78)*(1+RAND()*RANDBETWEEN(-1,1)/2)</f>
        <v>1047.00282668736</v>
      </c>
      <c r="C92" s="13" t="n">
        <f aca="true">B92*(9.5+RAND()*RANDBETWEEN(-1,1))</f>
        <v>10344.8526935757</v>
      </c>
      <c r="D92" s="14" t="n">
        <f aca="false">C92*0.005</f>
        <v>51.7242634678786</v>
      </c>
      <c r="E92" s="15" t="n">
        <f aca="false">C92*0.1</f>
        <v>1034.48526935757</v>
      </c>
      <c r="F92" s="32" t="n">
        <v>229.1</v>
      </c>
      <c r="G92" s="15" t="n">
        <f aca="false">F92*B92/100</f>
        <v>2398.68347594074</v>
      </c>
      <c r="H92" s="15" t="n">
        <f aca="false">C92+G92*0.6</f>
        <v>11784.0627791402</v>
      </c>
      <c r="I92" s="23" t="n">
        <v>0.65</v>
      </c>
      <c r="J92" s="15" t="n">
        <f aca="false">H92*(1-I92)</f>
        <v>4124.42197269906</v>
      </c>
      <c r="K92" s="15" t="n">
        <f aca="false">D92*0.35+E92*0.2</f>
        <v>225.000546085272</v>
      </c>
      <c r="L92" s="15" t="n">
        <f aca="false">Q92*(J92+K92)</f>
        <v>521.930702254119</v>
      </c>
      <c r="M92" s="15" t="n">
        <f aca="false">J92+K92-L92</f>
        <v>3827.49181653021</v>
      </c>
      <c r="O92" s="11" t="n">
        <f aca="false">H92/B92</f>
        <v>11.2550439012893</v>
      </c>
      <c r="P92" s="11" t="n">
        <f aca="false">M92/B92</f>
        <v>3.65566521786777</v>
      </c>
      <c r="Q92" s="20" t="n">
        <f aca="true">0.12*(1+RAND()*RANDBETWEEN(-1,1)/10)</f>
        <v>0.12</v>
      </c>
      <c r="S92" s="0" t="s">
        <v>17</v>
      </c>
    </row>
    <row r="93" customFormat="false" ht="12.8" hidden="false" customHeight="false" outlineLevel="0" collapsed="false">
      <c r="A93" s="0" t="n">
        <v>1985</v>
      </c>
      <c r="B93" s="43" t="n">
        <f aca="true">B$78+(B$103-B$78)/(A$103-A$78)*(A93-A$78)*(1+RAND()*RANDBETWEEN(-1,1)/2)</f>
        <v>1120.62436437414</v>
      </c>
      <c r="C93" s="13" t="n">
        <f aca="true">B93*(9.5+RAND()*RANDBETWEEN(-1,1))</f>
        <v>9731.98516961312</v>
      </c>
      <c r="D93" s="14" t="n">
        <f aca="false">C93*0.005</f>
        <v>48.6599258480656</v>
      </c>
      <c r="E93" s="15" t="n">
        <f aca="false">C93*0.1</f>
        <v>973.198516961312</v>
      </c>
      <c r="F93" s="32" t="n">
        <v>237</v>
      </c>
      <c r="G93" s="15" t="n">
        <f aca="false">F93*B93/100</f>
        <v>2655.8797435667</v>
      </c>
      <c r="H93" s="15" t="n">
        <f aca="false">C93+G93*0.6</f>
        <v>11325.5130157531</v>
      </c>
      <c r="I93" s="23" t="n">
        <v>0.65</v>
      </c>
      <c r="J93" s="15" t="n">
        <f aca="false">H93*(1-I93)</f>
        <v>3963.9295555136</v>
      </c>
      <c r="K93" s="15" t="n">
        <f aca="false">D93*0.35+E93*0.2</f>
        <v>211.670677439085</v>
      </c>
      <c r="L93" s="15" t="n">
        <f aca="false">Q93*(J93+K93)</f>
        <v>501.072027954322</v>
      </c>
      <c r="M93" s="15" t="n">
        <f aca="false">J93+K93-L93</f>
        <v>3674.52820499836</v>
      </c>
      <c r="O93" s="11" t="n">
        <f aca="false">H93/B93</f>
        <v>10.1064311787281</v>
      </c>
      <c r="P93" s="11" t="n">
        <f aca="false">M93/B93</f>
        <v>3.27900081580912</v>
      </c>
      <c r="Q93" s="20" t="n">
        <f aca="true">0.12*(1+RAND()*RANDBETWEEN(-1,1)/10)</f>
        <v>0.12</v>
      </c>
    </row>
    <row r="94" customFormat="false" ht="12.8" hidden="false" customHeight="false" outlineLevel="0" collapsed="false">
      <c r="A94" s="0" t="n">
        <v>1986</v>
      </c>
      <c r="B94" s="43" t="n">
        <f aca="true">B$78+(B$103-B$78)/(A$103-A$78)*(A94-A$78)*(1+RAND()*RANDBETWEEN(-1,1)/2)</f>
        <v>1119.56</v>
      </c>
      <c r="C94" s="13" t="n">
        <f aca="true">B94*(9.5+RAND()*RANDBETWEEN(-1,1))</f>
        <v>11155.7638623033</v>
      </c>
      <c r="D94" s="14" t="n">
        <f aca="false">C94*0.005</f>
        <v>55.7788193115163</v>
      </c>
      <c r="E94" s="15" t="n">
        <f aca="false">C94*0.1</f>
        <v>1115.57638623033</v>
      </c>
      <c r="F94" s="32" t="n">
        <v>280.9</v>
      </c>
      <c r="G94" s="15" t="n">
        <f aca="false">F94*B94/100</f>
        <v>3144.84404</v>
      </c>
      <c r="H94" s="15" t="n">
        <f aca="false">C94+G94*0.6</f>
        <v>13042.6702863033</v>
      </c>
      <c r="I94" s="23" t="n">
        <v>0.65</v>
      </c>
      <c r="J94" s="15" t="n">
        <f aca="false">H94*(1-I94)</f>
        <v>4564.93460020614</v>
      </c>
      <c r="K94" s="15" t="n">
        <f aca="false">D94*0.35+E94*0.2</f>
        <v>242.637864005096</v>
      </c>
      <c r="L94" s="15" t="n">
        <f aca="false">Q94*(J94+K94)</f>
        <v>576.908695705349</v>
      </c>
      <c r="M94" s="15" t="n">
        <f aca="false">J94+K94-L94</f>
        <v>4230.66376850589</v>
      </c>
      <c r="O94" s="11" t="n">
        <f aca="false">H94/B94</f>
        <v>11.649818041287</v>
      </c>
      <c r="P94" s="11" t="n">
        <f aca="false">M94/B94</f>
        <v>3.77886291802663</v>
      </c>
      <c r="Q94" s="20" t="n">
        <f aca="true">0.12*(1+RAND()*RANDBETWEEN(-1,1)/10)</f>
        <v>0.12</v>
      </c>
    </row>
    <row r="95" customFormat="false" ht="12.8" hidden="false" customHeight="false" outlineLevel="0" collapsed="false">
      <c r="A95" s="0" t="n">
        <v>1987</v>
      </c>
      <c r="B95" s="43" t="n">
        <f aca="true">B$78+(B$103-B$78)/(A$103-A$78)*(A95-A$78)*(1+RAND()*RANDBETWEEN(-1,1)/2)</f>
        <v>1191.16036159995</v>
      </c>
      <c r="C95" s="13" t="n">
        <f aca="true">B95*(9.5+RAND()*RANDBETWEEN(-1,1))</f>
        <v>11508.3463155325</v>
      </c>
      <c r="D95" s="14" t="n">
        <f aca="false">C95*0.005</f>
        <v>57.5417315776627</v>
      </c>
      <c r="E95" s="15" t="n">
        <f aca="false">C95*0.1</f>
        <v>1150.83463155325</v>
      </c>
      <c r="F95" s="32" t="n">
        <v>260.2</v>
      </c>
      <c r="G95" s="15" t="n">
        <f aca="false">F95*B95/100</f>
        <v>3099.39926088306</v>
      </c>
      <c r="H95" s="15" t="n">
        <f aca="false">C95+G95*0.6</f>
        <v>13367.9858720624</v>
      </c>
      <c r="I95" s="23" t="n">
        <v>0.65</v>
      </c>
      <c r="J95" s="15" t="n">
        <f aca="false">H95*(1-I95)</f>
        <v>4678.79505522183</v>
      </c>
      <c r="K95" s="15" t="n">
        <f aca="false">D95*0.35+E95*0.2</f>
        <v>250.306532362833</v>
      </c>
      <c r="L95" s="15" t="n">
        <f aca="false">Q95*(J95+K95)</f>
        <v>594.831663167265</v>
      </c>
      <c r="M95" s="15" t="n">
        <f aca="false">J95+K95-L95</f>
        <v>4334.2699244174</v>
      </c>
      <c r="O95" s="11" t="n">
        <f aca="false">H95/B95</f>
        <v>11.2226584287163</v>
      </c>
      <c r="P95" s="11" t="n">
        <f aca="false">M95/B95</f>
        <v>3.63869556454656</v>
      </c>
      <c r="Q95" s="20" t="n">
        <f aca="true">0.12*(1+RAND()*RANDBETWEEN(-1,1)/10)</f>
        <v>0.120677501284517</v>
      </c>
    </row>
    <row r="96" customFormat="false" ht="12.8" hidden="false" customHeight="false" outlineLevel="0" collapsed="false">
      <c r="A96" s="0" t="n">
        <v>1988</v>
      </c>
      <c r="B96" s="43" t="n">
        <f aca="true">B$78+(B$103-B$78)/(A$103-A$78)*(A96-A$78)*(1+RAND()*RANDBETWEEN(-1,1)/2)</f>
        <v>1206.2643115278</v>
      </c>
      <c r="C96" s="13" t="n">
        <f aca="true">B96*(9.5+RAND()*RANDBETWEEN(-1,1))</f>
        <v>10349.4665360792</v>
      </c>
      <c r="D96" s="14" t="n">
        <f aca="false">C96*0.005</f>
        <v>51.7473326803961</v>
      </c>
      <c r="E96" s="15" t="n">
        <f aca="false">C96*0.1</f>
        <v>1034.94665360792</v>
      </c>
      <c r="F96" s="32" t="n">
        <v>277.8</v>
      </c>
      <c r="G96" s="15" t="n">
        <f aca="false">F96*B96/100</f>
        <v>3351.00225742422</v>
      </c>
      <c r="H96" s="15" t="n">
        <f aca="false">C96+G96*0.6</f>
        <v>12360.0678905338</v>
      </c>
      <c r="I96" s="23" t="n">
        <v>0.65</v>
      </c>
      <c r="J96" s="15" t="n">
        <f aca="false">H96*(1-I96)</f>
        <v>4326.02376168681</v>
      </c>
      <c r="K96" s="15" t="n">
        <f aca="false">D96*0.35+E96*0.2</f>
        <v>225.100897159723</v>
      </c>
      <c r="L96" s="15" t="n">
        <f aca="false">Q96*(J96+K96)</f>
        <v>511.851078586229</v>
      </c>
      <c r="M96" s="15" t="n">
        <f aca="false">J96+K96-L96</f>
        <v>4039.27358026031</v>
      </c>
      <c r="O96" s="11" t="n">
        <f aca="false">H96/B96</f>
        <v>10.246566836483</v>
      </c>
      <c r="P96" s="11" t="n">
        <f aca="false">M96/B96</f>
        <v>3.34858085550451</v>
      </c>
      <c r="Q96" s="20" t="n">
        <f aca="true">0.12*(1+RAND()*RANDBETWEEN(-1,1)/10)</f>
        <v>0.112466943218373</v>
      </c>
    </row>
    <row r="97" customFormat="false" ht="12.8" hidden="false" customHeight="false" outlineLevel="0" collapsed="false">
      <c r="A97" s="0" t="n">
        <v>1989</v>
      </c>
      <c r="B97" s="43" t="n">
        <f aca="true">B$78+(B$103-B$78)/(A$103-A$78)*(A97-A$78)*(1+RAND()*RANDBETWEEN(-1,1)/2)</f>
        <v>1197.8985499547</v>
      </c>
      <c r="C97" s="13" t="n">
        <f aca="true">B97*(9.5+RAND()*RANDBETWEEN(-1,1))</f>
        <v>11380.0362245696</v>
      </c>
      <c r="D97" s="14" t="n">
        <f aca="false">C97*0.005</f>
        <v>56.9001811228481</v>
      </c>
      <c r="E97" s="15" t="n">
        <f aca="false">C97*0.1</f>
        <v>1138.00362245696</v>
      </c>
      <c r="F97" s="32" t="n">
        <v>218.8</v>
      </c>
      <c r="G97" s="15" t="n">
        <f aca="false">F97*B97/100</f>
        <v>2621.00202730087</v>
      </c>
      <c r="H97" s="15" t="n">
        <f aca="false">C97+G97*0.6</f>
        <v>12952.6374409501</v>
      </c>
      <c r="I97" s="23" t="n">
        <v>0.65</v>
      </c>
      <c r="J97" s="15" t="n">
        <f aca="false">H97*(1-I97)</f>
        <v>4533.42310433255</v>
      </c>
      <c r="K97" s="15" t="n">
        <f aca="false">D97*0.35+E97*0.2</f>
        <v>247.515787884389</v>
      </c>
      <c r="L97" s="15" t="n">
        <f aca="false">Q97*(J97+K97)</f>
        <v>573.712667066032</v>
      </c>
      <c r="M97" s="15" t="n">
        <f aca="false">J97+K97-L97</f>
        <v>4207.2262251509</v>
      </c>
      <c r="O97" s="11" t="n">
        <f aca="false">H97/B97</f>
        <v>10.8128</v>
      </c>
      <c r="P97" s="11" t="n">
        <f aca="false">M97/B97</f>
        <v>3.5121724</v>
      </c>
      <c r="Q97" s="20" t="n">
        <f aca="true">0.12*(1+RAND()*RANDBETWEEN(-1,1)/10)</f>
        <v>0.12</v>
      </c>
    </row>
    <row r="98" customFormat="false" ht="12.8" hidden="false" customHeight="false" outlineLevel="0" collapsed="false">
      <c r="A98" s="0" t="n">
        <v>1990</v>
      </c>
      <c r="B98" s="43" t="n">
        <f aca="true">B$78+(B$103-B$78)/(A$103-A$78)*(A98-A$78)*(1+RAND()*RANDBETWEEN(-1,1)/2)</f>
        <v>1156.2</v>
      </c>
      <c r="C98" s="13" t="n">
        <f aca="true">B98*(9.5+RAND()*RANDBETWEEN(-1,1))</f>
        <v>10983.9</v>
      </c>
      <c r="D98" s="14" t="n">
        <f aca="false">C98*0.005</f>
        <v>54.9195</v>
      </c>
      <c r="E98" s="15" t="n">
        <f aca="false">C98*0.1</f>
        <v>1098.39</v>
      </c>
      <c r="F98" s="32" t="n">
        <v>195.3</v>
      </c>
      <c r="G98" s="15" t="n">
        <f aca="false">F98*B98/100</f>
        <v>2258.0586</v>
      </c>
      <c r="H98" s="15" t="n">
        <f aca="false">C98+G98*0.6</f>
        <v>12338.73516</v>
      </c>
      <c r="I98" s="23" t="n">
        <v>0.7</v>
      </c>
      <c r="J98" s="15" t="n">
        <f aca="false">H98*(1-I98)</f>
        <v>3701.620548</v>
      </c>
      <c r="K98" s="15" t="n">
        <f aca="false">D98*0.35+E98*0.2</f>
        <v>238.899825</v>
      </c>
      <c r="L98" s="15" t="n">
        <f aca="false">Q98*(J98+K98)</f>
        <v>426.157206390069</v>
      </c>
      <c r="M98" s="15" t="n">
        <f aca="false">J98+K98-L98</f>
        <v>3514.36316660993</v>
      </c>
      <c r="O98" s="11" t="n">
        <f aca="false">H98/B98</f>
        <v>10.6718</v>
      </c>
      <c r="P98" s="11" t="n">
        <f aca="false">M98/B98</f>
        <v>3.03958066650227</v>
      </c>
      <c r="Q98" s="20" t="n">
        <f aca="true">0.12*(1+RAND()*RANDBETWEEN(-1,1)/10)</f>
        <v>0.108147444005124</v>
      </c>
    </row>
    <row r="99" customFormat="false" ht="12.8" hidden="false" customHeight="false" outlineLevel="0" collapsed="false">
      <c r="A99" s="0" t="n">
        <v>1991</v>
      </c>
      <c r="B99" s="43" t="n">
        <f aca="true">B$78+(B$103-B$78)/(A$103-A$78)*(A99-A$78)*(1+RAND()*RANDBETWEEN(-1,1)/2)</f>
        <v>1180.70379159681</v>
      </c>
      <c r="C99" s="13" t="n">
        <f aca="true">B99*(9.5+RAND()*RANDBETWEEN(-1,1))</f>
        <v>12218.8658005026</v>
      </c>
      <c r="D99" s="14" t="n">
        <f aca="false">C99*0.005</f>
        <v>61.094329002513</v>
      </c>
      <c r="E99" s="15" t="n">
        <f aca="false">C99*0.1</f>
        <v>1221.88658005026</v>
      </c>
      <c r="F99" s="32" t="n">
        <v>191.3</v>
      </c>
      <c r="G99" s="15" t="n">
        <f aca="false">F99*B99/100</f>
        <v>2258.68635332469</v>
      </c>
      <c r="H99" s="15" t="n">
        <f aca="false">C99+G99*0.6</f>
        <v>13574.0776124974</v>
      </c>
      <c r="I99" s="23" t="n">
        <v>0.7</v>
      </c>
      <c r="J99" s="15" t="n">
        <f aca="false">H99*(1-I99)</f>
        <v>4072.22328374922</v>
      </c>
      <c r="K99" s="15" t="n">
        <f aca="false">D99*0.35+E99*0.2</f>
        <v>265.760331160932</v>
      </c>
      <c r="L99" s="15" t="n">
        <f aca="false">Q99*(J99+K99)</f>
        <v>520.558033789219</v>
      </c>
      <c r="M99" s="15" t="n">
        <f aca="false">J99+K99-L99</f>
        <v>3817.42558112094</v>
      </c>
      <c r="O99" s="11" t="n">
        <f aca="false">H99/B99</f>
        <v>11.4965986465916</v>
      </c>
      <c r="P99" s="11" t="n">
        <f aca="false">M99/B99</f>
        <v>3.23317804879595</v>
      </c>
      <c r="Q99" s="20" t="n">
        <f aca="true">0.12*(1+RAND()*RANDBETWEEN(-1,1)/10)</f>
        <v>0.12</v>
      </c>
    </row>
    <row r="100" customFormat="false" ht="12.8" hidden="false" customHeight="false" outlineLevel="0" collapsed="false">
      <c r="A100" s="0" t="n">
        <v>1992</v>
      </c>
      <c r="B100" s="43" t="n">
        <f aca="true">B$78+(B$103-B$78)/(A$103-A$78)*(A100-A$78)*(1+RAND()*RANDBETWEEN(-1,1)/2)</f>
        <v>1194.09392336831</v>
      </c>
      <c r="C100" s="13" t="n">
        <f aca="true">B100*(9.5+RAND()*RANDBETWEEN(-1,1))</f>
        <v>11343.8922719989</v>
      </c>
      <c r="D100" s="14" t="n">
        <f aca="false">C100*0.005</f>
        <v>56.7194613599945</v>
      </c>
      <c r="E100" s="15" t="n">
        <f aca="false">C100*0.1</f>
        <v>1134.38922719989</v>
      </c>
      <c r="F100" s="32" t="n">
        <v>397.6</v>
      </c>
      <c r="G100" s="15" t="n">
        <f aca="false">F100*B100/100</f>
        <v>4747.71743931238</v>
      </c>
      <c r="H100" s="15" t="n">
        <f aca="false">C100+G100*0.6</f>
        <v>14192.5227355863</v>
      </c>
      <c r="I100" s="23" t="n">
        <v>0.7</v>
      </c>
      <c r="J100" s="15" t="n">
        <f aca="false">H100*(1-I100)</f>
        <v>4257.7568206759</v>
      </c>
      <c r="K100" s="15" t="n">
        <f aca="false">D100*0.35+E100*0.2</f>
        <v>246.729656915976</v>
      </c>
      <c r="L100" s="15" t="n">
        <f aca="false">Q100*(J100+K100)</f>
        <v>548.291790173575</v>
      </c>
      <c r="M100" s="15" t="n">
        <f aca="false">J100+K100-L100</f>
        <v>3956.1946874183</v>
      </c>
      <c r="O100" s="11" t="n">
        <f aca="false">H100/B100</f>
        <v>11.8856</v>
      </c>
      <c r="P100" s="11" t="n">
        <f aca="false">M100/B100</f>
        <v>3.31313526515456</v>
      </c>
      <c r="Q100" s="20" t="n">
        <f aca="true">0.12*(1+RAND()*RANDBETWEEN(-1,1)/10)</f>
        <v>0.121721264543943</v>
      </c>
    </row>
    <row r="101" customFormat="false" ht="12.8" hidden="false" customHeight="false" outlineLevel="0" collapsed="false">
      <c r="A101" s="0" t="n">
        <v>1993</v>
      </c>
      <c r="B101" s="43" t="n">
        <f aca="true">B$78+(B$103-B$78)/(A$103-A$78)*(A101-A$78)*(1+RAND()*RANDBETWEEN(-1,1)/2)</f>
        <v>1200.77950402636</v>
      </c>
      <c r="C101" s="13" t="n">
        <f aca="true">B101*(9.5+RAND()*RANDBETWEEN(-1,1))</f>
        <v>11386.8238969245</v>
      </c>
      <c r="D101" s="14" t="n">
        <v>0</v>
      </c>
      <c r="E101" s="14" t="n">
        <v>0</v>
      </c>
      <c r="F101" s="32" t="n">
        <v>353.9</v>
      </c>
      <c r="G101" s="15" t="n">
        <f aca="false">F101*B101/100</f>
        <v>4249.55866474927</v>
      </c>
      <c r="H101" s="15" t="n">
        <f aca="false">C101+G101*0.6</f>
        <v>13936.5590957741</v>
      </c>
      <c r="I101" s="23" t="n">
        <v>0.7</v>
      </c>
      <c r="J101" s="15" t="n">
        <f aca="false">H101*(1-I101)</f>
        <v>4180.96772873223</v>
      </c>
      <c r="K101" s="15" t="n">
        <f aca="false">D101*0.35+E101*0.2</f>
        <v>0</v>
      </c>
      <c r="L101" s="15" t="n">
        <f aca="false">Q101*(J101+K101)</f>
        <v>483.394192889578</v>
      </c>
      <c r="M101" s="15" t="n">
        <f aca="false">J101+K101-L101</f>
        <v>3697.57353584265</v>
      </c>
      <c r="O101" s="11" t="n">
        <f aca="false">H101/B101</f>
        <v>11.6062599744942</v>
      </c>
      <c r="P101" s="11" t="n">
        <f aca="false">M101/B101</f>
        <v>3.07931100043284</v>
      </c>
      <c r="Q101" s="20" t="n">
        <f aca="true">0.12*(1+RAND()*RANDBETWEEN(-1,1)/10)</f>
        <v>0.115617776613682</v>
      </c>
    </row>
    <row r="102" customFormat="false" ht="12.8" hidden="false" customHeight="false" outlineLevel="0" collapsed="false">
      <c r="A102" s="0" t="n">
        <v>1994</v>
      </c>
      <c r="B102" s="43" t="n">
        <f aca="true">B$78+(B$103-B$78)/(A$103-A$78)*(A102-A$78)*(1+RAND()*RANDBETWEEN(-1,1)/2)</f>
        <v>1145.28744755458</v>
      </c>
      <c r="C102" s="13" t="n">
        <f aca="true">B102*(9.5+RAND()*RANDBETWEEN(-1,1))</f>
        <v>9971.88391359669</v>
      </c>
      <c r="D102" s="14" t="n">
        <v>0</v>
      </c>
      <c r="E102" s="14" t="n">
        <v>0</v>
      </c>
      <c r="F102" s="32" t="n">
        <v>138.9</v>
      </c>
      <c r="G102" s="15" t="n">
        <f aca="false">F102*B102/100</f>
        <v>1590.80426465331</v>
      </c>
      <c r="H102" s="15" t="n">
        <f aca="false">C102+G102*0.6</f>
        <v>10926.3664723887</v>
      </c>
      <c r="I102" s="23" t="n">
        <v>0.7</v>
      </c>
      <c r="J102" s="15" t="n">
        <f aca="false">H102*(1-I102)</f>
        <v>3277.9099417166</v>
      </c>
      <c r="K102" s="15" t="n">
        <f aca="false">D102*0.35+E102*0.2</f>
        <v>0</v>
      </c>
      <c r="L102" s="15" t="n">
        <f aca="false">Q102*(J102+K102)</f>
        <v>370.648152722894</v>
      </c>
      <c r="M102" s="15" t="n">
        <f aca="false">J102+K102-L102</f>
        <v>2907.26178899371</v>
      </c>
      <c r="O102" s="11" t="n">
        <f aca="false">H102/B102</f>
        <v>9.54028309287652</v>
      </c>
      <c r="P102" s="11" t="n">
        <f aca="false">M102/B102</f>
        <v>2.53845599652847</v>
      </c>
      <c r="Q102" s="20" t="n">
        <f aca="true">0.12*(1+RAND()*RANDBETWEEN(-1,1)/10)</f>
        <v>0.113074538139626</v>
      </c>
    </row>
    <row r="103" customFormat="false" ht="12.8" hidden="false" customHeight="false" outlineLevel="0" collapsed="false">
      <c r="A103" s="0" t="n">
        <v>1995</v>
      </c>
      <c r="B103" s="0" t="n">
        <v>1202</v>
      </c>
      <c r="C103" s="36" t="n">
        <v>10875.266</v>
      </c>
      <c r="D103" s="14" t="n">
        <v>0</v>
      </c>
      <c r="E103" s="14" t="n">
        <v>0</v>
      </c>
      <c r="F103" s="32" t="n">
        <v>303.6</v>
      </c>
      <c r="G103" s="15" t="n">
        <f aca="false">F103*B103/100</f>
        <v>3649.272</v>
      </c>
      <c r="H103" s="15" t="n">
        <f aca="false">C103+G103*0.6</f>
        <v>13064.8292</v>
      </c>
      <c r="I103" s="23" t="n">
        <v>0.75</v>
      </c>
      <c r="J103" s="15" t="n">
        <f aca="false">H103*(1-I103)</f>
        <v>3266.2073</v>
      </c>
      <c r="K103" s="15" t="n">
        <f aca="false">D103*0.35+E103*0.2</f>
        <v>0</v>
      </c>
      <c r="L103" s="15" t="n">
        <f aca="false">Q103*(J103+K103)</f>
        <v>391.944876</v>
      </c>
      <c r="M103" s="15" t="n">
        <f aca="false">J103+K103-L103</f>
        <v>2874.262424</v>
      </c>
      <c r="O103" s="11" t="n">
        <f aca="false">H103/B103</f>
        <v>10.8692422628952</v>
      </c>
      <c r="P103" s="11" t="n">
        <f aca="false">M103/B103</f>
        <v>2.39123329783694</v>
      </c>
      <c r="Q103" s="20" t="n">
        <f aca="true">0.12*(1+RAND()*RANDBETWEEN(-1,1)/10)</f>
        <v>0.12</v>
      </c>
    </row>
    <row r="104" customFormat="false" ht="12.8" hidden="false" customHeight="false" outlineLevel="0" collapsed="false">
      <c r="A104" s="0" t="n">
        <v>1996</v>
      </c>
      <c r="B104" s="44" t="n">
        <f aca="false">(B103+B105)/2</f>
        <v>1221</v>
      </c>
      <c r="C104" s="36" t="n">
        <v>10176.605</v>
      </c>
      <c r="D104" s="14" t="n">
        <v>0</v>
      </c>
      <c r="E104" s="14" t="n">
        <v>0</v>
      </c>
      <c r="F104" s="32" t="n">
        <v>235.7</v>
      </c>
      <c r="G104" s="15" t="n">
        <f aca="false">F104*B104/100</f>
        <v>2877.897</v>
      </c>
      <c r="H104" s="15" t="n">
        <f aca="false">C104+G104*0.6</f>
        <v>11903.3432</v>
      </c>
      <c r="I104" s="23" t="n">
        <v>0.75</v>
      </c>
      <c r="J104" s="15" t="n">
        <f aca="false">H104*(1-I104)</f>
        <v>2975.8358</v>
      </c>
      <c r="K104" s="15" t="n">
        <f aca="false">D104*0.35+E104*0.2</f>
        <v>0</v>
      </c>
      <c r="L104" s="15" t="n">
        <f aca="false">Q104*(J104+K104)</f>
        <v>380.75993572047</v>
      </c>
      <c r="M104" s="15" t="n">
        <f aca="false">J104+K104-L104</f>
        <v>2595.07586427953</v>
      </c>
      <c r="O104" s="11" t="n">
        <f aca="false">H104/B104</f>
        <v>9.74884782964783</v>
      </c>
      <c r="P104" s="11" t="n">
        <f aca="false">M104/B104</f>
        <v>2.12536925821419</v>
      </c>
      <c r="Q104" s="20" t="n">
        <f aca="true">0.12*(1+RAND()*RANDBETWEEN(-1,1)/10)</f>
        <v>0.127950586427003</v>
      </c>
    </row>
    <row r="105" customFormat="false" ht="12.8" hidden="false" customHeight="false" outlineLevel="0" collapsed="false">
      <c r="A105" s="0" t="n">
        <v>1997</v>
      </c>
      <c r="B105" s="0" t="n">
        <v>1240</v>
      </c>
      <c r="C105" s="36" t="n">
        <v>10736.717</v>
      </c>
      <c r="D105" s="14" t="n">
        <v>0</v>
      </c>
      <c r="E105" s="14" t="n">
        <v>0</v>
      </c>
      <c r="F105" s="32" t="n">
        <v>243.2</v>
      </c>
      <c r="G105" s="15" t="n">
        <f aca="false">F105*B105/100</f>
        <v>3015.68</v>
      </c>
      <c r="H105" s="15" t="n">
        <f aca="false">C105+G105*0.6</f>
        <v>12546.125</v>
      </c>
      <c r="I105" s="23" t="n">
        <v>0.75</v>
      </c>
      <c r="J105" s="15" t="n">
        <f aca="false">H105*(1-I105)</f>
        <v>3136.53125</v>
      </c>
      <c r="K105" s="15" t="n">
        <f aca="false">D105*0.35+E105*0.2</f>
        <v>0</v>
      </c>
      <c r="L105" s="15" t="n">
        <f aca="false">Q105*(J105+K105)</f>
        <v>413.302740380652</v>
      </c>
      <c r="M105" s="15" t="n">
        <f aca="false">J105+K105-L105</f>
        <v>2723.22850961935</v>
      </c>
      <c r="O105" s="11" t="n">
        <f aca="false">H105/B105</f>
        <v>10.1178427419355</v>
      </c>
      <c r="P105" s="11" t="n">
        <f aca="false">M105/B105</f>
        <v>2.19615202388657</v>
      </c>
      <c r="Q105" s="20" t="n">
        <f aca="true">0.12*(1+RAND()*RANDBETWEEN(-1,1)/10)</f>
        <v>0.131770643248223</v>
      </c>
    </row>
    <row r="106" customFormat="false" ht="12.8" hidden="false" customHeight="false" outlineLevel="0" collapsed="false">
      <c r="A106" s="0" t="n">
        <v>1998</v>
      </c>
      <c r="B106" s="44" t="n">
        <f aca="false">(B105+B107)/2</f>
        <v>1272</v>
      </c>
      <c r="C106" s="36" t="n">
        <v>10108.074</v>
      </c>
      <c r="D106" s="14" t="n">
        <v>0</v>
      </c>
      <c r="E106" s="14" t="n">
        <v>0</v>
      </c>
      <c r="F106" s="32" t="n">
        <v>229.8</v>
      </c>
      <c r="G106" s="15" t="n">
        <f aca="false">F106*B106/100</f>
        <v>2923.056</v>
      </c>
      <c r="H106" s="15" t="n">
        <f aca="false">C106+G106*0.6</f>
        <v>11861.9076</v>
      </c>
      <c r="I106" s="23" t="n">
        <v>0.75</v>
      </c>
      <c r="J106" s="15" t="n">
        <f aca="false">H106*(1-I106)</f>
        <v>2965.4769</v>
      </c>
      <c r="K106" s="15" t="n">
        <f aca="false">D106*0.35+E106*0.2</f>
        <v>0</v>
      </c>
      <c r="L106" s="15" t="n">
        <f aca="false">Q106*(J106+K106)</f>
        <v>346.210314202339</v>
      </c>
      <c r="M106" s="15" t="n">
        <f aca="false">J106+K106-L106</f>
        <v>2619.26658579766</v>
      </c>
      <c r="O106" s="11" t="n">
        <f aca="false">H106/B106</f>
        <v>9.32539905660377</v>
      </c>
      <c r="P106" s="11" t="n">
        <f aca="false">M106/B106</f>
        <v>2.05917184418055</v>
      </c>
      <c r="Q106" s="20" t="n">
        <f aca="true">0.12*(1+RAND()*RANDBETWEEN(-1,1)/10)</f>
        <v>0.116746926675551</v>
      </c>
    </row>
    <row r="107" customFormat="false" ht="12.8" hidden="false" customHeight="false" outlineLevel="0" collapsed="false">
      <c r="A107" s="0" t="n">
        <v>1999</v>
      </c>
      <c r="B107" s="0" t="n">
        <v>1304</v>
      </c>
      <c r="C107" s="36" t="n">
        <v>10995.25</v>
      </c>
      <c r="D107" s="14" t="n">
        <v>0</v>
      </c>
      <c r="E107" s="14" t="n">
        <v>0</v>
      </c>
      <c r="F107" s="32" t="n">
        <v>278.5</v>
      </c>
      <c r="G107" s="15" t="n">
        <f aca="false">F107*B107/100</f>
        <v>3631.64</v>
      </c>
      <c r="H107" s="15" t="n">
        <f aca="false">C107+G107*0.6</f>
        <v>13174.234</v>
      </c>
      <c r="I107" s="23" t="n">
        <v>0.75</v>
      </c>
      <c r="J107" s="15" t="n">
        <f aca="false">H107*(1-I107)</f>
        <v>3293.5585</v>
      </c>
      <c r="K107" s="15" t="n">
        <f aca="false">D107*0.35+E107*0.2</f>
        <v>0</v>
      </c>
      <c r="L107" s="15" t="n">
        <f aca="false">Q107*(J107+K107)</f>
        <v>380.37944297609</v>
      </c>
      <c r="M107" s="15" t="n">
        <f aca="false">J107+K107-L107</f>
        <v>2913.17905702391</v>
      </c>
      <c r="O107" s="11" t="n">
        <f aca="false">H107/B107</f>
        <v>10.1029401840491</v>
      </c>
      <c r="P107" s="11" t="n">
        <f aca="false">M107/B107</f>
        <v>2.23403301919011</v>
      </c>
      <c r="Q107" s="17" t="n">
        <v>0.115491934628181</v>
      </c>
    </row>
    <row r="108" customFormat="false" ht="12.8" hidden="false" customHeight="false" outlineLevel="0" collapsed="false">
      <c r="A108" s="0" t="n">
        <v>2000</v>
      </c>
      <c r="B108" s="44" t="n">
        <f aca="false">(B107+B109)/2</f>
        <v>1331</v>
      </c>
      <c r="C108" s="36" t="n">
        <v>9433.661</v>
      </c>
      <c r="D108" s="14" t="n">
        <v>0</v>
      </c>
      <c r="E108" s="14" t="n">
        <v>0</v>
      </c>
      <c r="F108" s="32" t="n">
        <v>337.4</v>
      </c>
      <c r="G108" s="15" t="n">
        <f aca="false">F108*B108/100</f>
        <v>4490.794</v>
      </c>
      <c r="H108" s="15" t="n">
        <f aca="false">C108+G108*0.6</f>
        <v>12128.1374</v>
      </c>
      <c r="I108" s="23" t="n">
        <v>0.75</v>
      </c>
      <c r="J108" s="15" t="n">
        <f aca="false">H108*(1-I108)</f>
        <v>3032.03435</v>
      </c>
      <c r="K108" s="15" t="n">
        <f aca="false">D94*0.35+E94*0.2</f>
        <v>242.637864005096</v>
      </c>
      <c r="L108" s="15" t="n">
        <f aca="false">Q108*(J108+K108)</f>
        <v>388.1357493534</v>
      </c>
      <c r="M108" s="15" t="n">
        <f aca="false">J108+K108-L108</f>
        <v>2886.5364646517</v>
      </c>
      <c r="O108" s="11" t="n">
        <f aca="false">H108/B108</f>
        <v>9.11204913598798</v>
      </c>
      <c r="P108" s="11" t="n">
        <f aca="false">M108/B108</f>
        <v>2.16869756923493</v>
      </c>
      <c r="Q108" s="17" t="n">
        <v>0.118526595637091</v>
      </c>
    </row>
    <row r="109" customFormat="false" ht="12.8" hidden="false" customHeight="false" outlineLevel="0" collapsed="false">
      <c r="A109" s="0" t="n">
        <v>2001</v>
      </c>
      <c r="B109" s="0" t="n">
        <v>1358</v>
      </c>
      <c r="C109" s="36" t="n">
        <v>9854.852</v>
      </c>
      <c r="D109" s="14" t="n">
        <v>0</v>
      </c>
      <c r="E109" s="14" t="n">
        <v>0</v>
      </c>
      <c r="F109" s="32" t="n">
        <v>260</v>
      </c>
      <c r="G109" s="15" t="n">
        <f aca="false">F109*B109/100</f>
        <v>3530.8</v>
      </c>
      <c r="H109" s="15" t="n">
        <f aca="false">C109+G109*0.6</f>
        <v>11973.332</v>
      </c>
      <c r="I109" s="23" t="n">
        <v>0.8</v>
      </c>
      <c r="J109" s="15" t="n">
        <f aca="false">H109*(1-I109)</f>
        <v>2394.6664</v>
      </c>
      <c r="K109" s="15" t="n">
        <f aca="false">D95*0.35+E95*0.2</f>
        <v>250.306532362833</v>
      </c>
      <c r="L109" s="15" t="n">
        <f aca="false">Q109*(J109+K109)</f>
        <v>290.841549791955</v>
      </c>
      <c r="M109" s="15" t="n">
        <f aca="false">J109+K109-L109</f>
        <v>2354.13138257088</v>
      </c>
      <c r="O109" s="11" t="n">
        <f aca="false">H109/B109</f>
        <v>8.81688659793815</v>
      </c>
      <c r="P109" s="11" t="n">
        <f aca="false">M109/B109</f>
        <v>1.73352826404336</v>
      </c>
      <c r="Q109" s="17" t="n">
        <v>0.10996012330914</v>
      </c>
    </row>
    <row r="110" customFormat="false" ht="12.8" hidden="false" customHeight="false" outlineLevel="0" collapsed="false">
      <c r="A110" s="0" t="n">
        <v>2002</v>
      </c>
      <c r="B110" s="44" t="n">
        <f aca="false">(B109+B111)/2</f>
        <v>1391</v>
      </c>
      <c r="C110" s="36" t="n">
        <v>8706.452</v>
      </c>
      <c r="D110" s="14" t="n">
        <v>0</v>
      </c>
      <c r="E110" s="14" t="n">
        <v>0</v>
      </c>
      <c r="F110" s="32" t="n">
        <v>101.5</v>
      </c>
      <c r="G110" s="15" t="n">
        <f aca="false">F110*B110/100</f>
        <v>1411.865</v>
      </c>
      <c r="H110" s="15" t="n">
        <f aca="false">C110+G110*0.6</f>
        <v>9553.571</v>
      </c>
      <c r="I110" s="23" t="n">
        <v>0.8</v>
      </c>
      <c r="J110" s="15" t="n">
        <f aca="false">H110*(1-I110)</f>
        <v>1910.7142</v>
      </c>
      <c r="K110" s="15" t="n">
        <f aca="false">D96*0.35+E96*0.2</f>
        <v>225.100897159723</v>
      </c>
      <c r="L110" s="15" t="n">
        <f aca="false">Q110*(J110+K110)</f>
        <v>249.876402820269</v>
      </c>
      <c r="M110" s="15" t="n">
        <f aca="false">J110+K110-L110</f>
        <v>1885.93869433945</v>
      </c>
      <c r="O110" s="11" t="n">
        <f aca="false">H110/B110</f>
        <v>6.86813156002876</v>
      </c>
      <c r="P110" s="11" t="n">
        <f aca="false">M110/B110</f>
        <v>1.35581502109235</v>
      </c>
      <c r="Q110" s="17" t="n">
        <v>0.116993462192754</v>
      </c>
    </row>
    <row r="111" customFormat="false" ht="12.8" hidden="false" customHeight="false" outlineLevel="0" collapsed="false">
      <c r="A111" s="0" t="n">
        <v>2003</v>
      </c>
      <c r="B111" s="37" t="n">
        <v>1424</v>
      </c>
      <c r="C111" s="36" t="n">
        <v>10385.994</v>
      </c>
      <c r="D111" s="14" t="n">
        <v>0</v>
      </c>
      <c r="E111" s="14" t="n">
        <v>0</v>
      </c>
      <c r="F111" s="32" t="n">
        <v>213.7</v>
      </c>
      <c r="G111" s="15" t="n">
        <f aca="false">F111*B111/100</f>
        <v>3043.088</v>
      </c>
      <c r="H111" s="15" t="n">
        <f aca="false">C111+G111*0.6</f>
        <v>12211.8468</v>
      </c>
      <c r="I111" s="23" t="n">
        <v>0.8</v>
      </c>
      <c r="J111" s="15" t="n">
        <f aca="false">H111*(1-I111)</f>
        <v>2442.36936</v>
      </c>
      <c r="K111" s="15" t="n">
        <f aca="false">D97*0.35+E97*0.2</f>
        <v>247.515787884389</v>
      </c>
      <c r="L111" s="15" t="n">
        <f aca="false">Q111*(J111+K111)</f>
        <v>240.089296453578</v>
      </c>
      <c r="M111" s="15" t="n">
        <f aca="false">J111+K111-L111</f>
        <v>2449.79585143081</v>
      </c>
      <c r="O111" s="11" t="n">
        <f aca="false">H111/B111</f>
        <v>8.57573511235955</v>
      </c>
      <c r="P111" s="11" t="n">
        <f aca="false">M111/B111</f>
        <v>1.72036225521827</v>
      </c>
      <c r="Q111" s="17" t="n">
        <v>0.0892563374471248</v>
      </c>
    </row>
    <row r="112" customFormat="false" ht="12.8" hidden="false" customHeight="false" outlineLevel="0" collapsed="false">
      <c r="A112" s="0" t="n">
        <v>2004</v>
      </c>
      <c r="B112" s="37" t="n">
        <v>1636.28125763</v>
      </c>
      <c r="C112" s="36" t="n">
        <v>8766.24</v>
      </c>
      <c r="D112" s="14" t="n">
        <v>0</v>
      </c>
      <c r="E112" s="14" t="n">
        <v>0</v>
      </c>
      <c r="F112" s="32" t="n">
        <v>213.6</v>
      </c>
      <c r="G112" s="15" t="n">
        <f aca="false">F112*B112/100</f>
        <v>3495.09676629768</v>
      </c>
      <c r="H112" s="15" t="n">
        <f aca="false">C112+G112*0.6</f>
        <v>10863.2980597786</v>
      </c>
      <c r="I112" s="23" t="n">
        <v>0.8</v>
      </c>
      <c r="J112" s="15" t="n">
        <f aca="false">H112*(1-I112)</f>
        <v>2172.65961195572</v>
      </c>
      <c r="K112" s="15" t="n">
        <f aca="false">D98*0.35+E98*0.2</f>
        <v>238.899825</v>
      </c>
      <c r="L112" s="15" t="n">
        <f aca="false">Q112*(J112+K112)</f>
        <v>210.124431932522</v>
      </c>
      <c r="M112" s="15" t="n">
        <f aca="false">J112+K112-L112</f>
        <v>2201.4350050232</v>
      </c>
      <c r="O112" s="11" t="n">
        <f aca="false">H112/B112</f>
        <v>6.63901637271888</v>
      </c>
      <c r="P112" s="11" t="n">
        <f aca="false">M112/B112</f>
        <v>1.34538912229049</v>
      </c>
      <c r="Q112" s="17" t="n">
        <v>0.0871321804109364</v>
      </c>
    </row>
    <row r="113" customFormat="false" ht="12.8" hidden="false" customHeight="false" outlineLevel="0" collapsed="false">
      <c r="A113" s="0" t="n">
        <v>2005</v>
      </c>
      <c r="B113" s="37" t="n">
        <v>1659.61655451</v>
      </c>
      <c r="C113" s="36" t="n">
        <v>9377.706</v>
      </c>
      <c r="D113" s="14" t="n">
        <v>0</v>
      </c>
      <c r="E113" s="14" t="n">
        <v>0</v>
      </c>
      <c r="F113" s="32" t="n">
        <v>291.4</v>
      </c>
      <c r="G113" s="15" t="n">
        <f aca="false">F113*B113/100</f>
        <v>4836.12263984214</v>
      </c>
      <c r="H113" s="15" t="n">
        <f aca="false">C113+G113*0.6</f>
        <v>12279.3795839053</v>
      </c>
      <c r="I113" s="23" t="n">
        <v>0.8</v>
      </c>
      <c r="J113" s="15" t="n">
        <f aca="false">H113*(1-I113)</f>
        <v>2455.87591678106</v>
      </c>
      <c r="K113" s="15" t="n">
        <f aca="false">D99*0.35+E99*0.2</f>
        <v>265.760331160932</v>
      </c>
      <c r="L113" s="15" t="n">
        <f aca="false">Q113*(J113+K113)</f>
        <v>201.618203701243</v>
      </c>
      <c r="M113" s="15" t="n">
        <f aca="false">J113+K113-L113</f>
        <v>2520.01804424074</v>
      </c>
      <c r="O113" s="11" t="n">
        <f aca="false">H113/B113</f>
        <v>7.39892570397429</v>
      </c>
      <c r="P113" s="11" t="n">
        <f aca="false">M113/B113</f>
        <v>1.51843390414045</v>
      </c>
      <c r="Q113" s="17" t="n">
        <v>0.0740797760368236</v>
      </c>
    </row>
    <row r="114" customFormat="false" ht="12.8" hidden="false" customHeight="false" outlineLevel="0" collapsed="false">
      <c r="A114" s="0" t="n">
        <v>2006</v>
      </c>
      <c r="B114" s="37" t="n">
        <v>1672.57917301</v>
      </c>
      <c r="C114" s="36" t="n">
        <v>8422.895</v>
      </c>
      <c r="D114" s="14" t="n">
        <v>0</v>
      </c>
      <c r="E114" s="14" t="n">
        <v>0</v>
      </c>
      <c r="F114" s="32" t="n">
        <v>158.4</v>
      </c>
      <c r="G114" s="15" t="n">
        <f aca="false">F114*B114/100</f>
        <v>2649.36541004784</v>
      </c>
      <c r="H114" s="15" t="n">
        <f aca="false">C114+G114*0.6</f>
        <v>10012.5142460287</v>
      </c>
      <c r="I114" s="23" t="n">
        <v>0.8</v>
      </c>
      <c r="J114" s="15" t="n">
        <f aca="false">H114*(1-I114)</f>
        <v>2002.50284920574</v>
      </c>
      <c r="K114" s="15" t="n">
        <f aca="false">D100*0.35+E100*0.2</f>
        <v>246.729656915976</v>
      </c>
      <c r="L114" s="15" t="n">
        <f aca="false">Q114*(J114+K114)</f>
        <v>185.074204081588</v>
      </c>
      <c r="M114" s="15" t="n">
        <f aca="false">J114+K114-L114</f>
        <v>2064.15830204013</v>
      </c>
      <c r="O114" s="11" t="n">
        <f aca="false">H114/B114</f>
        <v>5.98627222411841</v>
      </c>
      <c r="P114" s="11" t="n">
        <f aca="false">M114/B114</f>
        <v>1.23411694665876</v>
      </c>
      <c r="Q114" s="17" t="n">
        <v>0.0822832693275921</v>
      </c>
    </row>
    <row r="115" customFormat="false" ht="12.8" hidden="false" customHeight="false" outlineLevel="0" collapsed="false">
      <c r="A115" s="0" t="n">
        <v>2007</v>
      </c>
      <c r="B115" s="37" t="n">
        <v>1672.57918101</v>
      </c>
      <c r="C115" s="36" t="n">
        <v>7243.401</v>
      </c>
      <c r="D115" s="14" t="n">
        <v>0</v>
      </c>
      <c r="E115" s="14" t="n">
        <v>0</v>
      </c>
      <c r="F115" s="32" t="n">
        <v>238.6</v>
      </c>
      <c r="G115" s="15" t="n">
        <f aca="false">F115*B115/100</f>
        <v>3990.77392588986</v>
      </c>
      <c r="H115" s="15" t="n">
        <f aca="false">C115+G115*0.6</f>
        <v>9637.86535553392</v>
      </c>
      <c r="I115" s="23" t="n">
        <v>0.8</v>
      </c>
      <c r="J115" s="15" t="n">
        <f aca="false">H115*(1-I115)</f>
        <v>1927.57307110678</v>
      </c>
      <c r="K115" s="15" t="n">
        <f aca="false">D101*0.35+E101*0.2</f>
        <v>0</v>
      </c>
      <c r="L115" s="15" t="n">
        <f aca="false">Q115*(J115+K115)</f>
        <v>81.4385589505893</v>
      </c>
      <c r="M115" s="15" t="n">
        <f aca="false">J115+K115-L115</f>
        <v>1846.13451215619</v>
      </c>
      <c r="O115" s="11" t="n">
        <f aca="false">H115/B115</f>
        <v>5.76227748435444</v>
      </c>
      <c r="P115" s="11" t="n">
        <f aca="false">M115/B115</f>
        <v>1.10376509113392</v>
      </c>
      <c r="Q115" s="17" t="n">
        <v>0.0422492719841892</v>
      </c>
    </row>
    <row r="116" customFormat="false" ht="12.8" hidden="false" customHeight="false" outlineLevel="0" collapsed="false">
      <c r="A116" s="0" t="n">
        <v>2008</v>
      </c>
      <c r="B116" s="37" t="n">
        <v>1851.35027405</v>
      </c>
      <c r="C116" s="36" t="n">
        <v>6729.73</v>
      </c>
      <c r="D116" s="14" t="n">
        <v>0</v>
      </c>
      <c r="E116" s="14" t="n">
        <v>0</v>
      </c>
      <c r="F116" s="32" t="n">
        <v>217.2</v>
      </c>
      <c r="G116" s="15" t="n">
        <f aca="false">F116*B116/100</f>
        <v>4021.1327952366</v>
      </c>
      <c r="H116" s="15" t="n">
        <f aca="false">C116+G116*0.6</f>
        <v>9142.40967714196</v>
      </c>
      <c r="I116" s="23" t="n">
        <v>0.8</v>
      </c>
      <c r="J116" s="15" t="n">
        <f aca="false">H116*(1-I116)</f>
        <v>1828.48193542839</v>
      </c>
      <c r="K116" s="15" t="n">
        <f aca="false">D102*0.35+E102*0.2</f>
        <v>0</v>
      </c>
      <c r="L116" s="15" t="n">
        <f aca="false">Q116*(J116+K116)</f>
        <v>73.9086284101859</v>
      </c>
      <c r="M116" s="15" t="n">
        <f aca="false">J116+K116-L116</f>
        <v>1754.57330701821</v>
      </c>
      <c r="O116" s="11" t="n">
        <f aca="false">H116/B116</f>
        <v>4.93823875756482</v>
      </c>
      <c r="P116" s="11" t="n">
        <f aca="false">M116/B116</f>
        <v>0.947726279360369</v>
      </c>
      <c r="Q116" s="17" t="n">
        <v>0.0404207594169477</v>
      </c>
    </row>
    <row r="117" customFormat="false" ht="12.8" hidden="false" customHeight="false" outlineLevel="0" collapsed="false">
      <c r="A117" s="0" t="n">
        <v>2009</v>
      </c>
      <c r="B117" s="37" t="n">
        <v>1851.35027405</v>
      </c>
      <c r="C117" s="36" t="n">
        <v>6999.81</v>
      </c>
      <c r="D117" s="14" t="n">
        <v>0</v>
      </c>
      <c r="E117" s="14" t="n">
        <v>0</v>
      </c>
      <c r="F117" s="32" t="n">
        <v>227.5</v>
      </c>
      <c r="G117" s="15" t="n">
        <f aca="false">F117*B117/100</f>
        <v>4211.82187346375</v>
      </c>
      <c r="H117" s="15" t="n">
        <f aca="false">C117+G117*0.6</f>
        <v>9526.90312407825</v>
      </c>
      <c r="I117" s="23" t="n">
        <v>0.8</v>
      </c>
      <c r="J117" s="15" t="n">
        <f aca="false">H117*(1-I117)</f>
        <v>1905.38062481565</v>
      </c>
      <c r="K117" s="15" t="n">
        <f aca="false">D103*0.35+E103*0.2</f>
        <v>0</v>
      </c>
      <c r="L117" s="15" t="n">
        <f aca="false">Q117*(J117+K117)</f>
        <v>65.2934364233051</v>
      </c>
      <c r="M117" s="15" t="n">
        <f aca="false">J117+K117-L117</f>
        <v>1840.08718839235</v>
      </c>
      <c r="O117" s="11" t="n">
        <f aca="false">H117/B117</f>
        <v>5.1459214701912</v>
      </c>
      <c r="P117" s="11" t="n">
        <f aca="false">M117/B117</f>
        <v>0.993916285958671</v>
      </c>
      <c r="Q117" s="17" t="n">
        <v>0.0342679229403954</v>
      </c>
    </row>
    <row r="118" customFormat="false" ht="12.8" hidden="false" customHeight="false" outlineLevel="0" collapsed="false">
      <c r="A118" s="0" t="n">
        <v>2010</v>
      </c>
      <c r="B118" s="37" t="n">
        <v>1851.35027405</v>
      </c>
      <c r="C118" s="36" t="n">
        <v>6904.087</v>
      </c>
      <c r="D118" s="14" t="n">
        <v>0</v>
      </c>
      <c r="E118" s="14" t="n">
        <v>0</v>
      </c>
      <c r="F118" s="32" t="n">
        <v>424</v>
      </c>
      <c r="G118" s="15" t="n">
        <f aca="false">F118*B118/100</f>
        <v>7849.725161972</v>
      </c>
      <c r="H118" s="15" t="n">
        <f aca="false">C118+G118*0.6</f>
        <v>11613.9220971832</v>
      </c>
      <c r="I118" s="16" t="n">
        <v>0.8</v>
      </c>
      <c r="J118" s="15" t="n">
        <f aca="false">H118*(1-I118)</f>
        <v>2322.78441943664</v>
      </c>
      <c r="K118" s="15" t="n">
        <f aca="false">D104*0.35+E104*0.2</f>
        <v>0</v>
      </c>
      <c r="L118" s="15" t="n">
        <f aca="false">Q118*(J118+K118)</f>
        <v>82.0813930967469</v>
      </c>
      <c r="M118" s="15" t="n">
        <f aca="false">J118+K118-L118</f>
        <v>2240.70302633989</v>
      </c>
      <c r="O118" s="11" t="n">
        <f aca="false">H118/B118</f>
        <v>6.27321704594381</v>
      </c>
      <c r="P118" s="11" t="n">
        <f aca="false">M118/B118</f>
        <v>1.2103074484323</v>
      </c>
      <c r="Q118" s="17" t="n">
        <v>0.0353374994295229</v>
      </c>
    </row>
    <row r="119" customFormat="false" ht="12.8" hidden="false" customHeight="false" outlineLevel="0" collapsed="false">
      <c r="A119" s="0" t="n">
        <v>2011</v>
      </c>
      <c r="B119" s="37" t="n">
        <v>1851.35027405</v>
      </c>
      <c r="C119" s="36" t="n">
        <v>4851.113</v>
      </c>
      <c r="D119" s="14" t="n">
        <v>0</v>
      </c>
      <c r="E119" s="14" t="n">
        <v>0</v>
      </c>
      <c r="F119" s="32" t="n">
        <v>491.2</v>
      </c>
      <c r="G119" s="15" t="n">
        <f aca="false">F119*B119/100</f>
        <v>9093.8325461336</v>
      </c>
      <c r="H119" s="15" t="n">
        <f aca="false">C119+G119*0.6</f>
        <v>10307.4125276802</v>
      </c>
      <c r="I119" s="16" t="n">
        <v>0.8</v>
      </c>
      <c r="J119" s="15" t="n">
        <f aca="false">H119*(1-I119)</f>
        <v>2061.48250553603</v>
      </c>
      <c r="K119" s="15" t="n">
        <f aca="false">D105*0.35+E105*0.2</f>
        <v>0</v>
      </c>
      <c r="L119" s="15" t="n">
        <f aca="false">Q119*(J119+K119)</f>
        <v>195.133652749062</v>
      </c>
      <c r="M119" s="15" t="n">
        <f aca="false">J119+K119-L119</f>
        <v>1866.34885278697</v>
      </c>
      <c r="O119" s="11" t="n">
        <f aca="false">H119/B119</f>
        <v>5.56751073643765</v>
      </c>
      <c r="P119" s="11" t="n">
        <f aca="false">M119/B119</f>
        <v>1.00810142680572</v>
      </c>
      <c r="Q119" s="17" t="n">
        <v>0.0946569530544344</v>
      </c>
    </row>
    <row r="120" customFormat="false" ht="12.8" hidden="false" customHeight="false" outlineLevel="0" collapsed="false">
      <c r="A120" s="0" t="n">
        <v>2012</v>
      </c>
      <c r="B120" s="37" t="n">
        <v>1851.35027405</v>
      </c>
      <c r="C120" s="36" t="n">
        <v>6388.835</v>
      </c>
      <c r="D120" s="14" t="n">
        <v>0</v>
      </c>
      <c r="E120" s="14" t="n">
        <v>0</v>
      </c>
      <c r="F120" s="32" t="n">
        <v>219.3</v>
      </c>
      <c r="G120" s="15" t="n">
        <f aca="false">F120*B120/100</f>
        <v>4060.01115099165</v>
      </c>
      <c r="H120" s="15" t="n">
        <f aca="false">C120+G120*0.6</f>
        <v>8824.84169059499</v>
      </c>
      <c r="I120" s="16" t="n">
        <v>0.8</v>
      </c>
      <c r="J120" s="15" t="n">
        <f aca="false">H120*(1-I120)</f>
        <v>1764.968338119</v>
      </c>
      <c r="K120" s="15" t="n">
        <f aca="false">D106*0.35+E106*0.2</f>
        <v>0</v>
      </c>
      <c r="L120" s="15" t="n">
        <f aca="false">Q120*(J120+K120)</f>
        <v>162.597645910667</v>
      </c>
      <c r="M120" s="15" t="n">
        <f aca="false">J120+K120-L120</f>
        <v>1602.37069220833</v>
      </c>
      <c r="O120" s="11" t="n">
        <f aca="false">H120/B120</f>
        <v>4.7667055847243</v>
      </c>
      <c r="P120" s="11" t="n">
        <f aca="false">M120/B120</f>
        <v>0.865514600164234</v>
      </c>
      <c r="Q120" s="17" t="n">
        <v>0.0921249647367351</v>
      </c>
    </row>
    <row r="121" customFormat="false" ht="12.8" hidden="false" customHeight="false" outlineLevel="0" collapsed="false">
      <c r="A121" s="0" t="n">
        <v>2013</v>
      </c>
      <c r="B121" s="37" t="n">
        <v>1795.72214078</v>
      </c>
      <c r="C121" s="36" t="n">
        <v>8978.919</v>
      </c>
      <c r="D121" s="14" t="n">
        <v>0</v>
      </c>
      <c r="E121" s="14" t="n">
        <v>0</v>
      </c>
      <c r="F121" s="32" t="n">
        <v>243.7</v>
      </c>
      <c r="G121" s="15" t="n">
        <f aca="false">F121*B121/100</f>
        <v>4376.17485708086</v>
      </c>
      <c r="H121" s="15" t="n">
        <f aca="false">C121+G121*0.6</f>
        <v>11604.6239142485</v>
      </c>
      <c r="I121" s="16" t="n">
        <v>0.8</v>
      </c>
      <c r="J121" s="15" t="n">
        <f aca="false">H121*(1-I121)</f>
        <v>2320.9247828497</v>
      </c>
      <c r="K121" s="15" t="n">
        <f aca="false">D107*0.35+E107*0.2</f>
        <v>0</v>
      </c>
      <c r="L121" s="15" t="n">
        <f aca="false">Q121*(J121+K121)</f>
        <v>134.171544969018</v>
      </c>
      <c r="M121" s="15" t="n">
        <f aca="false">J121+K121-L121</f>
        <v>2186.75323788068</v>
      </c>
      <c r="O121" s="11" t="n">
        <f aca="false">H121/B121</f>
        <v>6.46237168363245</v>
      </c>
      <c r="P121" s="11" t="n">
        <f aca="false">M121/B121</f>
        <v>1.21775701720247</v>
      </c>
      <c r="Q121" s="17" t="n">
        <v>0.0578095188437251</v>
      </c>
    </row>
    <row r="122" customFormat="false" ht="12.8" hidden="false" customHeight="false" outlineLevel="0" collapsed="false">
      <c r="A122" s="0" t="n">
        <v>2014</v>
      </c>
      <c r="B122" s="37" t="n">
        <v>1795.72212508</v>
      </c>
      <c r="C122" s="36" t="n">
        <v>8204.685</v>
      </c>
      <c r="D122" s="14" t="n">
        <v>0</v>
      </c>
      <c r="E122" s="14" t="n">
        <v>0</v>
      </c>
      <c r="F122" s="32" t="n">
        <v>263.6</v>
      </c>
      <c r="G122" s="15" t="n">
        <f aca="false">F122*B122/100</f>
        <v>4733.52352171088</v>
      </c>
      <c r="H122" s="15" t="n">
        <f aca="false">C122+G122*0.6</f>
        <v>11044.7991130265</v>
      </c>
      <c r="I122" s="16" t="n">
        <v>0.8</v>
      </c>
      <c r="J122" s="15" t="n">
        <f aca="false">H122*(1-I122)</f>
        <v>2208.95982260531</v>
      </c>
      <c r="K122" s="15" t="n">
        <f aca="false">D108*0.35+E108*0.2</f>
        <v>0</v>
      </c>
      <c r="L122" s="15" t="n">
        <f aca="false">Q122*(J122+K122)</f>
        <v>151.096000689912</v>
      </c>
      <c r="M122" s="15" t="n">
        <f aca="false">J122+K122-L122</f>
        <v>2057.86382191539</v>
      </c>
      <c r="O122" s="11" t="n">
        <f aca="false">H122/B122</f>
        <v>6.15061704635091</v>
      </c>
      <c r="P122" s="11" t="n">
        <f aca="false">M122/B122</f>
        <v>1.1459812145622</v>
      </c>
      <c r="Q122" s="17" t="n">
        <v>0.0684014254780359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1" activeCellId="0" sqref="J5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2015-06-17T14:11:55Z</dcterms:created>
  <dc:creator>Tony Meissner</dc:creator>
  <dc:language>en-AU</dc:language>
  <cp:lastModifiedBy>Tony Meissner</cp:lastModifiedBy>
  <dcterms:modified xsi:type="dcterms:W3CDTF">2015-08-04T16:21:21Z</dcterms:modified>
  <cp:revision>36</cp:revision>
</cp:coreProperties>
</file>