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管理表" sheetId="6" r:id="rId1"/>
  </sheets>
  <externalReferences>
    <externalReference r:id="rId2"/>
    <externalReference r:id="rId3"/>
    <externalReference r:id="rId4"/>
  </externalReferences>
  <definedNames>
    <definedName name="_xlnm._FilterDatabase" localSheetId="0" hidden="1">管理表!#REF!</definedName>
    <definedName name="材料编号">[1]参数表!$B$3:$B$200</definedName>
    <definedName name="场控">[2]Sheet1!$E$13:$E$19</definedName>
    <definedName name="非管理层">[3]Sheet1!#REF!</definedName>
    <definedName name="副播">[2]Sheet1!$C$13:$C$19</definedName>
    <definedName name="工程项目">[1]参数表!$O$3:$O$200</definedName>
    <definedName name="管理层">[3]Sheet1!#REF!</definedName>
    <definedName name="建设方">[1]参数表!$I$3:$I$200</definedName>
    <definedName name="经手人">[1]参数表!$P$3:$P$200</definedName>
    <definedName name="客服">[2]Sheet1!$H$13:$H$19</definedName>
    <definedName name="拍摄及剪辑">[2]Sheet1!$G$13:$G$19</definedName>
    <definedName name="施工班组">[1]参数表!$K$3:$K$200</definedName>
    <definedName name="施工区域">[1]参数表!$J$3:$J$200</definedName>
    <definedName name="运营">[2]Sheet1!$F$13:$F$19</definedName>
    <definedName name="主播">[2]Sheet1!$B$13:$B$19</definedName>
    <definedName name="助理">[2]Sheet1!$D$13:$D$19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<sst xmlns="http://schemas.openxmlformats.org/spreadsheetml/2006/main" count="93" uniqueCount="53">
  <si>
    <t>项目编号</t>
  </si>
  <si>
    <t>项目名称</t>
  </si>
  <si>
    <t>LearnLark</t>
  </si>
  <si>
    <t>项目小组</t>
  </si>
  <si>
    <t>极个别组</t>
  </si>
  <si>
    <t>风险总数</t>
  </si>
  <si>
    <t>序号</t>
  </si>
  <si>
    <t>风险类型</t>
  </si>
  <si>
    <t>风险点描述</t>
  </si>
  <si>
    <t>风险等级</t>
  </si>
  <si>
    <t>是否已有应对方案</t>
  </si>
  <si>
    <t>应对方案描述</t>
  </si>
  <si>
    <t>备注</t>
  </si>
  <si>
    <t>已有应对方案</t>
  </si>
  <si>
    <t>暂无应对方案</t>
  </si>
  <si>
    <t>需求风险</t>
  </si>
  <si>
    <t>需求描述不清晰</t>
  </si>
  <si>
    <t>中</t>
  </si>
  <si>
    <t>是</t>
  </si>
  <si>
    <t>方案1</t>
  </si>
  <si>
    <t>需求目标不明确</t>
  </si>
  <si>
    <t>低</t>
  </si>
  <si>
    <t>方案2</t>
  </si>
  <si>
    <t>架构风险</t>
  </si>
  <si>
    <t>需求理解偏差</t>
  </si>
  <si>
    <t>高</t>
  </si>
  <si>
    <t>方案3</t>
  </si>
  <si>
    <t>进度风险</t>
  </si>
  <si>
    <t>架构不满足建设需要</t>
  </si>
  <si>
    <t>方案4</t>
  </si>
  <si>
    <t>人员风险</t>
  </si>
  <si>
    <t>设计缺陷</t>
  </si>
  <si>
    <t>方案5</t>
  </si>
  <si>
    <t>产品风险</t>
  </si>
  <si>
    <t>进度延期</t>
  </si>
  <si>
    <t>方案6</t>
  </si>
  <si>
    <t>其他风险</t>
  </si>
  <si>
    <t>计划调整</t>
  </si>
  <si>
    <t>方案7</t>
  </si>
  <si>
    <t>合计</t>
  </si>
  <si>
    <t>能力不足</t>
  </si>
  <si>
    <t>方案8</t>
  </si>
  <si>
    <t>人员不足</t>
  </si>
  <si>
    <t>否</t>
  </si>
  <si>
    <t>数量</t>
  </si>
  <si>
    <t>质量达不到要求</t>
  </si>
  <si>
    <t>方案9</t>
  </si>
  <si>
    <t>功能不满足需求</t>
  </si>
  <si>
    <t>方案10</t>
  </si>
  <si>
    <t>预算不足</t>
  </si>
  <si>
    <t>方案11</t>
  </si>
  <si>
    <t>市场变动</t>
  </si>
  <si>
    <t>方案12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</si>
</sst>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name val="思源黑体 CN Medium"/>
      <charset val="134"/>
    </font>
    <font>
      <sz val="28"/>
      <name val="思源黑体 CN Medium"/>
      <charset val="134"/>
    </font>
    <font>
      <sz val="16"/>
      <name val="思源黑体 CN Medium"/>
      <charset val="134"/>
    </font>
    <font>
      <sz val="14"/>
      <color theme="0"/>
      <name val="思源黑体 CN Bold"/>
      <charset val="134"/>
    </font>
    <font>
      <sz val="13"/>
      <name val="思源黑体 CN Medium"/>
      <charset val="134"/>
    </font>
    <font>
      <sz val="16"/>
      <color theme="0"/>
      <name val="思源黑体 CN Medium"/>
      <charset val="134"/>
    </font>
    <font>
      <sz val="14"/>
      <name val="思源黑体 CN Medium"/>
      <charset val="134"/>
    </font>
    <font>
      <sz val="14"/>
      <color theme="0"/>
      <name val="思源黑体 CN Medium"/>
      <charset val="134"/>
    </font>
    <font>
      <sz val="8"/>
      <color theme="1"/>
      <name val="思源黑体 CN Medium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40B29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0" tint="-0.15"/>
      </left>
      <right style="dashed">
        <color theme="0" tint="-0.15"/>
      </right>
      <top style="thin">
        <color theme="0" tint="-0.15"/>
      </top>
      <bottom style="dashed">
        <color theme="0" tint="-0.15"/>
      </bottom>
      <diagonal/>
    </border>
    <border>
      <left style="dashed">
        <color theme="0" tint="-0.15"/>
      </left>
      <right style="dashed">
        <color theme="0" tint="-0.15"/>
      </right>
      <top style="thin">
        <color theme="0" tint="-0.15"/>
      </top>
      <bottom style="dashed">
        <color theme="0" tint="-0.15"/>
      </bottom>
      <diagonal/>
    </border>
    <border>
      <left style="thin">
        <color theme="0" tint="-0.15"/>
      </left>
      <right style="dashed">
        <color theme="0" tint="-0.15"/>
      </right>
      <top style="dashed">
        <color theme="0" tint="-0.15"/>
      </top>
      <bottom style="dashed">
        <color theme="0" tint="-0.15"/>
      </bottom>
      <diagonal/>
    </border>
    <border>
      <left style="dashed">
        <color theme="0" tint="-0.15"/>
      </left>
      <right style="dashed">
        <color theme="0" tint="-0.15"/>
      </right>
      <top style="dashed">
        <color theme="0" tint="-0.15"/>
      </top>
      <bottom style="dashed">
        <color theme="0" tint="-0.15"/>
      </bottom>
      <diagonal/>
    </border>
    <border>
      <left style="dashed">
        <color theme="0" tint="-0.15"/>
      </left>
      <right style="thin">
        <color theme="0" tint="-0.15"/>
      </right>
      <top style="thin">
        <color theme="0" tint="-0.15"/>
      </top>
      <bottom style="dashed">
        <color theme="0" tint="-0.15"/>
      </bottom>
      <diagonal/>
    </border>
    <border>
      <left style="dashed">
        <color theme="0" tint="-0.15"/>
      </left>
      <right style="thin">
        <color theme="0" tint="-0.15"/>
      </right>
      <top style="dashed">
        <color theme="0" tint="-0.15"/>
      </top>
      <bottom style="dashed">
        <color theme="0" tint="-0.15"/>
      </bottom>
      <diagonal/>
    </border>
    <border>
      <left style="thin">
        <color theme="0" tint="-0.15"/>
      </left>
      <right style="dashed">
        <color theme="0" tint="-0.15"/>
      </right>
      <top style="dashed">
        <color theme="0" tint="-0.15"/>
      </top>
      <bottom style="thin">
        <color theme="0" tint="-0.15"/>
      </bottom>
      <diagonal/>
    </border>
    <border>
      <left style="dashed">
        <color theme="0" tint="-0.15"/>
      </left>
      <right style="dashed">
        <color theme="0" tint="-0.15"/>
      </right>
      <top style="dashed">
        <color theme="0" tint="-0.15"/>
      </top>
      <bottom style="thin">
        <color theme="0" tint="-0.15"/>
      </bottom>
      <diagonal/>
    </border>
    <border>
      <left style="dashed">
        <color theme="0" tint="-0.15"/>
      </left>
      <right style="thin">
        <color theme="0" tint="-0.15"/>
      </right>
      <top style="dashed">
        <color theme="0" tint="-0.15"/>
      </top>
      <bottom style="thin">
        <color theme="0" tint="-0.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13" applyNumberFormat="0" applyAlignment="0" applyProtection="0">
      <alignment vertical="center"/>
    </xf>
    <xf numFmtId="0" fontId="19" fillId="7" borderId="14" applyNumberFormat="0" applyAlignment="0" applyProtection="0">
      <alignment vertical="center"/>
    </xf>
    <xf numFmtId="0" fontId="20" fillId="7" borderId="13" applyNumberFormat="0" applyAlignment="0" applyProtection="0">
      <alignment vertical="center"/>
    </xf>
    <xf numFmtId="0" fontId="21" fillId="8" borderId="15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0" fontId="5" fillId="4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B1E3D6"/>
        </patternFill>
      </fill>
    </dxf>
  </dxfs>
  <tableStyles count="0" defaultTableStyle="TableStyleMedium2" defaultPivotStyle="PivotStyleLight16"/>
  <colors>
    <mruColors>
      <color rgb="00D1DCF5"/>
      <color rgb="00B5C7EF"/>
      <color rgb="007898E2"/>
      <color rgb="00426FD7"/>
      <color rgb="00FCE4D6"/>
      <color rgb="0042B898"/>
      <color rgb="0056C2A2"/>
      <color rgb="007FD1BB"/>
      <color rgb="0040B295"/>
      <color rgb="00B1E3D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377424718271"/>
          <c:y val="0.159140740740741"/>
          <c:w val="0.477147607611306"/>
          <c:h val="0.765274074074074"/>
        </c:manualLayout>
      </c:layout>
      <c:pieChart>
        <c:varyColors val="1"/>
        <c:ser>
          <c:idx val="0"/>
          <c:order val="0"/>
          <c:tx>
            <c:strRef>
              <c:f>管理表!$O$23</c:f>
              <c:strCache>
                <c:ptCount val="1"/>
                <c:pt idx="0">
                  <c:v>数量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40B29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B1E3D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7FD1BB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CN Medium" panose="020B0600000000000000" charset="-122"/>
                    <a:ea typeface="思源黑体 CN Medium" panose="020B0600000000000000" charset="-122"/>
                    <a:cs typeface="思源黑体 CN Medium" panose="020B0600000000000000" charset="-122"/>
                    <a:sym typeface="思源黑体 CN Medium" panose="020B0600000000000000" charset="-122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管理表!$N$24:$N$26</c:f>
              <c:strCache>
                <c:ptCount val="3"/>
                <c:pt idx="0">
                  <c:v>高</c:v>
                </c:pt>
                <c:pt idx="1">
                  <c:v>中</c:v>
                </c:pt>
                <c:pt idx="2">
                  <c:v>低</c:v>
                </c:pt>
              </c:strCache>
            </c:strRef>
          </c:cat>
          <c:val>
            <c:numRef>
              <c:f>管理表!$O$24:$O$26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黑体 CN Medium" panose="020B0600000000000000" charset="-122"/>
              <a:ea typeface="思源黑体 CN Medium" panose="020B0600000000000000" charset="-122"/>
              <a:cs typeface="思源黑体 CN Medium" panose="020B0600000000000000" charset="-122"/>
              <a:sym typeface="思源黑体 CN Medium" panose="020B0600000000000000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400">
          <a:latin typeface="思源黑体 CN Medium" panose="020B0600000000000000" charset="-122"/>
          <a:ea typeface="思源黑体 CN Medium" panose="020B0600000000000000" charset="-122"/>
          <a:cs typeface="思源黑体 CN Medium" panose="020B0600000000000000" charset="-122"/>
          <a:sym typeface="思源黑体 CN Medium" panose="020B06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33574333483958"/>
          <c:y val="0.285885525921486"/>
          <c:w val="0.861153788221118"/>
          <c:h val="0.5430626311057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管理表!$O$14</c:f>
              <c:strCache>
                <c:ptCount val="1"/>
                <c:pt idx="0">
                  <c:v>已有应对方案</c:v>
                </c:pt>
              </c:strCache>
            </c:strRef>
          </c:tx>
          <c:spPr>
            <a:solidFill>
              <a:srgbClr val="40B29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管理表!$N$15:$N$19</c:f>
              <c:strCache>
                <c:ptCount val="5"/>
                <c:pt idx="0">
                  <c:v>需求风险</c:v>
                </c:pt>
                <c:pt idx="1">
                  <c:v>架构风险</c:v>
                </c:pt>
                <c:pt idx="2">
                  <c:v>进度风险</c:v>
                </c:pt>
                <c:pt idx="3">
                  <c:v>人员风险</c:v>
                </c:pt>
                <c:pt idx="4">
                  <c:v>产品风险</c:v>
                </c:pt>
              </c:strCache>
            </c:strRef>
          </c:cat>
          <c:val>
            <c:numRef>
              <c:f>管理表!$O$15:$O$19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管理表!$P$14</c:f>
              <c:strCache>
                <c:ptCount val="1"/>
                <c:pt idx="0">
                  <c:v>暂无应对方案</c:v>
                </c:pt>
              </c:strCache>
            </c:strRef>
          </c:tx>
          <c:spPr>
            <a:solidFill>
              <a:srgbClr val="B1E3D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管理表!$N$15:$N$19</c:f>
              <c:strCache>
                <c:ptCount val="5"/>
                <c:pt idx="0">
                  <c:v>需求风险</c:v>
                </c:pt>
                <c:pt idx="1">
                  <c:v>架构风险</c:v>
                </c:pt>
                <c:pt idx="2">
                  <c:v>进度风险</c:v>
                </c:pt>
                <c:pt idx="3">
                  <c:v>人员风险</c:v>
                </c:pt>
                <c:pt idx="4">
                  <c:v>产品风险</c:v>
                </c:pt>
              </c:strCache>
            </c:strRef>
          </c:cat>
          <c:val>
            <c:numRef>
              <c:f>管理表!$P$15:$P$19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0129173"/>
        <c:axId val="614438302"/>
      </c:barChart>
      <c:catAx>
        <c:axId val="5401291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</a:p>
        </c:txPr>
        <c:crossAx val="614438302"/>
        <c:crosses val="autoZero"/>
        <c:auto val="1"/>
        <c:lblAlgn val="ctr"/>
        <c:lblOffset val="100"/>
        <c:noMultiLvlLbl val="0"/>
      </c:catAx>
      <c:valAx>
        <c:axId val="6144383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</a:p>
        </c:txPr>
        <c:crossAx val="5401291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</a:p>
        </c:txPr>
      </c:legendEntry>
      <c:layout>
        <c:manualLayout>
          <c:xMode val="edge"/>
          <c:yMode val="edge"/>
          <c:x val="0.232175090252708"/>
          <c:y val="0.10374300029472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黑体 CN Medium" panose="020B0600000000000000" charset="-122"/>
              <a:ea typeface="思源黑体 CN Medium" panose="020B0600000000000000" charset="-122"/>
              <a:cs typeface="思源黑体 CN Medium" panose="020B0600000000000000" charset="-122"/>
              <a:sym typeface="思源黑体 CN Medium" panose="020B0600000000000000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200">
          <a:latin typeface="思源黑体 CN Medium" panose="020B0600000000000000" charset="-122"/>
          <a:ea typeface="思源黑体 CN Medium" panose="020B0600000000000000" charset="-122"/>
          <a:cs typeface="思源黑体 CN Medium" panose="020B0600000000000000" charset="-122"/>
          <a:sym typeface="思源黑体 CN Medium" panose="020B06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4033785038054"/>
          <c:y val="0.17039618707179"/>
          <c:w val="0.476510116948209"/>
          <c:h val="0.764658921656241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40B29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B1E3D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CN Medium" panose="020B0600000000000000" charset="-122"/>
                    <a:ea typeface="思源黑体 CN Medium" panose="020B0600000000000000" charset="-122"/>
                    <a:cs typeface="思源黑体 CN Medium" panose="020B0600000000000000" charset="-122"/>
                    <a:sym typeface="思源黑体 CN Medium" panose="020B0600000000000000" charset="-122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管理表!$O$14:$P$14</c:f>
              <c:strCache>
                <c:ptCount val="2"/>
                <c:pt idx="0">
                  <c:v>已有应对方案</c:v>
                </c:pt>
                <c:pt idx="1">
                  <c:v>暂无应对方案</c:v>
                </c:pt>
              </c:strCache>
            </c:strRef>
          </c:cat>
          <c:val>
            <c:numRef>
              <c:f>管理表!$O$21:$P$21</c:f>
              <c:numCache>
                <c:formatCode>General</c:formatCode>
                <c:ptCount val="2"/>
                <c:pt idx="0">
                  <c:v>10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</a:p>
        </c:txPr>
      </c:legendEntry>
      <c:layout>
        <c:manualLayout>
          <c:xMode val="edge"/>
          <c:yMode val="edge"/>
          <c:x val="0.635118306351183"/>
          <c:y val="0.243562556800969"/>
          <c:w val="0.343533179149618"/>
          <c:h val="0.51287488639806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黑体 CN Medium" panose="020B0600000000000000" charset="-122"/>
              <a:ea typeface="思源黑体 CN Medium" panose="020B0600000000000000" charset="-122"/>
              <a:cs typeface="思源黑体 CN Medium" panose="020B0600000000000000" charset="-122"/>
              <a:sym typeface="思源黑体 CN Medium" panose="020B0600000000000000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400">
          <a:latin typeface="思源黑体 CN Medium" panose="020B0600000000000000" charset="-122"/>
          <a:ea typeface="思源黑体 CN Medium" panose="020B0600000000000000" charset="-122"/>
          <a:cs typeface="思源黑体 CN Medium" panose="020B0600000000000000" charset="-122"/>
          <a:sym typeface="思源黑体 CN Medium" panose="020B06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19685</xdr:colOff>
      <xdr:row>4</xdr:row>
      <xdr:rowOff>90805</xdr:rowOff>
    </xdr:from>
    <xdr:to>
      <xdr:col>16</xdr:col>
      <xdr:colOff>226695</xdr:colOff>
      <xdr:row>11</xdr:row>
      <xdr:rowOff>5715</xdr:rowOff>
    </xdr:to>
    <xdr:grpSp>
      <xdr:nvGrpSpPr>
        <xdr:cNvPr id="15" name="组合 14"/>
        <xdr:cNvGrpSpPr/>
      </xdr:nvGrpSpPr>
      <xdr:grpSpPr>
        <a:xfrm>
          <a:off x="10245090" y="1692275"/>
          <a:ext cx="3886835" cy="2569210"/>
          <a:chOff x="5883" y="2832"/>
          <a:chExt cx="5386" cy="3746"/>
        </a:xfrm>
      </xdr:grpSpPr>
      <xdr:sp>
        <xdr:nvSpPr>
          <xdr:cNvPr id="16" name="圆角矩形 15"/>
          <xdr:cNvSpPr/>
        </xdr:nvSpPr>
        <xdr:spPr>
          <a:xfrm>
            <a:off x="5883" y="3108"/>
            <a:ext cx="5386" cy="3470"/>
          </a:xfrm>
          <a:prstGeom prst="roundRect">
            <a:avLst>
              <a:gd name="adj" fmla="val 478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7" name="圆角矩形 16"/>
          <xdr:cNvSpPr/>
        </xdr:nvSpPr>
        <xdr:spPr>
          <a:xfrm>
            <a:off x="7429" y="2832"/>
            <a:ext cx="2294" cy="568"/>
          </a:xfrm>
          <a:prstGeom prst="roundRect">
            <a:avLst>
              <a:gd name="adj" fmla="val 50000"/>
            </a:avLst>
          </a:prstGeom>
          <a:solidFill>
            <a:srgbClr val="40B295"/>
          </a:solidFill>
          <a:ln>
            <a:noFill/>
          </a:ln>
          <a:effectLst>
            <a:outerShdw blurRad="50800" dist="38100" dir="5400000" algn="t" rotWithShape="0">
              <a:srgbClr val="40B295">
                <a:alpha val="4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400">
                <a:latin typeface="思源黑体 CN Medium" panose="020B0600000000000000" charset="-122"/>
                <a:ea typeface="思源黑体 CN Medium" panose="020B0600000000000000" charset="-122"/>
              </a:rPr>
              <a:t>风险类型分布</a:t>
            </a:r>
            <a:endParaRPr lang="zh-CN" altLang="en-US" sz="1400">
              <a:latin typeface="思源黑体 CN Medium" panose="020B0600000000000000" charset="-122"/>
              <a:ea typeface="思源黑体 CN Medium" panose="020B0600000000000000" charset="-122"/>
            </a:endParaRPr>
          </a:p>
        </xdr:txBody>
      </xdr:sp>
    </xdr:grpSp>
    <xdr:clientData/>
  </xdr:twoCellAnchor>
  <xdr:twoCellAnchor>
    <xdr:from>
      <xdr:col>7</xdr:col>
      <xdr:colOff>1246505</xdr:colOff>
      <xdr:row>4</xdr:row>
      <xdr:rowOff>149860</xdr:rowOff>
    </xdr:from>
    <xdr:to>
      <xdr:col>10</xdr:col>
      <xdr:colOff>205740</xdr:colOff>
      <xdr:row>11</xdr:row>
      <xdr:rowOff>4445</xdr:rowOff>
    </xdr:to>
    <xdr:grpSp>
      <xdr:nvGrpSpPr>
        <xdr:cNvPr id="13" name="组合 12"/>
        <xdr:cNvGrpSpPr/>
      </xdr:nvGrpSpPr>
      <xdr:grpSpPr>
        <a:xfrm>
          <a:off x="6788785" y="1751330"/>
          <a:ext cx="3194050" cy="2508885"/>
          <a:chOff x="5883" y="2927"/>
          <a:chExt cx="5386" cy="3651"/>
        </a:xfrm>
      </xdr:grpSpPr>
      <xdr:sp>
        <xdr:nvSpPr>
          <xdr:cNvPr id="11" name="圆角矩形 10"/>
          <xdr:cNvSpPr/>
        </xdr:nvSpPr>
        <xdr:spPr>
          <a:xfrm>
            <a:off x="5883" y="3108"/>
            <a:ext cx="5386" cy="3470"/>
          </a:xfrm>
          <a:prstGeom prst="roundRect">
            <a:avLst>
              <a:gd name="adj" fmla="val 478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2" name="圆角矩形 11"/>
          <xdr:cNvSpPr/>
        </xdr:nvSpPr>
        <xdr:spPr>
          <a:xfrm>
            <a:off x="7161" y="2927"/>
            <a:ext cx="2830" cy="575"/>
          </a:xfrm>
          <a:prstGeom prst="roundRect">
            <a:avLst>
              <a:gd name="adj" fmla="val 50000"/>
            </a:avLst>
          </a:prstGeom>
          <a:solidFill>
            <a:srgbClr val="40B295"/>
          </a:solidFill>
          <a:ln>
            <a:noFill/>
          </a:ln>
          <a:effectLst>
            <a:outerShdw blurRad="50800" dist="38100" dir="5400000" algn="t" rotWithShape="0">
              <a:srgbClr val="40B295">
                <a:alpha val="4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400">
                <a:latin typeface="思源黑体 CN Medium" panose="020B0600000000000000" charset="-122"/>
                <a:ea typeface="思源黑体 CN Medium" panose="020B0600000000000000" charset="-122"/>
              </a:rPr>
              <a:t>应对方案占比</a:t>
            </a:r>
            <a:endParaRPr lang="zh-CN" altLang="en-US" sz="1400">
              <a:latin typeface="思源黑体 CN Medium" panose="020B0600000000000000" charset="-122"/>
              <a:ea typeface="思源黑体 CN Medium" panose="020B0600000000000000" charset="-122"/>
            </a:endParaRPr>
          </a:p>
        </xdr:txBody>
      </xdr:sp>
    </xdr:grpSp>
    <xdr:clientData/>
  </xdr:twoCellAnchor>
  <xdr:twoCellAnchor>
    <xdr:from>
      <xdr:col>5</xdr:col>
      <xdr:colOff>474980</xdr:colOff>
      <xdr:row>4</xdr:row>
      <xdr:rowOff>151765</xdr:rowOff>
    </xdr:from>
    <xdr:to>
      <xdr:col>7</xdr:col>
      <xdr:colOff>1005205</xdr:colOff>
      <xdr:row>11</xdr:row>
      <xdr:rowOff>5715</xdr:rowOff>
    </xdr:to>
    <xdr:grpSp>
      <xdr:nvGrpSpPr>
        <xdr:cNvPr id="14" name="组合 13"/>
        <xdr:cNvGrpSpPr/>
      </xdr:nvGrpSpPr>
      <xdr:grpSpPr>
        <a:xfrm>
          <a:off x="3362325" y="1753235"/>
          <a:ext cx="3185160" cy="2508250"/>
          <a:chOff x="5683" y="2724"/>
          <a:chExt cx="5386" cy="3651"/>
        </a:xfrm>
      </xdr:grpSpPr>
      <xdr:sp>
        <xdr:nvSpPr>
          <xdr:cNvPr id="9" name="圆角矩形 8"/>
          <xdr:cNvSpPr/>
        </xdr:nvSpPr>
        <xdr:spPr>
          <a:xfrm>
            <a:off x="5683" y="2908"/>
            <a:ext cx="5386" cy="3467"/>
          </a:xfrm>
          <a:prstGeom prst="roundRect">
            <a:avLst>
              <a:gd name="adj" fmla="val 478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0" name="圆角矩形 9"/>
          <xdr:cNvSpPr/>
        </xdr:nvSpPr>
        <xdr:spPr>
          <a:xfrm>
            <a:off x="6962" y="2724"/>
            <a:ext cx="2829" cy="577"/>
          </a:xfrm>
          <a:prstGeom prst="roundRect">
            <a:avLst>
              <a:gd name="adj" fmla="val 50000"/>
            </a:avLst>
          </a:prstGeom>
          <a:solidFill>
            <a:srgbClr val="40B295"/>
          </a:solidFill>
          <a:ln>
            <a:noFill/>
          </a:ln>
          <a:effectLst>
            <a:outerShdw blurRad="50800" dist="38100" dir="5400000" algn="t" rotWithShape="0">
              <a:srgbClr val="40B295">
                <a:alpha val="4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400">
                <a:latin typeface="思源黑体 CN Medium" panose="020B0600000000000000" charset="-122"/>
                <a:ea typeface="思源黑体 CN Medium" panose="020B0600000000000000" charset="-122"/>
              </a:rPr>
              <a:t>风险等级占比</a:t>
            </a:r>
            <a:endParaRPr lang="zh-CN" altLang="en-US" sz="1400">
              <a:latin typeface="思源黑体 CN Medium" panose="020B0600000000000000" charset="-122"/>
              <a:ea typeface="思源黑体 CN Medium" panose="020B0600000000000000" charset="-122"/>
            </a:endParaRPr>
          </a:p>
        </xdr:txBody>
      </xdr:sp>
    </xdr:grpSp>
    <xdr:clientData/>
  </xdr:twoCellAnchor>
  <xdr:twoCellAnchor>
    <xdr:from>
      <xdr:col>5</xdr:col>
      <xdr:colOff>464185</xdr:colOff>
      <xdr:row>5</xdr:row>
      <xdr:rowOff>32385</xdr:rowOff>
    </xdr:from>
    <xdr:to>
      <xdr:col>7</xdr:col>
      <xdr:colOff>1004570</xdr:colOff>
      <xdr:row>10</xdr:row>
      <xdr:rowOff>231140</xdr:rowOff>
    </xdr:to>
    <xdr:graphicFrame>
      <xdr:nvGraphicFramePr>
        <xdr:cNvPr id="2" name="图表 1"/>
        <xdr:cNvGraphicFramePr/>
      </xdr:nvGraphicFramePr>
      <xdr:xfrm>
        <a:off x="3351530" y="1875155"/>
        <a:ext cx="3195320" cy="237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19685</xdr:colOff>
      <xdr:row>5</xdr:row>
      <xdr:rowOff>44450</xdr:rowOff>
    </xdr:from>
    <xdr:to>
      <xdr:col>16</xdr:col>
      <xdr:colOff>223520</xdr:colOff>
      <xdr:row>10</xdr:row>
      <xdr:rowOff>224790</xdr:rowOff>
    </xdr:to>
    <xdr:graphicFrame>
      <xdr:nvGraphicFramePr>
        <xdr:cNvPr id="4" name="图表 3"/>
        <xdr:cNvGraphicFramePr/>
      </xdr:nvGraphicFramePr>
      <xdr:xfrm>
        <a:off x="10245090" y="1887220"/>
        <a:ext cx="3886200" cy="235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1249680</xdr:colOff>
      <xdr:row>5</xdr:row>
      <xdr:rowOff>34925</xdr:rowOff>
    </xdr:from>
    <xdr:to>
      <xdr:col>10</xdr:col>
      <xdr:colOff>202565</xdr:colOff>
      <xdr:row>10</xdr:row>
      <xdr:rowOff>192405</xdr:rowOff>
    </xdr:to>
    <xdr:graphicFrame>
      <xdr:nvGraphicFramePr>
        <xdr:cNvPr id="5" name="图表 4"/>
        <xdr:cNvGraphicFramePr/>
      </xdr:nvGraphicFramePr>
      <xdr:xfrm>
        <a:off x="6791960" y="1877695"/>
        <a:ext cx="3187700" cy="2329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114935</xdr:colOff>
      <xdr:row>1</xdr:row>
      <xdr:rowOff>5715</xdr:rowOff>
    </xdr:from>
    <xdr:to>
      <xdr:col>15</xdr:col>
      <xdr:colOff>1219835</xdr:colOff>
      <xdr:row>3</xdr:row>
      <xdr:rowOff>391795</xdr:rowOff>
    </xdr:to>
    <xdr:sp>
      <xdr:nvSpPr>
        <xdr:cNvPr id="6" name="矩形 5"/>
        <xdr:cNvSpPr/>
      </xdr:nvSpPr>
      <xdr:spPr>
        <a:xfrm>
          <a:off x="985520" y="348615"/>
          <a:ext cx="12867005" cy="12369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5000"/>
            </a:lnSpc>
          </a:pPr>
          <a:r>
            <a:rPr lang="zh-CN" altLang="en-US" sz="4800">
              <a:latin typeface="汉仪颜楷简" panose="00020600040101010101" charset="-122"/>
              <a:ea typeface="汉仪颜楷简" panose="00020600040101010101" charset="-122"/>
              <a:cs typeface="汉仪颜楷简" panose="00020600040101010101" charset="-122"/>
            </a:rPr>
            <a:t>项 目 风 险 管 理 表</a:t>
          </a:r>
          <a:r>
            <a:rPr lang="en-US" altLang="zh-CN" sz="4000">
              <a:latin typeface="汉仪颜楷简" panose="00020600040101010101" charset="-122"/>
              <a:ea typeface="汉仪颜楷简" panose="00020600040101010101" charset="-122"/>
              <a:cs typeface="汉仪颜楷简" panose="00020600040101010101" charset="-122"/>
            </a:rPr>
            <a:t>     </a:t>
          </a:r>
          <a:r>
            <a:rPr lang="zh-CN" altLang="en-US" sz="1800">
              <a:latin typeface="汉仪颜楷简" panose="00020600040101010101" charset="-122"/>
              <a:ea typeface="汉仪颜楷简" panose="00020600040101010101" charset="-122"/>
              <a:cs typeface="汉仪颜楷简" panose="00020600040101010101" charset="-122"/>
            </a:rPr>
            <a:t>Project Risk Management Form</a:t>
          </a:r>
          <a:endParaRPr lang="zh-CN" altLang="en-US" sz="1800">
            <a:latin typeface="汉仪颜楷简" panose="00020600040101010101" charset="-122"/>
            <a:ea typeface="汉仪颜楷简" panose="00020600040101010101" charset="-122"/>
            <a:cs typeface="汉仪颜楷简" panose="00020600040101010101" charset="-122"/>
          </a:endParaRPr>
        </a:p>
      </xdr:txBody>
    </xdr:sp>
    <xdr:clientData/>
  </xdr:twoCellAnchor>
  <xdr:twoCellAnchor>
    <xdr:from>
      <xdr:col>15</xdr:col>
      <xdr:colOff>1261110</xdr:colOff>
      <xdr:row>1</xdr:row>
      <xdr:rowOff>165735</xdr:rowOff>
    </xdr:from>
    <xdr:to>
      <xdr:col>17</xdr:col>
      <xdr:colOff>211455</xdr:colOff>
      <xdr:row>2</xdr:row>
      <xdr:rowOff>344805</xdr:rowOff>
    </xdr:to>
    <xdr:grpSp>
      <xdr:nvGrpSpPr>
        <xdr:cNvPr id="18" name="组合 17"/>
        <xdr:cNvGrpSpPr/>
      </xdr:nvGrpSpPr>
      <xdr:grpSpPr>
        <a:xfrm>
          <a:off x="13893800" y="508635"/>
          <a:ext cx="449580" cy="521970"/>
          <a:chOff x="28863" y="1703"/>
          <a:chExt cx="919" cy="822"/>
        </a:xfrm>
        <a:solidFill>
          <a:srgbClr val="56C2A2"/>
        </a:solidFill>
      </xdr:grpSpPr>
      <xdr:sp>
        <xdr:nvSpPr>
          <xdr:cNvPr id="20" name="椭圆 19"/>
          <xdr:cNvSpPr/>
        </xdr:nvSpPr>
        <xdr:spPr>
          <a:xfrm>
            <a:off x="28863" y="1703"/>
            <a:ext cx="537" cy="552"/>
          </a:xfrm>
          <a:prstGeom prst="ellipse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1" name="椭圆 20"/>
          <xdr:cNvSpPr/>
        </xdr:nvSpPr>
        <xdr:spPr>
          <a:xfrm>
            <a:off x="29603" y="2292"/>
            <a:ext cx="179" cy="233"/>
          </a:xfrm>
          <a:prstGeom prst="ellipse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>
              <a:solidFill>
                <a:srgbClr val="F9ABAE"/>
              </a:solidFill>
            </a:endParaRPr>
          </a:p>
        </xdr:txBody>
      </xdr:sp>
    </xdr:grpSp>
    <xdr:clientData/>
  </xdr:twoCellAnchor>
  <xdr:twoCellAnchor>
    <xdr:from>
      <xdr:col>15</xdr:col>
      <xdr:colOff>253047</xdr:colOff>
      <xdr:row>2</xdr:row>
      <xdr:rowOff>85407</xdr:rowOff>
    </xdr:from>
    <xdr:to>
      <xdr:col>15</xdr:col>
      <xdr:colOff>1006157</xdr:colOff>
      <xdr:row>3</xdr:row>
      <xdr:rowOff>238442</xdr:rowOff>
    </xdr:to>
    <xdr:sp>
      <xdr:nvSpPr>
        <xdr:cNvPr id="22" name="椭圆 21"/>
        <xdr:cNvSpPr/>
      </xdr:nvSpPr>
      <xdr:spPr>
        <a:xfrm rot="5820000">
          <a:off x="12931140" y="724535"/>
          <a:ext cx="661035" cy="753110"/>
        </a:xfrm>
        <a:prstGeom prst="ellipse">
          <a:avLst/>
        </a:prstGeom>
        <a:noFill/>
        <a:ln w="127000">
          <a:gradFill>
            <a:gsLst>
              <a:gs pos="0">
                <a:srgbClr val="40B295">
                  <a:alpha val="62000"/>
                </a:srgbClr>
              </a:gs>
              <a:gs pos="100000">
                <a:srgbClr val="7FD1BB">
                  <a:alpha val="58000"/>
                </a:srgbClr>
              </a:gs>
            </a:gsLst>
            <a:lin ang="135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240982</xdr:colOff>
      <xdr:row>1</xdr:row>
      <xdr:rowOff>267652</xdr:rowOff>
    </xdr:from>
    <xdr:to>
      <xdr:col>3</xdr:col>
      <xdr:colOff>4762</xdr:colOff>
      <xdr:row>2</xdr:row>
      <xdr:rowOff>236537</xdr:rowOff>
    </xdr:to>
    <xdr:sp>
      <xdr:nvSpPr>
        <xdr:cNvPr id="23" name="椭圆 22"/>
        <xdr:cNvSpPr/>
      </xdr:nvSpPr>
      <xdr:spPr>
        <a:xfrm rot="16740000">
          <a:off x="563245" y="610235"/>
          <a:ext cx="311785" cy="311150"/>
        </a:xfrm>
        <a:prstGeom prst="ellipse">
          <a:avLst/>
        </a:prstGeom>
        <a:noFill/>
        <a:ln w="127000">
          <a:gradFill>
            <a:gsLst>
              <a:gs pos="0">
                <a:srgbClr val="40B295">
                  <a:alpha val="0"/>
                </a:srgbClr>
              </a:gs>
              <a:gs pos="100000">
                <a:srgbClr val="7FD1BB"/>
              </a:gs>
            </a:gsLst>
            <a:lin ang="27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5080</xdr:colOff>
      <xdr:row>5</xdr:row>
      <xdr:rowOff>12065</xdr:rowOff>
    </xdr:from>
    <xdr:to>
      <xdr:col>5</xdr:col>
      <xdr:colOff>4445</xdr:colOff>
      <xdr:row>10</xdr:row>
      <xdr:rowOff>233045</xdr:rowOff>
    </xdr:to>
    <xdr:sp>
      <xdr:nvSpPr>
        <xdr:cNvPr id="3" name="圆角矩形 2"/>
        <xdr:cNvSpPr/>
      </xdr:nvSpPr>
      <xdr:spPr>
        <a:xfrm>
          <a:off x="651510" y="1854835"/>
          <a:ext cx="2240280" cy="2392680"/>
        </a:xfrm>
        <a:prstGeom prst="roundRect">
          <a:avLst>
            <a:gd name="adj" fmla="val 3282"/>
          </a:avLst>
        </a:prstGeom>
        <a:noFill/>
        <a:ln w="635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T\AppData\Roaming\Kingsoft\office6\templates\download\&#40664;&#35748;\&#38144;&#21806;&#31649;&#29702;&#31995;&#32479;&#34920;&#65288;&#21547;&#37319;&#36141;&#31649;&#29702;&#31995;&#32479;&#65289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22.7.22\&#34920;&#26684;\&#21046;&#20316;\&#12304;&#34920;&#26684;&#12305;&#38472;&#26480;-0822-2-&#31532;&#19968;&#29256;\&#12304;&#34920;&#26684;%20NO.184&#12305;&#38472;&#26480;-&#33829;&#38144;&#31574;&#21010;-&#36890;&#29992;&#30452;&#25773;&#22242;&#38431;&#20998;&#24037;&#34920;-&#31532;&#19968;&#29256;\&#36890;&#29992;&#30452;&#25773;&#22242;&#38431;&#20998;&#24037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22.7.22\&#34920;&#26684;\&#21046;&#20316;\&#27599;&#26085;\&#12304;&#34920;&#26684;&#12305;&#38472;&#26480;-1029-7-&#31532;&#19968;&#29256;\&#12304;&#34920;&#26684;-NO.2&#12305;&#38472;&#26480;-&#25307;&#32856;&#35745;&#21010;-&#25307;&#32856;&#32479;&#35745;&#32534;&#21046;&#35745;&#21010;&#34920;-&#31532;1&#29256;-1\&#25307;&#32856;&#32479;&#35745;&#32534;&#21046;&#35745;&#21010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参数表"/>
      <sheetName val="采购付款及发票明细表"/>
      <sheetName val="销售收款及发票明细表"/>
      <sheetName val="销售明细查询"/>
      <sheetName val="采购汇总表"/>
      <sheetName val="采购查询表"/>
      <sheetName val="经手人明细查询"/>
      <sheetName val="经手人汇总查询"/>
      <sheetName val="领料明细查询"/>
      <sheetName val="领料汇总查询"/>
      <sheetName val="发货清单"/>
      <sheetName val="Sheet2"/>
      <sheetName val="Sheet3"/>
      <sheetName val="Sheet4"/>
      <sheetName val="使用说明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2 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29"/>
  <sheetViews>
    <sheetView showGridLines="0" tabSelected="1" zoomScale="70" zoomScaleNormal="70" topLeftCell="A4" workbookViewId="0">
      <selection activeCell="V8" sqref="V8"/>
    </sheetView>
  </sheetViews>
  <sheetFormatPr defaultColWidth="9" defaultRowHeight="21" customHeight="1"/>
  <cols>
    <col min="1" max="2" width="4.62727272727273" style="2" customWidth="1"/>
    <col min="3" max="3" width="3.20909090909091" style="2" customWidth="1"/>
    <col min="4" max="4" width="12.8727272727273" style="2" customWidth="1"/>
    <col min="5" max="5" width="16" style="2" customWidth="1"/>
    <col min="6" max="6" width="23.2545454545455" style="2" customWidth="1"/>
    <col min="7" max="7" width="14.7545454545455" style="2" customWidth="1"/>
    <col min="8" max="8" width="24" style="2" customWidth="1"/>
    <col min="9" max="9" width="20.8727272727273" style="2" customWidth="1"/>
    <col min="10" max="10" width="15.7545454545455" style="2" customWidth="1"/>
    <col min="11" max="13" width="3.20909090909091" style="2" customWidth="1"/>
    <col min="14" max="14" width="13" style="2" customWidth="1"/>
    <col min="15" max="16" width="18.2545454545455" style="2" customWidth="1"/>
    <col min="17" max="17" width="3.20909090909091" style="2" customWidth="1"/>
    <col min="18" max="20" width="4.62727272727273" style="2" customWidth="1"/>
    <col min="21" max="23" width="9.75454545454545" style="2" customWidth="1"/>
    <col min="24" max="16384" width="9" style="2"/>
  </cols>
  <sheetData>
    <row r="1" ht="27" customHeight="1"/>
    <row r="2" ht="27" customHeight="1" spans="2:18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40" customHeight="1" spans="2:18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3"/>
    </row>
    <row r="4" ht="32.1" customHeight="1" spans="2:22">
      <c r="B4" s="3"/>
      <c r="C4" s="5"/>
      <c r="D4" s="6"/>
      <c r="E4" s="6"/>
      <c r="F4" s="6"/>
      <c r="G4" s="6"/>
      <c r="H4" s="6"/>
      <c r="I4" s="6"/>
      <c r="J4" s="6"/>
      <c r="K4" s="6"/>
      <c r="L4" s="6"/>
      <c r="M4" s="5"/>
      <c r="N4" s="5"/>
      <c r="O4" s="5"/>
      <c r="P4" s="5"/>
      <c r="Q4" s="5"/>
      <c r="R4" s="3"/>
      <c r="T4" s="28"/>
      <c r="U4" s="28"/>
      <c r="V4" s="28"/>
    </row>
    <row r="5" ht="19" customHeight="1" spans="2:22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7"/>
      <c r="T5" s="28"/>
      <c r="U5" s="29"/>
      <c r="V5" s="28"/>
    </row>
    <row r="6" s="1" customFormat="1" ht="19" customHeight="1" spans="2:22">
      <c r="B6" s="7"/>
      <c r="C6" s="9"/>
      <c r="D6" s="9"/>
      <c r="E6" s="9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T6" s="30"/>
      <c r="U6" s="30"/>
      <c r="V6" s="30"/>
    </row>
    <row r="7" s="1" customFormat="1" ht="38" customHeight="1" spans="2:22">
      <c r="B7" s="7"/>
      <c r="C7" s="9"/>
      <c r="D7" s="10" t="s">
        <v>0</v>
      </c>
      <c r="E7" s="11">
        <v>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T7" s="30"/>
      <c r="U7" s="30"/>
      <c r="V7" s="30"/>
    </row>
    <row r="8" s="1" customFormat="1" ht="38" customHeight="1" spans="2:22">
      <c r="B8" s="7"/>
      <c r="C8" s="9"/>
      <c r="D8" s="10" t="s">
        <v>1</v>
      </c>
      <c r="E8" s="11" t="s">
        <v>2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T8" s="30"/>
      <c r="U8" s="30"/>
      <c r="V8" s="30"/>
    </row>
    <row r="9" s="1" customFormat="1" ht="38" customHeight="1" spans="2:22">
      <c r="B9" s="7"/>
      <c r="C9" s="9"/>
      <c r="D9" s="10" t="s">
        <v>3</v>
      </c>
      <c r="E9" s="11" t="s">
        <v>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T9" s="30"/>
      <c r="U9" s="30"/>
      <c r="V9" s="30"/>
    </row>
    <row r="10" s="1" customFormat="1" ht="38" customHeight="1" spans="2:22">
      <c r="B10" s="7"/>
      <c r="C10" s="9"/>
      <c r="D10" s="10" t="s">
        <v>5</v>
      </c>
      <c r="E10" s="11">
        <f>COUNTA($E$15:$E$1048576)</f>
        <v>13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T10" s="30"/>
      <c r="U10" s="30"/>
      <c r="V10" s="30"/>
    </row>
    <row r="11" s="1" customFormat="1" ht="19" customHeight="1" spans="2:22">
      <c r="B11" s="7"/>
      <c r="C11" s="9"/>
      <c r="D11" s="9"/>
      <c r="E11" s="9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T11" s="30"/>
      <c r="U11" s="30"/>
      <c r="V11" s="30"/>
    </row>
    <row r="12" s="1" customFormat="1" ht="19" customHeight="1" spans="2:2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T12" s="30"/>
      <c r="U12" s="30"/>
      <c r="V12" s="30"/>
    </row>
    <row r="13" ht="19" customHeight="1" spans="2:22">
      <c r="B13" s="7"/>
      <c r="C13" s="12"/>
      <c r="D13" s="12"/>
      <c r="E13" s="12"/>
      <c r="F13" s="12"/>
      <c r="G13" s="12"/>
      <c r="H13" s="12"/>
      <c r="I13" s="12"/>
      <c r="J13" s="12"/>
      <c r="K13" s="12"/>
      <c r="L13" s="8"/>
      <c r="M13" s="12"/>
      <c r="N13" s="12"/>
      <c r="O13" s="12"/>
      <c r="P13" s="12"/>
      <c r="Q13" s="12"/>
      <c r="R13" s="7"/>
      <c r="T13" s="28"/>
      <c r="U13" s="28"/>
      <c r="V13" s="28"/>
    </row>
    <row r="14" ht="30" customHeight="1" spans="2:22">
      <c r="B14" s="7"/>
      <c r="C14" s="12"/>
      <c r="D14" s="13" t="s">
        <v>6</v>
      </c>
      <c r="E14" s="14" t="s">
        <v>7</v>
      </c>
      <c r="F14" s="14" t="s">
        <v>8</v>
      </c>
      <c r="G14" s="14" t="s">
        <v>9</v>
      </c>
      <c r="H14" s="14" t="s">
        <v>10</v>
      </c>
      <c r="I14" s="14" t="s">
        <v>11</v>
      </c>
      <c r="J14" s="18" t="s">
        <v>12</v>
      </c>
      <c r="K14" s="12"/>
      <c r="L14" s="8"/>
      <c r="M14" s="19"/>
      <c r="N14" s="13" t="s">
        <v>7</v>
      </c>
      <c r="O14" s="14" t="s">
        <v>13</v>
      </c>
      <c r="P14" s="18" t="s">
        <v>14</v>
      </c>
      <c r="Q14" s="12"/>
      <c r="R14" s="7"/>
      <c r="T14" s="28"/>
      <c r="U14" s="28"/>
      <c r="V14" s="28"/>
    </row>
    <row r="15" ht="28" customHeight="1" spans="2:18">
      <c r="B15" s="7"/>
      <c r="C15" s="12"/>
      <c r="D15" s="15">
        <v>1</v>
      </c>
      <c r="E15" s="16" t="s">
        <v>15</v>
      </c>
      <c r="F15" s="16" t="s">
        <v>16</v>
      </c>
      <c r="G15" s="16" t="s">
        <v>17</v>
      </c>
      <c r="H15" s="16" t="s">
        <v>18</v>
      </c>
      <c r="I15" s="16" t="s">
        <v>19</v>
      </c>
      <c r="J15" s="20"/>
      <c r="K15" s="12"/>
      <c r="L15" s="8"/>
      <c r="M15" s="21"/>
      <c r="N15" s="22" t="s">
        <v>15</v>
      </c>
      <c r="O15" s="23">
        <f t="shared" ref="O15:O20" si="0">COUNTIFS($E$15:$E$1048576,N15,$H$15:$H$1048576,"是")</f>
        <v>3</v>
      </c>
      <c r="P15" s="24">
        <f t="shared" ref="P15:P20" si="1">COUNTIFS($E$15:$E$1048576,N15,$H$15:$H$1048576,"否")</f>
        <v>0</v>
      </c>
      <c r="Q15" s="12"/>
      <c r="R15" s="7"/>
    </row>
    <row r="16" ht="28" customHeight="1" spans="2:18">
      <c r="B16" s="7"/>
      <c r="C16" s="12"/>
      <c r="D16" s="15">
        <v>2</v>
      </c>
      <c r="E16" s="16" t="s">
        <v>15</v>
      </c>
      <c r="F16" s="16" t="s">
        <v>20</v>
      </c>
      <c r="G16" s="16" t="s">
        <v>21</v>
      </c>
      <c r="H16" s="16" t="s">
        <v>18</v>
      </c>
      <c r="I16" s="16" t="s">
        <v>22</v>
      </c>
      <c r="J16" s="20"/>
      <c r="K16" s="12"/>
      <c r="L16" s="8"/>
      <c r="M16" s="21"/>
      <c r="N16" s="22" t="s">
        <v>23</v>
      </c>
      <c r="O16" s="23">
        <f t="shared" si="0"/>
        <v>2</v>
      </c>
      <c r="P16" s="24">
        <f t="shared" si="1"/>
        <v>0</v>
      </c>
      <c r="Q16" s="12"/>
      <c r="R16" s="7"/>
    </row>
    <row r="17" ht="28" customHeight="1" spans="2:18">
      <c r="B17" s="7"/>
      <c r="C17" s="12"/>
      <c r="D17" s="15">
        <v>3</v>
      </c>
      <c r="E17" s="16" t="s">
        <v>15</v>
      </c>
      <c r="F17" s="16" t="s">
        <v>24</v>
      </c>
      <c r="G17" s="17" t="s">
        <v>25</v>
      </c>
      <c r="H17" s="16" t="s">
        <v>18</v>
      </c>
      <c r="I17" s="16" t="s">
        <v>26</v>
      </c>
      <c r="J17" s="20"/>
      <c r="K17" s="12"/>
      <c r="L17" s="8"/>
      <c r="M17" s="21"/>
      <c r="N17" s="22" t="s">
        <v>27</v>
      </c>
      <c r="O17" s="23">
        <f t="shared" si="0"/>
        <v>2</v>
      </c>
      <c r="P17" s="24">
        <f t="shared" si="1"/>
        <v>0</v>
      </c>
      <c r="Q17" s="12"/>
      <c r="R17" s="7"/>
    </row>
    <row r="18" ht="28" customHeight="1" spans="2:18">
      <c r="B18" s="7"/>
      <c r="C18" s="12"/>
      <c r="D18" s="15">
        <v>4</v>
      </c>
      <c r="E18" s="16" t="s">
        <v>23</v>
      </c>
      <c r="F18" s="16" t="s">
        <v>28</v>
      </c>
      <c r="G18" s="17" t="s">
        <v>17</v>
      </c>
      <c r="H18" s="16" t="s">
        <v>18</v>
      </c>
      <c r="I18" s="16" t="s">
        <v>29</v>
      </c>
      <c r="J18" s="20"/>
      <c r="K18" s="12"/>
      <c r="L18" s="8"/>
      <c r="M18" s="21"/>
      <c r="N18" s="22" t="s">
        <v>30</v>
      </c>
      <c r="O18" s="23">
        <f t="shared" si="0"/>
        <v>1</v>
      </c>
      <c r="P18" s="24">
        <f t="shared" si="1"/>
        <v>1</v>
      </c>
      <c r="Q18" s="12"/>
      <c r="R18" s="7"/>
    </row>
    <row r="19" ht="28" customHeight="1" spans="2:18">
      <c r="B19" s="7"/>
      <c r="C19" s="12"/>
      <c r="D19" s="15">
        <v>5</v>
      </c>
      <c r="E19" s="16" t="s">
        <v>23</v>
      </c>
      <c r="F19" s="16" t="s">
        <v>31</v>
      </c>
      <c r="G19" s="16" t="s">
        <v>25</v>
      </c>
      <c r="H19" s="16" t="s">
        <v>18</v>
      </c>
      <c r="I19" s="16" t="s">
        <v>32</v>
      </c>
      <c r="J19" s="20"/>
      <c r="K19" s="12"/>
      <c r="L19" s="8"/>
      <c r="M19" s="21"/>
      <c r="N19" s="22" t="s">
        <v>33</v>
      </c>
      <c r="O19" s="23">
        <f t="shared" si="0"/>
        <v>2</v>
      </c>
      <c r="P19" s="24">
        <f t="shared" si="1"/>
        <v>0</v>
      </c>
      <c r="Q19" s="12"/>
      <c r="R19" s="7"/>
    </row>
    <row r="20" ht="28" customHeight="1" spans="2:18">
      <c r="B20" s="7"/>
      <c r="C20" s="12"/>
      <c r="D20" s="15">
        <v>6</v>
      </c>
      <c r="E20" s="16" t="s">
        <v>27</v>
      </c>
      <c r="F20" s="16" t="s">
        <v>34</v>
      </c>
      <c r="G20" s="16" t="s">
        <v>25</v>
      </c>
      <c r="H20" s="16" t="s">
        <v>18</v>
      </c>
      <c r="I20" s="16" t="s">
        <v>35</v>
      </c>
      <c r="J20" s="20"/>
      <c r="K20" s="12"/>
      <c r="L20" s="8"/>
      <c r="M20" s="21"/>
      <c r="N20" s="22" t="s">
        <v>36</v>
      </c>
      <c r="O20" s="23">
        <f t="shared" si="0"/>
        <v>2</v>
      </c>
      <c r="P20" s="24">
        <f t="shared" si="1"/>
        <v>0</v>
      </c>
      <c r="Q20" s="12"/>
      <c r="R20" s="7"/>
    </row>
    <row r="21" ht="28" customHeight="1" spans="2:18">
      <c r="B21" s="7"/>
      <c r="C21" s="12"/>
      <c r="D21" s="15">
        <v>7</v>
      </c>
      <c r="E21" s="16" t="s">
        <v>27</v>
      </c>
      <c r="F21" s="16" t="s">
        <v>37</v>
      </c>
      <c r="G21" s="16" t="s">
        <v>17</v>
      </c>
      <c r="H21" s="16" t="s">
        <v>18</v>
      </c>
      <c r="I21" s="16" t="s">
        <v>38</v>
      </c>
      <c r="J21" s="20"/>
      <c r="K21" s="12"/>
      <c r="L21" s="8"/>
      <c r="M21" s="12"/>
      <c r="N21" s="25" t="s">
        <v>39</v>
      </c>
      <c r="O21" s="26">
        <f>SUM(O15:O19)</f>
        <v>10</v>
      </c>
      <c r="P21" s="27">
        <f>SUM(P15:P19)</f>
        <v>1</v>
      </c>
      <c r="Q21" s="12"/>
      <c r="R21" s="7"/>
    </row>
    <row r="22" ht="28" customHeight="1" spans="2:18">
      <c r="B22" s="7"/>
      <c r="C22" s="12"/>
      <c r="D22" s="15">
        <v>8</v>
      </c>
      <c r="E22" s="16" t="s">
        <v>30</v>
      </c>
      <c r="F22" s="16" t="s">
        <v>40</v>
      </c>
      <c r="G22" s="16" t="s">
        <v>25</v>
      </c>
      <c r="H22" s="16" t="s">
        <v>18</v>
      </c>
      <c r="I22" s="16" t="s">
        <v>41</v>
      </c>
      <c r="J22" s="20"/>
      <c r="K22" s="12"/>
      <c r="L22" s="8"/>
      <c r="M22" s="19"/>
      <c r="P22" s="12"/>
      <c r="Q22" s="12"/>
      <c r="R22" s="7"/>
    </row>
    <row r="23" ht="28" customHeight="1" spans="2:18">
      <c r="B23" s="7"/>
      <c r="C23" s="12"/>
      <c r="D23" s="15">
        <v>9</v>
      </c>
      <c r="E23" s="16" t="s">
        <v>30</v>
      </c>
      <c r="F23" s="16" t="s">
        <v>42</v>
      </c>
      <c r="G23" s="16" t="s">
        <v>21</v>
      </c>
      <c r="H23" s="16" t="s">
        <v>43</v>
      </c>
      <c r="I23" s="16"/>
      <c r="J23" s="20"/>
      <c r="K23" s="12"/>
      <c r="L23" s="8"/>
      <c r="M23" s="21"/>
      <c r="N23" s="13" t="s">
        <v>9</v>
      </c>
      <c r="O23" s="18" t="s">
        <v>44</v>
      </c>
      <c r="P23" s="12"/>
      <c r="Q23" s="12"/>
      <c r="R23" s="7"/>
    </row>
    <row r="24" ht="28" customHeight="1" spans="2:18">
      <c r="B24" s="7"/>
      <c r="C24" s="12"/>
      <c r="D24" s="15">
        <v>10</v>
      </c>
      <c r="E24" s="16" t="s">
        <v>33</v>
      </c>
      <c r="F24" s="16" t="s">
        <v>45</v>
      </c>
      <c r="G24" s="16" t="s">
        <v>25</v>
      </c>
      <c r="H24" s="16" t="s">
        <v>18</v>
      </c>
      <c r="I24" s="16" t="s">
        <v>46</v>
      </c>
      <c r="J24" s="20"/>
      <c r="K24" s="12"/>
      <c r="L24" s="8"/>
      <c r="M24" s="21"/>
      <c r="N24" s="22" t="s">
        <v>25</v>
      </c>
      <c r="O24" s="24">
        <f>COUNTIF($G$15:$G$1048576,N24)</f>
        <v>6</v>
      </c>
      <c r="P24" s="12"/>
      <c r="Q24" s="12"/>
      <c r="R24" s="7"/>
    </row>
    <row r="25" ht="28" customHeight="1" spans="2:18">
      <c r="B25" s="7"/>
      <c r="C25" s="12"/>
      <c r="D25" s="15">
        <v>11</v>
      </c>
      <c r="E25" s="16" t="s">
        <v>33</v>
      </c>
      <c r="F25" s="16" t="s">
        <v>47</v>
      </c>
      <c r="G25" s="16" t="s">
        <v>17</v>
      </c>
      <c r="H25" s="16" t="s">
        <v>18</v>
      </c>
      <c r="I25" s="16" t="s">
        <v>48</v>
      </c>
      <c r="J25" s="20"/>
      <c r="K25" s="12"/>
      <c r="L25" s="8"/>
      <c r="M25" s="21"/>
      <c r="N25" s="22" t="s">
        <v>17</v>
      </c>
      <c r="O25" s="24">
        <f>COUNTIF($G$15:$G$1048576,N25)</f>
        <v>4</v>
      </c>
      <c r="P25" s="12"/>
      <c r="Q25" s="12"/>
      <c r="R25" s="7"/>
    </row>
    <row r="26" ht="28" customHeight="1" spans="2:18">
      <c r="B26" s="7"/>
      <c r="C26" s="12"/>
      <c r="D26" s="15">
        <v>12</v>
      </c>
      <c r="E26" s="16" t="s">
        <v>36</v>
      </c>
      <c r="F26" s="16" t="s">
        <v>49</v>
      </c>
      <c r="G26" s="16" t="s">
        <v>25</v>
      </c>
      <c r="H26" s="16" t="s">
        <v>18</v>
      </c>
      <c r="I26" s="16" t="s">
        <v>50</v>
      </c>
      <c r="J26" s="20"/>
      <c r="K26" s="12"/>
      <c r="L26" s="8"/>
      <c r="M26" s="21"/>
      <c r="N26" s="22" t="s">
        <v>21</v>
      </c>
      <c r="O26" s="24">
        <f>COUNTIF($G$15:$G$1048576,N26)</f>
        <v>3</v>
      </c>
      <c r="P26" s="12"/>
      <c r="Q26" s="12"/>
      <c r="R26" s="7"/>
    </row>
    <row r="27" ht="28" customHeight="1" spans="2:18">
      <c r="B27" s="7"/>
      <c r="C27" s="12"/>
      <c r="D27" s="15">
        <v>13</v>
      </c>
      <c r="E27" s="16" t="s">
        <v>36</v>
      </c>
      <c r="F27" s="16" t="s">
        <v>51</v>
      </c>
      <c r="G27" s="16" t="s">
        <v>21</v>
      </c>
      <c r="H27" s="16" t="s">
        <v>18</v>
      </c>
      <c r="I27" s="16" t="s">
        <v>52</v>
      </c>
      <c r="J27" s="20"/>
      <c r="K27" s="12"/>
      <c r="L27" s="8"/>
      <c r="M27" s="12"/>
      <c r="N27" s="25" t="s">
        <v>39</v>
      </c>
      <c r="O27" s="27">
        <f>SUM(O24:O26)</f>
        <v>13</v>
      </c>
      <c r="P27" s="12"/>
      <c r="Q27" s="12"/>
      <c r="R27" s="7"/>
    </row>
    <row r="28" ht="19" customHeight="1" spans="2:18">
      <c r="B28" s="7"/>
      <c r="C28" s="12"/>
      <c r="D28" s="12"/>
      <c r="E28" s="12"/>
      <c r="F28" s="12"/>
      <c r="G28" s="12"/>
      <c r="H28" s="12"/>
      <c r="I28" s="12"/>
      <c r="J28" s="12"/>
      <c r="K28" s="12"/>
      <c r="L28" s="8"/>
      <c r="M28" s="12"/>
      <c r="N28" s="12"/>
      <c r="O28" s="12"/>
      <c r="P28" s="12"/>
      <c r="Q28" s="12"/>
      <c r="R28" s="7"/>
    </row>
    <row r="29" ht="27" customHeight="1" spans="2:18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</sheetData>
  <sheetProtection formatColumns="0" autoFilter="0"/>
  <conditionalFormatting sqref="H15:H27">
    <cfRule type="cellIs" dxfId="0" priority="1" operator="equal">
      <formula>"否"</formula>
    </cfRule>
  </conditionalFormatting>
  <dataValidations count="3">
    <dataValidation type="list" allowBlank="1" showInputMessage="1" showErrorMessage="1" sqref="E15:E23 E24:E27">
      <formula1>$N$15:$N$19</formula1>
    </dataValidation>
    <dataValidation type="list" allowBlank="1" showInputMessage="1" showErrorMessage="1" sqref="G15:G23 G24:G27">
      <formula1>$N$23:$N$25</formula1>
    </dataValidation>
    <dataValidation type="list" allowBlank="1" showInputMessage="1" showErrorMessage="1" sqref="H15:H23 H24:H27">
      <formula1>"是,否"</formula1>
    </dataValidation>
  </dataValidations>
  <pageMargins left="0.75" right="0.75" top="1" bottom="1" header="0.511805555555556" footer="0.511805555555556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管理表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李欣桦</cp:lastModifiedBy>
  <dcterms:created xsi:type="dcterms:W3CDTF">2022-07-25T07:16:00Z</dcterms:created>
  <dcterms:modified xsi:type="dcterms:W3CDTF">2024-04-08T09:50:45Z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96A703FCC63348E5B1B493DCD5F90D8B_13</vt:lpwstr>
  </property>
  <property fmtid="{D5CDD505-2E9C-101B-9397-08002B2CF9AE}" pid="3" name="KSOProductBuildVer">
    <vt:lpwstr>2052-12.1.0.16417</vt:lpwstr>
  </property>
  <property fmtid="{D5CDD505-2E9C-101B-9397-08002B2CF9AE}" pid="4" name="KSOTemplateUUID">
    <vt:lpwstr>v1.0_mb_ToEAgnHa5w+YGdqgU+u5ng==</vt:lpwstr>
  </property>
</Properties>
</file>