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rry/Library/Mobile Documents/com~apple~CloudDocs/Goldsmiths UoL/Mathematical Statistics/"/>
    </mc:Choice>
  </mc:AlternateContent>
  <xr:revisionPtr revIDLastSave="0" documentId="13_ncr:1_{28E4D131-9B1C-674E-9C67-9547C3D9B470}" xr6:coauthVersionLast="36" xr6:coauthVersionMax="45" xr10:uidLastSave="{00000000-0000-0000-0000-000000000000}"/>
  <bookViews>
    <workbookView xWindow="0" yWindow="500" windowWidth="25820" windowHeight="16220" xr2:uid="{4B99858D-04E5-4800-9263-51A078B2AE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8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D9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D8" i="1"/>
  <c r="C7" i="1"/>
  <c r="C6" i="1" s="1"/>
  <c r="D7" i="1"/>
  <c r="D6" i="1" s="1"/>
  <c r="J6" i="1"/>
  <c r="K6" i="1"/>
  <c r="L6" i="1"/>
  <c r="R6" i="1"/>
  <c r="S6" i="1"/>
  <c r="T6" i="1"/>
  <c r="E7" i="1"/>
  <c r="E6" i="1" s="1"/>
  <c r="F7" i="1"/>
  <c r="F6" i="1" s="1"/>
  <c r="G7" i="1"/>
  <c r="G6" i="1" s="1"/>
  <c r="H7" i="1"/>
  <c r="H6" i="1" s="1"/>
  <c r="I7" i="1"/>
  <c r="I6" i="1" s="1"/>
  <c r="J7" i="1"/>
  <c r="K7" i="1"/>
  <c r="L7" i="1"/>
  <c r="M7" i="1"/>
  <c r="M6" i="1" s="1"/>
  <c r="N7" i="1"/>
  <c r="N6" i="1" s="1"/>
  <c r="O7" i="1"/>
  <c r="O6" i="1" s="1"/>
  <c r="P7" i="1"/>
  <c r="P6" i="1" s="1"/>
  <c r="Q7" i="1"/>
  <c r="Q6" i="1" s="1"/>
  <c r="R7" i="1"/>
  <c r="S7" i="1"/>
  <c r="T7" i="1"/>
  <c r="U7" i="1"/>
  <c r="U6" i="1" s="1"/>
  <c r="V7" i="1"/>
  <c r="V6" i="1" s="1"/>
  <c r="W7" i="1"/>
  <c r="W6" i="1" s="1"/>
  <c r="B4" i="1"/>
</calcChain>
</file>

<file path=xl/sharedStrings.xml><?xml version="1.0" encoding="utf-8"?>
<sst xmlns="http://schemas.openxmlformats.org/spreadsheetml/2006/main" count="9" uniqueCount="9">
  <si>
    <t>N:</t>
  </si>
  <si>
    <t>Good:</t>
  </si>
  <si>
    <t>Defective %</t>
  </si>
  <si>
    <t>Bad:</t>
  </si>
  <si>
    <t>Sample (k):</t>
  </si>
  <si>
    <t>N Con. k</t>
  </si>
  <si>
    <t>Rule (reject r):</t>
  </si>
  <si>
    <t>Pass Ratio:</t>
  </si>
  <si>
    <t>number of r or less: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</si>
</sst>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Pass Ratio: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Sheet1!$B$5:$W$5</c:f>
              <c:numCache>
                <c:formatCode>0%</c:formatCode>
                <c:ptCount val="22"/>
                <c:pt idx="1">
                  <c:v>0</c:v>
                </c:pt>
                <c:pt idx="2">
                  <c:v>0.05</c:v>
                </c:pt>
                <c:pt idx="3">
                  <c:v>0.1</c:v>
                </c:pt>
                <c:pt idx="4">
                  <c:v>0.15</c:v>
                </c:pt>
                <c:pt idx="5">
                  <c:v>0.2</c:v>
                </c:pt>
                <c:pt idx="6">
                  <c:v>0.25</c:v>
                </c:pt>
                <c:pt idx="7">
                  <c:v>0.3</c:v>
                </c:pt>
                <c:pt idx="8">
                  <c:v>0.35</c:v>
                </c:pt>
                <c:pt idx="9">
                  <c:v>0.4</c:v>
                </c:pt>
                <c:pt idx="10">
                  <c:v>0.45</c:v>
                </c:pt>
                <c:pt idx="11">
                  <c:v>0.5</c:v>
                </c:pt>
                <c:pt idx="12">
                  <c:v>0.55000000000000004</c:v>
                </c:pt>
                <c:pt idx="13">
                  <c:v>0.6</c:v>
                </c:pt>
                <c:pt idx="14">
                  <c:v>0.65</c:v>
                </c:pt>
                <c:pt idx="15">
                  <c:v>0.7</c:v>
                </c:pt>
                <c:pt idx="16">
                  <c:v>0.75</c:v>
                </c:pt>
                <c:pt idx="17">
                  <c:v>0.8</c:v>
                </c:pt>
                <c:pt idx="18">
                  <c:v>0.85</c:v>
                </c:pt>
                <c:pt idx="19">
                  <c:v>0.9</c:v>
                </c:pt>
                <c:pt idx="20">
                  <c:v>0.95</c:v>
                </c:pt>
                <c:pt idx="21">
                  <c:v>1</c:v>
                </c:pt>
              </c:numCache>
            </c:numRef>
          </c:cat>
          <c:val>
            <c:numRef>
              <c:f>Sheet1!$B$9:$W$9</c:f>
              <c:numCache>
                <c:formatCode>0.00%</c:formatCode>
                <c:ptCount val="22"/>
                <c:pt idx="1">
                  <c:v>1</c:v>
                </c:pt>
                <c:pt idx="2">
                  <c:v>0.92314327792972828</c:v>
                </c:pt>
                <c:pt idx="3">
                  <c:v>0.73847153341601535</c:v>
                </c:pt>
                <c:pt idx="4">
                  <c:v>0.5375491209560197</c:v>
                </c:pt>
                <c:pt idx="5">
                  <c:v>0.36304943420765712</c:v>
                </c:pt>
                <c:pt idx="6">
                  <c:v>0.22927502657980892</c:v>
                </c:pt>
                <c:pt idx="7">
                  <c:v>0.13562498041550461</c:v>
                </c:pt>
                <c:pt idx="8">
                  <c:v>7.4975554214899195E-2</c:v>
                </c:pt>
                <c:pt idx="9">
                  <c:v>3.8515760543954836E-2</c:v>
                </c:pt>
                <c:pt idx="10">
                  <c:v>1.821901234484687E-2</c:v>
                </c:pt>
                <c:pt idx="11">
                  <c:v>7.8302449480227628E-3</c:v>
                </c:pt>
                <c:pt idx="12">
                  <c:v>2.3958228373884382E-3</c:v>
                </c:pt>
                <c:pt idx="13">
                  <c:v>9.9674667119142358E-4</c:v>
                </c:pt>
                <c:pt idx="14">
                  <c:v>2.7573535343264842E-4</c:v>
                </c:pt>
                <c:pt idx="15">
                  <c:v>5.9591396537179251E-5</c:v>
                </c:pt>
                <c:pt idx="16">
                  <c:v>9.0403863312668767E-6</c:v>
                </c:pt>
                <c:pt idx="17">
                  <c:v>7.869042453734027E-7</c:v>
                </c:pt>
                <c:pt idx="18">
                  <c:v>2.4749875273928777E-8</c:v>
                </c:pt>
                <c:pt idx="19">
                  <c:v>5.2049907153150185E-11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05-40C8-8BE6-A34E0CB031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9302207"/>
        <c:axId val="1764913215"/>
      </c:lineChart>
      <c:catAx>
        <c:axId val="1919302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913215"/>
        <c:crosses val="autoZero"/>
        <c:auto val="1"/>
        <c:lblAlgn val="ctr"/>
        <c:lblOffset val="100"/>
        <c:noMultiLvlLbl val="0"/>
      </c:catAx>
      <c:valAx>
        <c:axId val="176491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9302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155574</xdr:colOff>
      <xdr:row>13</xdr:row>
      <xdr:rowOff>44450</xdr:rowOff>
    </xdr:from>
    <xdr:to>
      <xdr:col>11</xdr:col>
      <xdr:colOff>253999</xdr:colOff>
      <xdr:row>33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FA5383-FDDA-4703-804B-CE0488C54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3D950-8C61-46C5-A87C-9AB06CDB894A}">
  <dimension ref="A1:W9"/>
  <sheetViews>
    <sheetView tabSelected="1" workbookViewId="0">
      <selection activeCell="E9" sqref="E9"/>
    </sheetView>
  </sheetViews>
  <sheetFormatPr baseColWidth="10" defaultColWidth="8.83203125" defaultRowHeight="15" x14ac:dyDescent="0.2"/>
  <cols>
    <col min="1" max="1" width="17.33203125" bestFit="1" customWidth="1"/>
    <col min="2" max="2" width="17.33203125" customWidth="1"/>
    <col min="3" max="5" width="17.33203125" bestFit="1" customWidth="1"/>
    <col min="6" max="10" width="16.33203125" bestFit="1" customWidth="1"/>
    <col min="11" max="13" width="14.33203125" bestFit="1" customWidth="1"/>
    <col min="14" max="15" width="13.33203125" bestFit="1" customWidth="1"/>
    <col min="16" max="17" width="12.6640625" bestFit="1" customWidth="1"/>
    <col min="18" max="18" width="11.1640625" bestFit="1" customWidth="1"/>
    <col min="19" max="19" width="10.1640625" bestFit="1" customWidth="1"/>
    <col min="20" max="20" width="7.33203125" bestFit="1" customWidth="1"/>
    <col min="21" max="21" width="7.1640625" bestFit="1" customWidth="1"/>
    <col min="22" max="23" width="6.6640625" bestFit="1" customWidth="1"/>
  </cols>
  <sheetData>
    <row r="1" spans="1:23" x14ac:dyDescent="0.2">
      <c r="A1" t="s">
        <v>0</v>
      </c>
      <c r="B1">
        <v>100</v>
      </c>
    </row>
    <row r="2" spans="1:23" x14ac:dyDescent="0.2">
      <c r="A2" t="s">
        <v>4</v>
      </c>
      <c r="B2">
        <v>10</v>
      </c>
    </row>
    <row r="3" spans="1:23" x14ac:dyDescent="0.2">
      <c r="A3" t="s">
        <v>6</v>
      </c>
      <c r="B3">
        <v>1</v>
      </c>
    </row>
    <row r="4" spans="1:23" x14ac:dyDescent="0.2">
      <c r="A4" t="s">
        <v>5</v>
      </c>
      <c r="B4" s="1">
        <f>COMBIN(B1,B2)</f>
        <v>17310309456440.006</v>
      </c>
      <c r="C4" s="1"/>
    </row>
    <row r="5" spans="1:23" x14ac:dyDescent="0.2">
      <c r="A5" t="s">
        <v>2</v>
      </c>
      <c r="C5" s="2">
        <v>0</v>
      </c>
      <c r="D5" s="2">
        <v>0.05</v>
      </c>
      <c r="E5" s="2">
        <v>0.1</v>
      </c>
      <c r="F5" s="2">
        <v>0.15</v>
      </c>
      <c r="G5" s="2">
        <v>0.2</v>
      </c>
      <c r="H5" s="2">
        <v>0.25</v>
      </c>
      <c r="I5" s="2">
        <v>0.3</v>
      </c>
      <c r="J5" s="2">
        <v>0.35</v>
      </c>
      <c r="K5" s="2">
        <v>0.4</v>
      </c>
      <c r="L5" s="2">
        <v>0.45</v>
      </c>
      <c r="M5" s="2">
        <v>0.5</v>
      </c>
      <c r="N5" s="2">
        <v>0.55000000000000004</v>
      </c>
      <c r="O5" s="2">
        <v>0.6</v>
      </c>
      <c r="P5" s="2">
        <v>0.65</v>
      </c>
      <c r="Q5" s="2">
        <v>0.7</v>
      </c>
      <c r="R5" s="2">
        <v>0.75</v>
      </c>
      <c r="S5" s="2">
        <v>0.8</v>
      </c>
      <c r="T5" s="2">
        <v>0.85</v>
      </c>
      <c r="U5" s="2">
        <v>0.9</v>
      </c>
      <c r="V5" s="2">
        <v>0.95</v>
      </c>
      <c r="W5" s="2">
        <v>1</v>
      </c>
    </row>
    <row r="6" spans="1:23" x14ac:dyDescent="0.2">
      <c r="A6" t="s">
        <v>1</v>
      </c>
      <c r="C6">
        <f>$B1-C7</f>
        <v>100</v>
      </c>
      <c r="D6">
        <f>$B1-D7</f>
        <v>95</v>
      </c>
      <c r="E6">
        <f t="shared" ref="E6:W6" si="0">$B1-E7</f>
        <v>90</v>
      </c>
      <c r="F6">
        <f t="shared" si="0"/>
        <v>85</v>
      </c>
      <c r="G6">
        <f t="shared" si="0"/>
        <v>80</v>
      </c>
      <c r="H6">
        <f t="shared" si="0"/>
        <v>75</v>
      </c>
      <c r="I6">
        <f t="shared" si="0"/>
        <v>70</v>
      </c>
      <c r="J6">
        <f t="shared" si="0"/>
        <v>65</v>
      </c>
      <c r="K6">
        <f t="shared" si="0"/>
        <v>60</v>
      </c>
      <c r="L6">
        <f t="shared" si="0"/>
        <v>55</v>
      </c>
      <c r="M6">
        <f t="shared" si="0"/>
        <v>50</v>
      </c>
      <c r="N6">
        <f t="shared" si="0"/>
        <v>44.999999999999993</v>
      </c>
      <c r="O6">
        <f t="shared" si="0"/>
        <v>40</v>
      </c>
      <c r="P6">
        <f t="shared" si="0"/>
        <v>35</v>
      </c>
      <c r="Q6">
        <f t="shared" si="0"/>
        <v>30</v>
      </c>
      <c r="R6">
        <f t="shared" si="0"/>
        <v>25</v>
      </c>
      <c r="S6">
        <f t="shared" si="0"/>
        <v>20</v>
      </c>
      <c r="T6">
        <f t="shared" si="0"/>
        <v>15</v>
      </c>
      <c r="U6">
        <f t="shared" si="0"/>
        <v>10</v>
      </c>
      <c r="V6">
        <f t="shared" si="0"/>
        <v>5</v>
      </c>
      <c r="W6">
        <f t="shared" si="0"/>
        <v>0</v>
      </c>
    </row>
    <row r="7" spans="1:23" x14ac:dyDescent="0.2">
      <c r="A7" t="s">
        <v>3</v>
      </c>
      <c r="C7">
        <f>$B1*C5</f>
        <v>0</v>
      </c>
      <c r="D7">
        <f>$B1*D5</f>
        <v>5</v>
      </c>
      <c r="E7">
        <f t="shared" ref="E7:W7" si="1">$B1*E5</f>
        <v>10</v>
      </c>
      <c r="F7">
        <f t="shared" si="1"/>
        <v>15</v>
      </c>
      <c r="G7">
        <f t="shared" si="1"/>
        <v>20</v>
      </c>
      <c r="H7">
        <f t="shared" si="1"/>
        <v>25</v>
      </c>
      <c r="I7">
        <f t="shared" si="1"/>
        <v>30</v>
      </c>
      <c r="J7">
        <f t="shared" si="1"/>
        <v>35</v>
      </c>
      <c r="K7">
        <f t="shared" si="1"/>
        <v>40</v>
      </c>
      <c r="L7">
        <f t="shared" si="1"/>
        <v>45</v>
      </c>
      <c r="M7">
        <f t="shared" si="1"/>
        <v>50</v>
      </c>
      <c r="N7">
        <f t="shared" si="1"/>
        <v>55.000000000000007</v>
      </c>
      <c r="O7">
        <f t="shared" si="1"/>
        <v>60</v>
      </c>
      <c r="P7">
        <f t="shared" si="1"/>
        <v>65</v>
      </c>
      <c r="Q7">
        <f t="shared" si="1"/>
        <v>70</v>
      </c>
      <c r="R7">
        <f t="shared" si="1"/>
        <v>75</v>
      </c>
      <c r="S7">
        <f t="shared" si="1"/>
        <v>80</v>
      </c>
      <c r="T7">
        <f t="shared" si="1"/>
        <v>85</v>
      </c>
      <c r="U7">
        <f t="shared" si="1"/>
        <v>90</v>
      </c>
      <c r="V7">
        <f t="shared" si="1"/>
        <v>95</v>
      </c>
      <c r="W7">
        <f t="shared" si="1"/>
        <v>100</v>
      </c>
    </row>
    <row r="8" spans="1:23" x14ac:dyDescent="0.2">
      <c r="A8" t="s">
        <v>8</v>
      </c>
      <c r="C8" s="1">
        <f>B4</f>
        <v>17310309456440.006</v>
      </c>
      <c r="D8" s="1">
        <f>COMBIN(D7,0)*COMBIN(D6,10)+COMBIN(D7,1)*COMBIN(D6,9)</f>
        <v>15979895813596</v>
      </c>
      <c r="E8" s="1">
        <f t="shared" ref="E8:U8" si="2">COMBIN(E7,0)*COMBIN(E6,10)+COMBIN(E7,1)*COMBIN(E6,9)</f>
        <v>12783170768203.002</v>
      </c>
      <c r="F8" s="1">
        <f t="shared" si="2"/>
        <v>9305141631786</v>
      </c>
      <c r="G8" s="1">
        <f t="shared" si="2"/>
        <v>6284498054120.001</v>
      </c>
      <c r="H8" s="1">
        <f t="shared" si="2"/>
        <v>3968821660730</v>
      </c>
      <c r="I8" s="1">
        <f t="shared" si="2"/>
        <v>2347710381016</v>
      </c>
      <c r="J8" s="1">
        <f t="shared" si="2"/>
        <v>1297850045128</v>
      </c>
      <c r="K8" s="1">
        <f t="shared" si="2"/>
        <v>666719733966.00024</v>
      </c>
      <c r="L8" s="1">
        <f t="shared" si="2"/>
        <v>315376741680</v>
      </c>
      <c r="M8" s="1">
        <f t="shared" si="2"/>
        <v>135543963170</v>
      </c>
      <c r="N8" s="1">
        <f t="shared" si="2"/>
        <v>41472434718.000008</v>
      </c>
      <c r="O8" s="1">
        <f t="shared" si="2"/>
        <v>17253993327.999996</v>
      </c>
      <c r="P8" s="1">
        <f t="shared" si="2"/>
        <v>4773064296.000001</v>
      </c>
      <c r="Q8" s="1">
        <f t="shared" si="2"/>
        <v>1031545515.0000002</v>
      </c>
      <c r="R8" s="1">
        <f t="shared" si="2"/>
        <v>156491885</v>
      </c>
      <c r="S8" s="1">
        <f t="shared" si="2"/>
        <v>13621556</v>
      </c>
      <c r="T8" s="1">
        <f t="shared" si="2"/>
        <v>428428</v>
      </c>
      <c r="U8" s="1">
        <f t="shared" si="2"/>
        <v>901</v>
      </c>
      <c r="V8" s="1">
        <v>0</v>
      </c>
      <c r="W8" s="1">
        <v>0</v>
      </c>
    </row>
    <row r="9" spans="1:23" x14ac:dyDescent="0.2">
      <c r="A9" t="s">
        <v>7</v>
      </c>
      <c r="C9" s="3">
        <f>C8/$B4</f>
        <v>1</v>
      </c>
      <c r="D9" s="3">
        <f>D8/$B4</f>
        <v>0.92314327792972828</v>
      </c>
      <c r="E9" s="3">
        <f t="shared" ref="E9:U9" si="3">E8/$B4</f>
        <v>0.73847153341601535</v>
      </c>
      <c r="F9" s="3">
        <f t="shared" si="3"/>
        <v>0.5375491209560197</v>
      </c>
      <c r="G9" s="3">
        <f t="shared" si="3"/>
        <v>0.36304943420765712</v>
      </c>
      <c r="H9" s="3">
        <f t="shared" si="3"/>
        <v>0.22927502657980892</v>
      </c>
      <c r="I9" s="3">
        <f t="shared" si="3"/>
        <v>0.13562498041550461</v>
      </c>
      <c r="J9" s="3">
        <f t="shared" si="3"/>
        <v>7.4975554214899195E-2</v>
      </c>
      <c r="K9" s="3">
        <f t="shared" si="3"/>
        <v>3.8515760543954836E-2</v>
      </c>
      <c r="L9" s="3">
        <f t="shared" si="3"/>
        <v>1.821901234484687E-2</v>
      </c>
      <c r="M9" s="3">
        <f t="shared" si="3"/>
        <v>7.8302449480227628E-3</v>
      </c>
      <c r="N9" s="3">
        <f t="shared" si="3"/>
        <v>2.3958228373884382E-3</v>
      </c>
      <c r="O9" s="3">
        <f t="shared" si="3"/>
        <v>9.9674667119142358E-4</v>
      </c>
      <c r="P9" s="3">
        <f t="shared" si="3"/>
        <v>2.7573535343264842E-4</v>
      </c>
      <c r="Q9" s="3">
        <f t="shared" si="3"/>
        <v>5.9591396537179251E-5</v>
      </c>
      <c r="R9" s="3">
        <f t="shared" si="3"/>
        <v>9.0403863312668767E-6</v>
      </c>
      <c r="S9" s="3">
        <f t="shared" si="3"/>
        <v>7.869042453734027E-7</v>
      </c>
      <c r="T9" s="3">
        <f t="shared" si="3"/>
        <v>2.4749875273928777E-8</v>
      </c>
      <c r="U9" s="3">
        <f t="shared" si="3"/>
        <v>5.2049907153150185E-11</v>
      </c>
      <c r="V9" s="3">
        <v>0</v>
      </c>
      <c r="W9" s="3">
        <v>0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Microsoft Office User</cp:lastModifiedBy>
  <dcterms:created xsi:type="dcterms:W3CDTF">2020-10-03T07:03:37Z</dcterms:created>
  <dcterms:modified xsi:type="dcterms:W3CDTF">2021-03-18T11:34:48Z</dcterms:modified>
</cp:coreProperties>
</file>