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u\Documents\Library\machine learning\revision\"/>
    </mc:Choice>
  </mc:AlternateContent>
  <xr:revisionPtr revIDLastSave="0" documentId="13_ncr:1_{2B624DF8-367C-478D-A449-6B2F9FB613ED}" xr6:coauthVersionLast="47" xr6:coauthVersionMax="47" xr10:uidLastSave="{00000000-0000-0000-0000-000000000000}"/>
  <bookViews>
    <workbookView xWindow="-156" yWindow="-156" windowWidth="23352" windowHeight="12672" xr2:uid="{57C6A2E7-5044-4768-B3E3-A9DD59A63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6" i="1" l="1"/>
  <c r="L155" i="1"/>
  <c r="L154" i="1"/>
  <c r="L153" i="1"/>
  <c r="L152" i="1"/>
  <c r="L143" i="1"/>
  <c r="L142" i="1"/>
  <c r="L141" i="1"/>
  <c r="L140" i="1"/>
  <c r="L139" i="1"/>
  <c r="B134" i="1"/>
  <c r="L95" i="1"/>
  <c r="B115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B114" i="1"/>
  <c r="L94" i="1"/>
  <c r="B85" i="1"/>
  <c r="K75" i="1"/>
  <c r="J75" i="1"/>
  <c r="I75" i="1"/>
  <c r="H75" i="1"/>
  <c r="G75" i="1"/>
  <c r="F75" i="1"/>
  <c r="E75" i="1"/>
  <c r="D75" i="1"/>
  <c r="C75" i="1"/>
  <c r="B75" i="1"/>
  <c r="L65" i="1"/>
  <c r="B84" i="1"/>
  <c r="B83" i="1"/>
  <c r="B82" i="1"/>
  <c r="B81" i="1"/>
  <c r="B80" i="1"/>
  <c r="B79" i="1"/>
  <c r="B78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L64" i="1"/>
  <c r="L63" i="1"/>
  <c r="L62" i="1"/>
  <c r="L61" i="1"/>
  <c r="L60" i="1"/>
  <c r="L59" i="1"/>
  <c r="L58" i="1"/>
  <c r="B55" i="1"/>
  <c r="B54" i="1"/>
  <c r="B53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L45" i="1"/>
  <c r="L44" i="1"/>
  <c r="L43" i="1"/>
  <c r="L11" i="1"/>
  <c r="L4" i="1"/>
  <c r="C136" i="1" s="1"/>
  <c r="K127" i="1"/>
  <c r="J127" i="1"/>
  <c r="I127" i="1"/>
  <c r="H127" i="1"/>
  <c r="G127" i="1"/>
  <c r="F127" i="1"/>
  <c r="E127" i="1"/>
  <c r="D127" i="1"/>
  <c r="C127" i="1"/>
  <c r="B127" i="1"/>
  <c r="K126" i="1"/>
  <c r="J126" i="1"/>
  <c r="I126" i="1"/>
  <c r="H126" i="1"/>
  <c r="G126" i="1"/>
  <c r="F126" i="1"/>
  <c r="E126" i="1"/>
  <c r="D126" i="1"/>
  <c r="C126" i="1"/>
  <c r="B126" i="1"/>
  <c r="K125" i="1"/>
  <c r="J125" i="1"/>
  <c r="I125" i="1"/>
  <c r="H125" i="1"/>
  <c r="G125" i="1"/>
  <c r="F125" i="1"/>
  <c r="E125" i="1"/>
  <c r="D125" i="1"/>
  <c r="C125" i="1"/>
  <c r="B125" i="1"/>
  <c r="K124" i="1"/>
  <c r="J124" i="1"/>
  <c r="I124" i="1"/>
  <c r="H124" i="1"/>
  <c r="G124" i="1"/>
  <c r="F124" i="1"/>
  <c r="E124" i="1"/>
  <c r="D124" i="1"/>
  <c r="C124" i="1"/>
  <c r="B124" i="1"/>
  <c r="B40" i="1"/>
  <c r="B39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L32" i="1"/>
  <c r="L31" i="1"/>
  <c r="B113" i="1"/>
  <c r="B112" i="1"/>
  <c r="B111" i="1"/>
  <c r="B110" i="1"/>
  <c r="B109" i="1"/>
  <c r="B108" i="1"/>
  <c r="L88" i="1"/>
  <c r="L89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F98" i="1"/>
  <c r="G98" i="1"/>
  <c r="E98" i="1"/>
  <c r="D98" i="1"/>
  <c r="C98" i="1"/>
  <c r="B98" i="1"/>
  <c r="L93" i="1"/>
  <c r="L92" i="1"/>
  <c r="L91" i="1"/>
  <c r="L90" i="1"/>
  <c r="B24" i="1"/>
  <c r="B28" i="1"/>
  <c r="B27" i="1"/>
  <c r="B26" i="1"/>
  <c r="K18" i="1"/>
  <c r="J18" i="1"/>
  <c r="I18" i="1"/>
  <c r="H18" i="1"/>
  <c r="G18" i="1"/>
  <c r="F18" i="1"/>
  <c r="E18" i="1"/>
  <c r="D18" i="1"/>
  <c r="C18" i="1"/>
  <c r="B18" i="1"/>
  <c r="K14" i="1"/>
  <c r="J14" i="1"/>
  <c r="I14" i="1"/>
  <c r="H14" i="1"/>
  <c r="G14" i="1"/>
  <c r="F14" i="1"/>
  <c r="E14" i="1"/>
  <c r="D14" i="1"/>
  <c r="C14" i="1"/>
  <c r="B14" i="1"/>
  <c r="L7" i="1"/>
  <c r="B25" i="1"/>
  <c r="L8" i="1"/>
  <c r="L10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L9" i="1"/>
  <c r="K15" i="1"/>
  <c r="J15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<sst xmlns="http://schemas.openxmlformats.org/spreadsheetml/2006/main" count="194" uniqueCount="88">
  <si>
    <t>Algorithms</t>
  </si>
  <si>
    <t>Applications</t>
  </si>
  <si>
    <t>Data processing</t>
  </si>
  <si>
    <t>Learning paradigms</t>
  </si>
  <si>
    <t>System and hardware</t>
  </si>
  <si>
    <t>Total</t>
  </si>
  <si>
    <t>Data mining</t>
  </si>
  <si>
    <t>Healthcare</t>
  </si>
  <si>
    <t>Social media</t>
  </si>
  <si>
    <t>Security</t>
  </si>
  <si>
    <t>IP and CV</t>
  </si>
  <si>
    <t>NLP</t>
  </si>
  <si>
    <t>IoT</t>
  </si>
  <si>
    <t>Neural Net</t>
  </si>
  <si>
    <t>Not Neural Net</t>
  </si>
  <si>
    <t>Ensemble</t>
  </si>
  <si>
    <t>Linear</t>
  </si>
  <si>
    <t>Nearest neighbor</t>
  </si>
  <si>
    <t>Kernel based</t>
  </si>
  <si>
    <t>Tree based</t>
  </si>
  <si>
    <t>Clustering</t>
  </si>
  <si>
    <t>Statistical</t>
  </si>
  <si>
    <t>Number of documents</t>
  </si>
  <si>
    <t>CNN</t>
  </si>
  <si>
    <t>RNN</t>
  </si>
  <si>
    <t>Other NN</t>
  </si>
  <si>
    <t>Machine learning</t>
  </si>
  <si>
    <t>Total number of documents</t>
  </si>
  <si>
    <t>NCS</t>
  </si>
  <si>
    <t>Neural Net. Alg.</t>
  </si>
  <si>
    <t>Other Alg. Than Neural Net</t>
  </si>
  <si>
    <t>North America</t>
  </si>
  <si>
    <t>Europe</t>
  </si>
  <si>
    <t>BRICS</t>
  </si>
  <si>
    <t>Reinforcement learning</t>
  </si>
  <si>
    <t>Other alg.</t>
  </si>
  <si>
    <t>Other appl.</t>
  </si>
  <si>
    <t>IP and CV (Image Processing and Computer Vision)</t>
  </si>
  <si>
    <t>NLP (Natural Language Processing)</t>
  </si>
  <si>
    <t>IoT (Internet of Things)</t>
  </si>
  <si>
    <t>The Rest of the World</t>
  </si>
  <si>
    <t>Data from 2023-11-13</t>
  </si>
  <si>
    <t>Figure 4</t>
  </si>
  <si>
    <t>Figure 6</t>
  </si>
  <si>
    <t xml:space="preserve"> Figure 5</t>
  </si>
  <si>
    <t>Figure 7</t>
  </si>
  <si>
    <t>Figure 8</t>
  </si>
  <si>
    <t xml:space="preserve">Appendix C: </t>
  </si>
  <si>
    <t>Figure 9</t>
  </si>
  <si>
    <t>Figure 10</t>
  </si>
  <si>
    <t>Figure 11</t>
  </si>
  <si>
    <t>Figure 12</t>
  </si>
  <si>
    <t>Figure 13</t>
  </si>
  <si>
    <t>Figure 14</t>
  </si>
  <si>
    <t>Figure 15</t>
  </si>
  <si>
    <t>Figure 16</t>
  </si>
  <si>
    <t>Figure 17</t>
  </si>
  <si>
    <t>Figure 18</t>
  </si>
  <si>
    <t>Figure 19/20</t>
  </si>
  <si>
    <t>Figure 21</t>
  </si>
  <si>
    <t>Accumulated values</t>
  </si>
  <si>
    <t>Figure 23</t>
  </si>
  <si>
    <t>Figure 22</t>
  </si>
  <si>
    <t>Figure 24</t>
  </si>
  <si>
    <t>SUM</t>
  </si>
  <si>
    <t>Documents without affiliation country</t>
  </si>
  <si>
    <t>Mosavi, Amir</t>
  </si>
  <si>
    <t>Figure 25/26</t>
  </si>
  <si>
    <t>Shen, Dinggang</t>
  </si>
  <si>
    <t xml:space="preserve">Acharya, Rajendra </t>
  </si>
  <si>
    <t>Zou, Quan</t>
  </si>
  <si>
    <t>Khoshgoftaar, Taghi M.</t>
  </si>
  <si>
    <t>Pradhan, Biswajeet K.</t>
  </si>
  <si>
    <t>Pham, Binh Thai</t>
  </si>
  <si>
    <t>Padannayil, Soman Kotti</t>
  </si>
  <si>
    <t>Hassanien, Aboul Ella</t>
  </si>
  <si>
    <t>Müller, Klaus Robert</t>
  </si>
  <si>
    <t>Figure 27/28</t>
  </si>
  <si>
    <t>Lecture Notes in CS</t>
  </si>
  <si>
    <t>ACM Conf. Proc.</t>
  </si>
  <si>
    <t>IEEE Access</t>
  </si>
  <si>
    <t>Adv. in Intelligent Systems and Computing</t>
  </si>
  <si>
    <t>Com. in Comp. and Inf. Science</t>
  </si>
  <si>
    <t>CEUR Workshop. Proc.</t>
  </si>
  <si>
    <t>Lecture Notes in Net. and Sys</t>
  </si>
  <si>
    <t>Proc. Of SPIE</t>
  </si>
  <si>
    <t>Scientific Reports (Springer)</t>
  </si>
  <si>
    <t>Neurocomputing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</si>
</sst>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9C1B2-5F5F-4F5E-90F2-1F1B89040C04}">
  <dimension ref="A1:N166"/>
  <sheetViews>
    <sheetView tabSelected="1" zoomScale="107" workbookViewId="0">
      <selection activeCell="B161" sqref="B161"/>
    </sheetView>
  </sheetViews>
  <sheetFormatPr defaultRowHeight="14.25" x14ac:dyDescent="0.45"/>
  <cols>
    <col min="1" max="1" width="26.33203125" customWidth="1"/>
    <col min="2" max="2" width="13.46484375" customWidth="1"/>
    <col min="14" max="14" width="66.53125" customWidth="1"/>
  </cols>
  <sheetData>
    <row r="1" spans="1:12" x14ac:dyDescent="0.45">
      <c r="A1" t="s">
        <v>47</v>
      </c>
      <c r="B1" t="s">
        <v>41</v>
      </c>
    </row>
    <row r="3" spans="1:12" x14ac:dyDescent="0.45">
      <c r="A3" t="s">
        <v>42</v>
      </c>
      <c r="B3">
        <v>2013</v>
      </c>
      <c r="C3">
        <v>2014</v>
      </c>
      <c r="D3">
        <v>2015</v>
      </c>
      <c r="E3">
        <v>2016</v>
      </c>
      <c r="F3">
        <v>2017</v>
      </c>
      <c r="G3">
        <v>2018</v>
      </c>
      <c r="H3">
        <v>2019</v>
      </c>
      <c r="I3">
        <v>2020</v>
      </c>
      <c r="J3">
        <v>2021</v>
      </c>
      <c r="K3">
        <v>2022</v>
      </c>
      <c r="L3" s="1" t="s">
        <v>5</v>
      </c>
    </row>
    <row r="4" spans="1:12" x14ac:dyDescent="0.45">
      <c r="A4" t="s">
        <v>26</v>
      </c>
      <c r="B4">
        <v>6867</v>
      </c>
      <c r="C4">
        <v>8275</v>
      </c>
      <c r="D4">
        <v>10442</v>
      </c>
      <c r="E4">
        <v>13884</v>
      </c>
      <c r="F4">
        <v>19777</v>
      </c>
      <c r="G4">
        <v>30877</v>
      </c>
      <c r="H4">
        <v>51943</v>
      </c>
      <c r="I4">
        <v>65036</v>
      </c>
      <c r="J4">
        <v>85128</v>
      </c>
      <c r="K4">
        <v>106553</v>
      </c>
      <c r="L4">
        <f>SUM(B4:K4)</f>
        <v>398782</v>
      </c>
    </row>
    <row r="6" spans="1:12" x14ac:dyDescent="0.45">
      <c r="A6" t="s">
        <v>22</v>
      </c>
      <c r="B6">
        <v>2013</v>
      </c>
      <c r="C6">
        <v>2014</v>
      </c>
      <c r="D6">
        <v>2015</v>
      </c>
      <c r="E6">
        <v>2016</v>
      </c>
      <c r="F6">
        <v>2017</v>
      </c>
      <c r="G6">
        <v>2018</v>
      </c>
      <c r="H6">
        <v>2019</v>
      </c>
      <c r="I6">
        <v>2020</v>
      </c>
      <c r="J6">
        <v>2021</v>
      </c>
      <c r="K6">
        <v>2022</v>
      </c>
      <c r="L6" s="1" t="s">
        <v>5</v>
      </c>
    </row>
    <row r="7" spans="1:12" x14ac:dyDescent="0.45">
      <c r="A7" t="s">
        <v>0</v>
      </c>
      <c r="B7">
        <v>2504</v>
      </c>
      <c r="C7">
        <v>3202</v>
      </c>
      <c r="D7">
        <v>4139</v>
      </c>
      <c r="E7">
        <v>5681</v>
      </c>
      <c r="F7">
        <v>8797</v>
      </c>
      <c r="G7">
        <v>15067</v>
      </c>
      <c r="H7">
        <v>26298</v>
      </c>
      <c r="I7">
        <v>33844</v>
      </c>
      <c r="J7">
        <v>45912</v>
      </c>
      <c r="K7">
        <v>59719</v>
      </c>
      <c r="L7">
        <f>SUM(B7:K7)</f>
        <v>205163</v>
      </c>
    </row>
    <row r="8" spans="1:12" x14ac:dyDescent="0.45">
      <c r="A8" t="s">
        <v>1</v>
      </c>
      <c r="B8">
        <v>2845</v>
      </c>
      <c r="C8">
        <v>3549</v>
      </c>
      <c r="D8">
        <v>4760</v>
      </c>
      <c r="E8">
        <v>6460</v>
      </c>
      <c r="F8">
        <v>9257</v>
      </c>
      <c r="G8">
        <v>14360</v>
      </c>
      <c r="H8">
        <v>23518</v>
      </c>
      <c r="I8">
        <v>29661</v>
      </c>
      <c r="J8">
        <v>39854</v>
      </c>
      <c r="K8">
        <v>49485</v>
      </c>
      <c r="L8">
        <f>SUM(B8:K8)</f>
        <v>183749</v>
      </c>
    </row>
    <row r="9" spans="1:12" x14ac:dyDescent="0.45">
      <c r="A9" t="s">
        <v>2</v>
      </c>
      <c r="B9">
        <v>812</v>
      </c>
      <c r="C9">
        <v>1019</v>
      </c>
      <c r="D9">
        <v>1307</v>
      </c>
      <c r="E9">
        <v>1702</v>
      </c>
      <c r="F9">
        <v>2400</v>
      </c>
      <c r="G9">
        <v>3536</v>
      </c>
      <c r="H9">
        <v>5805</v>
      </c>
      <c r="I9">
        <v>7283</v>
      </c>
      <c r="J9">
        <v>9721</v>
      </c>
      <c r="K9">
        <v>12521</v>
      </c>
      <c r="L9">
        <f>SUM(B9:K9)</f>
        <v>46106</v>
      </c>
    </row>
    <row r="10" spans="1:12" x14ac:dyDescent="0.45">
      <c r="A10" t="s">
        <v>3</v>
      </c>
      <c r="B10">
        <v>797</v>
      </c>
      <c r="C10">
        <v>1012</v>
      </c>
      <c r="D10">
        <v>1136</v>
      </c>
      <c r="E10">
        <v>1520</v>
      </c>
      <c r="F10">
        <v>2226</v>
      </c>
      <c r="G10">
        <v>3769</v>
      </c>
      <c r="H10">
        <v>8147</v>
      </c>
      <c r="I10">
        <v>8074</v>
      </c>
      <c r="J10">
        <v>10798</v>
      </c>
      <c r="K10">
        <v>14029</v>
      </c>
      <c r="L10">
        <f>SUM(B10:K10)</f>
        <v>51508</v>
      </c>
    </row>
    <row r="11" spans="1:12" x14ac:dyDescent="0.45">
      <c r="A11" t="s">
        <v>4</v>
      </c>
      <c r="B11">
        <v>188</v>
      </c>
      <c r="C11">
        <v>256</v>
      </c>
      <c r="D11">
        <v>360</v>
      </c>
      <c r="E11">
        <v>537</v>
      </c>
      <c r="F11">
        <v>919</v>
      </c>
      <c r="G11">
        <v>1489</v>
      </c>
      <c r="H11">
        <v>2419</v>
      </c>
      <c r="I11">
        <v>2835</v>
      </c>
      <c r="J11">
        <v>3651</v>
      </c>
      <c r="K11">
        <v>4362</v>
      </c>
      <c r="L11">
        <f>SUM(B11:K11)</f>
        <v>17016</v>
      </c>
    </row>
    <row r="13" spans="1:12" x14ac:dyDescent="0.45">
      <c r="A13" t="s">
        <v>43</v>
      </c>
      <c r="B13">
        <v>2013</v>
      </c>
      <c r="C13">
        <v>2014</v>
      </c>
      <c r="D13">
        <v>2015</v>
      </c>
      <c r="E13">
        <v>2016</v>
      </c>
      <c r="F13">
        <v>2017</v>
      </c>
      <c r="G13">
        <v>2018</v>
      </c>
      <c r="H13">
        <v>2019</v>
      </c>
      <c r="I13">
        <v>2020</v>
      </c>
      <c r="J13">
        <v>2021</v>
      </c>
      <c r="K13">
        <v>2022</v>
      </c>
    </row>
    <row r="14" spans="1:12" x14ac:dyDescent="0.45">
      <c r="A14" t="s">
        <v>0</v>
      </c>
      <c r="B14">
        <f>B7/B7</f>
        <v>1</v>
      </c>
      <c r="C14">
        <f>C7/B7</f>
        <v>1.2787539936102237</v>
      </c>
      <c r="D14">
        <f>D7/B7</f>
        <v>1.6529552715654952</v>
      </c>
      <c r="E14">
        <f>E7/B7</f>
        <v>2.2687699680511182</v>
      </c>
      <c r="F14">
        <f>F7/B7</f>
        <v>3.5131789137380194</v>
      </c>
      <c r="G14">
        <f>G7/B7</f>
        <v>6.0171725239616611</v>
      </c>
      <c r="H14">
        <f>H7/B7</f>
        <v>10.502396166134185</v>
      </c>
      <c r="I14">
        <f>I7/B7</f>
        <v>13.515974440894569</v>
      </c>
      <c r="J14">
        <f>J7/B7</f>
        <v>18.335463258785943</v>
      </c>
      <c r="K14">
        <f>K7/B7</f>
        <v>23.849440894568691</v>
      </c>
    </row>
    <row r="15" spans="1:12" x14ac:dyDescent="0.45">
      <c r="A15" t="s">
        <v>1</v>
      </c>
      <c r="B15">
        <f>B8/B8</f>
        <v>1</v>
      </c>
      <c r="C15">
        <f>C8/B8</f>
        <v>1.247451669595782</v>
      </c>
      <c r="D15">
        <f>D8/B8</f>
        <v>1.6731107205623901</v>
      </c>
      <c r="E15">
        <f>E8/B8</f>
        <v>2.2706502636203867</v>
      </c>
      <c r="F15">
        <f>F8/B8</f>
        <v>3.2537785588752195</v>
      </c>
      <c r="G15">
        <f>G8/B8</f>
        <v>5.0474516695957821</v>
      </c>
      <c r="H15">
        <f>H8/B8</f>
        <v>8.2664323374340949</v>
      </c>
      <c r="I15">
        <f>I8/B8</f>
        <v>10.425659050966608</v>
      </c>
      <c r="J15">
        <f>J8/B8</f>
        <v>14.008435852372584</v>
      </c>
      <c r="K15">
        <f>K8/B8</f>
        <v>17.393673110720563</v>
      </c>
    </row>
    <row r="16" spans="1:12" x14ac:dyDescent="0.45">
      <c r="A16" t="s">
        <v>2</v>
      </c>
      <c r="B16">
        <f>B9/B9</f>
        <v>1</v>
      </c>
      <c r="C16">
        <f>C9/B9</f>
        <v>1.2549261083743843</v>
      </c>
      <c r="D16">
        <f>D9/B9</f>
        <v>1.6096059113300492</v>
      </c>
      <c r="E16">
        <f>E9/B9</f>
        <v>2.0960591133004924</v>
      </c>
      <c r="F16">
        <f>F9/B9</f>
        <v>2.9556650246305418</v>
      </c>
      <c r="G16">
        <f>G9/B9</f>
        <v>4.3546798029556646</v>
      </c>
      <c r="H16">
        <f>H9/B9</f>
        <v>7.1490147783251228</v>
      </c>
      <c r="I16">
        <f>I9/B9</f>
        <v>8.9692118226600979</v>
      </c>
      <c r="J16">
        <f>J9/B9</f>
        <v>11.97167487684729</v>
      </c>
      <c r="K16">
        <f>K9/B9</f>
        <v>15.419950738916256</v>
      </c>
    </row>
    <row r="17" spans="1:12" x14ac:dyDescent="0.45">
      <c r="A17" t="s">
        <v>3</v>
      </c>
      <c r="B17">
        <f>B10/B10</f>
        <v>1</v>
      </c>
      <c r="C17">
        <f>C10/B10</f>
        <v>1.2697616060225847</v>
      </c>
      <c r="D17">
        <f>D10/B10</f>
        <v>1.42534504391468</v>
      </c>
      <c r="E17">
        <f>E10/B10</f>
        <v>1.9071518193224593</v>
      </c>
      <c r="F17">
        <f>F10/B10</f>
        <v>2.7929736511919701</v>
      </c>
      <c r="G17">
        <f>G10/B10</f>
        <v>4.7289836888331243</v>
      </c>
      <c r="H17">
        <f>H10/B10</f>
        <v>10.222082810539524</v>
      </c>
      <c r="I17">
        <f>I10/B10</f>
        <v>10.130489335006274</v>
      </c>
      <c r="J17">
        <f>J10/B10</f>
        <v>13.548306148055207</v>
      </c>
      <c r="K17">
        <f>K10/B10</f>
        <v>17.602258469259723</v>
      </c>
    </row>
    <row r="18" spans="1:12" x14ac:dyDescent="0.45">
      <c r="A18" t="s">
        <v>4</v>
      </c>
      <c r="B18">
        <f>B11/B11</f>
        <v>1</v>
      </c>
      <c r="C18">
        <f>C11/B11</f>
        <v>1.3617021276595744</v>
      </c>
      <c r="D18">
        <f>D11/B11</f>
        <v>1.9148936170212767</v>
      </c>
      <c r="E18">
        <f>E11/B11</f>
        <v>2.8563829787234041</v>
      </c>
      <c r="F18">
        <f>F11/B11</f>
        <v>4.8882978723404253</v>
      </c>
      <c r="G18">
        <f>G11/B11</f>
        <v>7.9202127659574471</v>
      </c>
      <c r="H18">
        <f>H11/B11</f>
        <v>12.867021276595745</v>
      </c>
      <c r="I18">
        <f>I11/B11</f>
        <v>15.079787234042554</v>
      </c>
      <c r="J18">
        <f>J11/B11</f>
        <v>19.420212765957448</v>
      </c>
      <c r="K18">
        <f>K11/B11</f>
        <v>23.202127659574469</v>
      </c>
    </row>
    <row r="20" spans="1:12" x14ac:dyDescent="0.45">
      <c r="A20" t="s">
        <v>45</v>
      </c>
      <c r="B20">
        <v>2013</v>
      </c>
      <c r="C20">
        <v>2014</v>
      </c>
      <c r="D20">
        <v>2015</v>
      </c>
      <c r="E20">
        <v>2016</v>
      </c>
      <c r="F20">
        <v>2017</v>
      </c>
      <c r="G20">
        <v>2018</v>
      </c>
      <c r="H20">
        <v>2019</v>
      </c>
      <c r="I20">
        <v>2020</v>
      </c>
      <c r="J20">
        <v>2021</v>
      </c>
      <c r="K20">
        <v>2022</v>
      </c>
    </row>
    <row r="21" spans="1:12" x14ac:dyDescent="0.45">
      <c r="A21" t="s">
        <v>34</v>
      </c>
      <c r="B21">
        <v>121</v>
      </c>
      <c r="C21">
        <v>144</v>
      </c>
      <c r="D21">
        <v>123</v>
      </c>
      <c r="E21">
        <v>156</v>
      </c>
      <c r="F21">
        <v>301</v>
      </c>
      <c r="G21">
        <v>776</v>
      </c>
      <c r="H21">
        <v>2658</v>
      </c>
      <c r="I21">
        <v>1394</v>
      </c>
      <c r="J21">
        <v>1432</v>
      </c>
      <c r="K21">
        <v>1889</v>
      </c>
    </row>
    <row r="23" spans="1:12" x14ac:dyDescent="0.45">
      <c r="A23" t="s">
        <v>44</v>
      </c>
      <c r="B23" t="s">
        <v>27</v>
      </c>
      <c r="D23" t="s">
        <v>46</v>
      </c>
      <c r="E23" s="1" t="s">
        <v>28</v>
      </c>
    </row>
    <row r="24" spans="1:12" x14ac:dyDescent="0.45">
      <c r="A24" t="s">
        <v>0</v>
      </c>
      <c r="B24">
        <f>SUM(B7:K7)</f>
        <v>205163</v>
      </c>
      <c r="D24" t="s">
        <v>0</v>
      </c>
      <c r="E24">
        <v>1.0900000000000001</v>
      </c>
    </row>
    <row r="25" spans="1:12" x14ac:dyDescent="0.45">
      <c r="A25" t="s">
        <v>1</v>
      </c>
      <c r="B25">
        <f>SUM(B8:K8)</f>
        <v>183749</v>
      </c>
      <c r="D25" t="s">
        <v>1</v>
      </c>
      <c r="E25">
        <v>1.05</v>
      </c>
    </row>
    <row r="26" spans="1:12" x14ac:dyDescent="0.45">
      <c r="A26" t="s">
        <v>2</v>
      </c>
      <c r="B26">
        <f>SUM(B9:K9)</f>
        <v>46106</v>
      </c>
      <c r="D26" t="s">
        <v>2</v>
      </c>
      <c r="E26">
        <v>1.05</v>
      </c>
    </row>
    <row r="27" spans="1:12" x14ac:dyDescent="0.45">
      <c r="A27" t="s">
        <v>3</v>
      </c>
      <c r="B27">
        <f>SUM(B10:K10)</f>
        <v>51508</v>
      </c>
      <c r="D27" t="s">
        <v>3</v>
      </c>
      <c r="E27">
        <v>1.1599999999999999</v>
      </c>
    </row>
    <row r="28" spans="1:12" x14ac:dyDescent="0.45">
      <c r="A28" t="s">
        <v>4</v>
      </c>
      <c r="B28">
        <f>SUM(B11:K11)</f>
        <v>17016</v>
      </c>
      <c r="D28" t="s">
        <v>4</v>
      </c>
      <c r="E28">
        <v>0.99</v>
      </c>
    </row>
    <row r="30" spans="1:12" x14ac:dyDescent="0.45">
      <c r="A30" t="s">
        <v>22</v>
      </c>
      <c r="B30">
        <v>2013</v>
      </c>
      <c r="C30">
        <v>2014</v>
      </c>
      <c r="D30">
        <v>2015</v>
      </c>
      <c r="E30">
        <v>2016</v>
      </c>
      <c r="F30">
        <v>2017</v>
      </c>
      <c r="G30">
        <v>2018</v>
      </c>
      <c r="H30">
        <v>2019</v>
      </c>
      <c r="I30">
        <v>2020</v>
      </c>
      <c r="J30">
        <v>2021</v>
      </c>
      <c r="K30">
        <v>2022</v>
      </c>
      <c r="L30" s="1" t="s">
        <v>5</v>
      </c>
    </row>
    <row r="31" spans="1:12" x14ac:dyDescent="0.45">
      <c r="A31" t="s">
        <v>13</v>
      </c>
      <c r="B31">
        <v>727</v>
      </c>
      <c r="C31">
        <v>1066</v>
      </c>
      <c r="D31">
        <v>1506</v>
      </c>
      <c r="E31">
        <v>2332</v>
      </c>
      <c r="F31">
        <v>4394</v>
      </c>
      <c r="G31">
        <v>8688</v>
      </c>
      <c r="H31">
        <v>16443</v>
      </c>
      <c r="I31">
        <v>21548</v>
      </c>
      <c r="J31">
        <v>29173</v>
      </c>
      <c r="K31">
        <v>38139</v>
      </c>
      <c r="L31">
        <f>SUM(B31:K31)</f>
        <v>124016</v>
      </c>
    </row>
    <row r="32" spans="1:12" x14ac:dyDescent="0.45">
      <c r="A32" t="s">
        <v>14</v>
      </c>
      <c r="B32">
        <v>2091</v>
      </c>
      <c r="C32">
        <v>2560</v>
      </c>
      <c r="D32">
        <v>3221</v>
      </c>
      <c r="E32">
        <v>4164</v>
      </c>
      <c r="F32">
        <v>5638</v>
      </c>
      <c r="G32">
        <v>8668</v>
      </c>
      <c r="H32">
        <v>13751</v>
      </c>
      <c r="I32">
        <v>17561</v>
      </c>
      <c r="J32">
        <v>24196</v>
      </c>
      <c r="K32">
        <v>31582</v>
      </c>
      <c r="L32">
        <f>SUM(B32:K32)</f>
        <v>113432</v>
      </c>
    </row>
    <row r="34" spans="1:12" x14ac:dyDescent="0.45">
      <c r="A34" t="s">
        <v>49</v>
      </c>
      <c r="B34">
        <v>2013</v>
      </c>
      <c r="C34">
        <v>2014</v>
      </c>
      <c r="D34">
        <v>2015</v>
      </c>
      <c r="E34">
        <v>2016</v>
      </c>
      <c r="F34">
        <v>2017</v>
      </c>
      <c r="G34">
        <v>2018</v>
      </c>
      <c r="H34">
        <v>2019</v>
      </c>
      <c r="I34">
        <v>2020</v>
      </c>
      <c r="J34">
        <v>2021</v>
      </c>
      <c r="K34">
        <v>2022</v>
      </c>
    </row>
    <row r="35" spans="1:12" x14ac:dyDescent="0.45">
      <c r="A35" t="s">
        <v>29</v>
      </c>
      <c r="B35">
        <f>B31/B31</f>
        <v>1</v>
      </c>
      <c r="C35">
        <f>C31/B31</f>
        <v>1.4662998624484183</v>
      </c>
      <c r="D35">
        <f>D31/B31</f>
        <v>2.0715268225584595</v>
      </c>
      <c r="E35">
        <f>E31/B31</f>
        <v>3.2077028885832188</v>
      </c>
      <c r="F35">
        <f>F31/B31</f>
        <v>6.0440165061898208</v>
      </c>
      <c r="G35">
        <f>G31/B31</f>
        <v>11.950481430536451</v>
      </c>
      <c r="H35">
        <f>H31/B31</f>
        <v>22.617606602475927</v>
      </c>
      <c r="I35">
        <f>I31/B31</f>
        <v>29.639614855570841</v>
      </c>
      <c r="J35">
        <f>J31/B31</f>
        <v>40.127922971114167</v>
      </c>
      <c r="K35">
        <f>K31/B31</f>
        <v>52.460797799174692</v>
      </c>
    </row>
    <row r="36" spans="1:12" x14ac:dyDescent="0.45">
      <c r="A36" t="s">
        <v>30</v>
      </c>
      <c r="B36">
        <f>B32/B32</f>
        <v>1</v>
      </c>
      <c r="C36">
        <f>C32/B32</f>
        <v>1.2242945958871354</v>
      </c>
      <c r="D36">
        <f>D32/B32</f>
        <v>1.5404112864658059</v>
      </c>
      <c r="E36">
        <f>E32/B32</f>
        <v>1.9913916786226686</v>
      </c>
      <c r="F36">
        <f>F32/B32</f>
        <v>2.6963175514108082</v>
      </c>
      <c r="G36">
        <f>G32/B32</f>
        <v>4.1453849832615974</v>
      </c>
      <c r="H36">
        <f>H32/B32</f>
        <v>6.5762792922046867</v>
      </c>
      <c r="I36">
        <f>I32/B32</f>
        <v>8.3983739837398375</v>
      </c>
      <c r="J36">
        <f>J32/B32</f>
        <v>11.571496891439503</v>
      </c>
      <c r="K36">
        <f>K32/B32</f>
        <v>15.103778096604495</v>
      </c>
    </row>
    <row r="38" spans="1:12" x14ac:dyDescent="0.45">
      <c r="A38" t="s">
        <v>48</v>
      </c>
      <c r="B38" t="s">
        <v>27</v>
      </c>
      <c r="D38" t="s">
        <v>50</v>
      </c>
      <c r="E38" s="1" t="s">
        <v>28</v>
      </c>
    </row>
    <row r="39" spans="1:12" x14ac:dyDescent="0.45">
      <c r="A39" t="s">
        <v>29</v>
      </c>
      <c r="B39">
        <f>SUM(B31:K31)</f>
        <v>124016</v>
      </c>
      <c r="D39" t="s">
        <v>29</v>
      </c>
      <c r="E39">
        <v>1.25</v>
      </c>
    </row>
    <row r="40" spans="1:12" x14ac:dyDescent="0.45">
      <c r="A40" t="s">
        <v>30</v>
      </c>
      <c r="B40">
        <f>SUM(B32:K32)</f>
        <v>113432</v>
      </c>
      <c r="D40" t="s">
        <v>30</v>
      </c>
      <c r="E40">
        <v>0.93</v>
      </c>
    </row>
    <row r="42" spans="1:12" x14ac:dyDescent="0.45">
      <c r="A42" t="s">
        <v>22</v>
      </c>
      <c r="B42">
        <v>2013</v>
      </c>
      <c r="C42">
        <v>2014</v>
      </c>
      <c r="D42">
        <v>2015</v>
      </c>
      <c r="E42">
        <v>2016</v>
      </c>
      <c r="F42">
        <v>2017</v>
      </c>
      <c r="G42">
        <v>2018</v>
      </c>
      <c r="H42">
        <v>2019</v>
      </c>
      <c r="I42">
        <v>2020</v>
      </c>
      <c r="J42">
        <v>2021</v>
      </c>
      <c r="K42">
        <v>2022</v>
      </c>
      <c r="L42" s="1" t="s">
        <v>5</v>
      </c>
    </row>
    <row r="43" spans="1:12" x14ac:dyDescent="0.45">
      <c r="A43" t="s">
        <v>23</v>
      </c>
      <c r="B43">
        <v>8</v>
      </c>
      <c r="C43">
        <v>26</v>
      </c>
      <c r="D43">
        <v>80</v>
      </c>
      <c r="E43">
        <v>284</v>
      </c>
      <c r="F43">
        <v>884</v>
      </c>
      <c r="G43">
        <v>2006</v>
      </c>
      <c r="H43">
        <v>3856</v>
      </c>
      <c r="I43">
        <v>4980</v>
      </c>
      <c r="J43">
        <v>6423</v>
      </c>
      <c r="K43">
        <v>8356</v>
      </c>
      <c r="L43">
        <f t="shared" ref="L43:L45" si="0">SUM(B43:K43)</f>
        <v>26903</v>
      </c>
    </row>
    <row r="44" spans="1:12" x14ac:dyDescent="0.45">
      <c r="A44" t="s">
        <v>24</v>
      </c>
      <c r="B44">
        <v>25</v>
      </c>
      <c r="C44">
        <v>30</v>
      </c>
      <c r="D44">
        <v>42</v>
      </c>
      <c r="E44">
        <v>99</v>
      </c>
      <c r="F44">
        <v>304</v>
      </c>
      <c r="G44">
        <v>757</v>
      </c>
      <c r="H44">
        <v>1492</v>
      </c>
      <c r="I44">
        <v>2128</v>
      </c>
      <c r="J44">
        <v>2848</v>
      </c>
      <c r="K44">
        <v>3669</v>
      </c>
      <c r="L44">
        <f t="shared" si="0"/>
        <v>11394</v>
      </c>
    </row>
    <row r="45" spans="1:12" x14ac:dyDescent="0.45">
      <c r="A45" t="s">
        <v>25</v>
      </c>
      <c r="B45">
        <v>725</v>
      </c>
      <c r="C45">
        <v>1065</v>
      </c>
      <c r="D45">
        <v>1496</v>
      </c>
      <c r="E45">
        <v>2315</v>
      </c>
      <c r="F45">
        <v>4359</v>
      </c>
      <c r="G45">
        <v>8585</v>
      </c>
      <c r="H45">
        <v>16137</v>
      </c>
      <c r="I45">
        <v>21093</v>
      </c>
      <c r="J45">
        <v>28511</v>
      </c>
      <c r="K45">
        <v>37111</v>
      </c>
      <c r="L45">
        <f t="shared" si="0"/>
        <v>121397</v>
      </c>
    </row>
    <row r="47" spans="1:12" x14ac:dyDescent="0.45">
      <c r="A47" t="s">
        <v>52</v>
      </c>
      <c r="B47">
        <v>2013</v>
      </c>
      <c r="C47">
        <v>2014</v>
      </c>
      <c r="D47">
        <v>2015</v>
      </c>
      <c r="E47">
        <v>2016</v>
      </c>
      <c r="F47">
        <v>2017</v>
      </c>
      <c r="G47">
        <v>2018</v>
      </c>
      <c r="H47">
        <v>2019</v>
      </c>
      <c r="I47">
        <v>2020</v>
      </c>
      <c r="J47">
        <v>2021</v>
      </c>
      <c r="K47">
        <v>2022</v>
      </c>
    </row>
    <row r="48" spans="1:12" x14ac:dyDescent="0.45">
      <c r="A48" t="s">
        <v>23</v>
      </c>
      <c r="B48">
        <f>B43/B43</f>
        <v>1</v>
      </c>
      <c r="C48">
        <f>C43/B43</f>
        <v>3.25</v>
      </c>
      <c r="D48">
        <f>D43/B43</f>
        <v>10</v>
      </c>
      <c r="E48">
        <f>E43/B43</f>
        <v>35.5</v>
      </c>
      <c r="F48">
        <f>F43/B43</f>
        <v>110.5</v>
      </c>
      <c r="G48">
        <f>G43/B43</f>
        <v>250.75</v>
      </c>
      <c r="H48">
        <f>H43/B43</f>
        <v>482</v>
      </c>
      <c r="I48">
        <f>I43/B43</f>
        <v>622.5</v>
      </c>
      <c r="J48">
        <f>J43/B43</f>
        <v>802.875</v>
      </c>
      <c r="K48">
        <f>K43/B43</f>
        <v>1044.5</v>
      </c>
    </row>
    <row r="49" spans="1:12" x14ac:dyDescent="0.45">
      <c r="A49" t="s">
        <v>24</v>
      </c>
      <c r="B49">
        <f>B44/B44</f>
        <v>1</v>
      </c>
      <c r="C49">
        <f>C44/B44</f>
        <v>1.2</v>
      </c>
      <c r="D49">
        <f>D44/B44</f>
        <v>1.68</v>
      </c>
      <c r="E49">
        <f>E44/B44</f>
        <v>3.96</v>
      </c>
      <c r="F49">
        <f>F44/B44</f>
        <v>12.16</v>
      </c>
      <c r="G49">
        <f>G44/B44</f>
        <v>30.28</v>
      </c>
      <c r="H49">
        <f>H44/B44</f>
        <v>59.68</v>
      </c>
      <c r="I49">
        <f>I44/B44</f>
        <v>85.12</v>
      </c>
      <c r="J49">
        <f>J44/B44</f>
        <v>113.92</v>
      </c>
      <c r="K49">
        <f>K44/B44</f>
        <v>146.76</v>
      </c>
    </row>
    <row r="50" spans="1:12" x14ac:dyDescent="0.45">
      <c r="A50" t="s">
        <v>25</v>
      </c>
      <c r="B50">
        <f t="shared" ref="B50" si="1">B45/B45</f>
        <v>1</v>
      </c>
      <c r="C50">
        <f t="shared" ref="C50" si="2">C45/B45</f>
        <v>1.4689655172413794</v>
      </c>
      <c r="D50">
        <f t="shared" ref="D50" si="3">D45/B45</f>
        <v>2.0634482758620689</v>
      </c>
      <c r="E50">
        <f t="shared" ref="E50" si="4">E45/B45</f>
        <v>3.193103448275862</v>
      </c>
      <c r="F50">
        <f t="shared" ref="F50" si="5">F45/B45</f>
        <v>6.0124137931034483</v>
      </c>
      <c r="G50">
        <f t="shared" ref="G50" si="6">G45/B45</f>
        <v>11.841379310344827</v>
      </c>
      <c r="H50">
        <f t="shared" ref="H50" si="7">H45/B45</f>
        <v>22.257931034482759</v>
      </c>
      <c r="I50">
        <f t="shared" ref="I50" si="8">I45/B45</f>
        <v>29.093793103448277</v>
      </c>
      <c r="J50">
        <f t="shared" ref="J50" si="9">J45/B45</f>
        <v>39.325517241379309</v>
      </c>
      <c r="K50">
        <f t="shared" ref="K50" si="10">K45/B45</f>
        <v>51.187586206896555</v>
      </c>
    </row>
    <row r="52" spans="1:12" x14ac:dyDescent="0.45">
      <c r="A52" t="s">
        <v>51</v>
      </c>
      <c r="B52" t="s">
        <v>27</v>
      </c>
      <c r="D52" t="s">
        <v>53</v>
      </c>
      <c r="E52" s="1" t="s">
        <v>28</v>
      </c>
    </row>
    <row r="53" spans="1:12" x14ac:dyDescent="0.45">
      <c r="A53" t="s">
        <v>23</v>
      </c>
      <c r="B53">
        <f t="shared" ref="B53:B55" si="11">SUM(B43:K43)</f>
        <v>26903</v>
      </c>
      <c r="D53" t="s">
        <v>23</v>
      </c>
      <c r="E53">
        <v>1.39</v>
      </c>
    </row>
    <row r="54" spans="1:12" x14ac:dyDescent="0.45">
      <c r="A54" t="s">
        <v>24</v>
      </c>
      <c r="B54">
        <f t="shared" si="11"/>
        <v>11394</v>
      </c>
      <c r="D54" t="s">
        <v>24</v>
      </c>
      <c r="E54">
        <v>1.27</v>
      </c>
    </row>
    <row r="55" spans="1:12" x14ac:dyDescent="0.45">
      <c r="A55" t="s">
        <v>25</v>
      </c>
      <c r="B55">
        <f t="shared" si="11"/>
        <v>121397</v>
      </c>
      <c r="D55" t="s">
        <v>25</v>
      </c>
      <c r="E55">
        <v>1.26</v>
      </c>
    </row>
    <row r="57" spans="1:12" x14ac:dyDescent="0.45">
      <c r="A57" t="s">
        <v>22</v>
      </c>
      <c r="B57">
        <v>2013</v>
      </c>
      <c r="C57">
        <v>2014</v>
      </c>
      <c r="D57">
        <v>2015</v>
      </c>
      <c r="E57">
        <v>2016</v>
      </c>
      <c r="F57">
        <v>2017</v>
      </c>
      <c r="G57">
        <v>2018</v>
      </c>
      <c r="H57">
        <v>2019</v>
      </c>
      <c r="I57">
        <v>2020</v>
      </c>
      <c r="J57">
        <v>2021</v>
      </c>
      <c r="K57">
        <v>2022</v>
      </c>
      <c r="L57" s="1" t="s">
        <v>5</v>
      </c>
    </row>
    <row r="58" spans="1:12" x14ac:dyDescent="0.45">
      <c r="A58" t="s">
        <v>15</v>
      </c>
      <c r="B58">
        <v>435</v>
      </c>
      <c r="C58">
        <v>598</v>
      </c>
      <c r="D58">
        <v>809</v>
      </c>
      <c r="E58">
        <v>1142</v>
      </c>
      <c r="F58">
        <v>1760</v>
      </c>
      <c r="G58">
        <v>3177</v>
      </c>
      <c r="H58">
        <v>5482</v>
      </c>
      <c r="I58">
        <v>7735</v>
      </c>
      <c r="J58">
        <v>11998</v>
      </c>
      <c r="K58">
        <v>16501</v>
      </c>
      <c r="L58">
        <f t="shared" ref="L58:L65" si="12">SUM(B58:K58)</f>
        <v>49637</v>
      </c>
    </row>
    <row r="59" spans="1:12" x14ac:dyDescent="0.45">
      <c r="A59" t="s">
        <v>16</v>
      </c>
      <c r="B59">
        <v>187</v>
      </c>
      <c r="C59">
        <v>249</v>
      </c>
      <c r="D59">
        <v>312</v>
      </c>
      <c r="E59">
        <v>445</v>
      </c>
      <c r="F59">
        <v>687</v>
      </c>
      <c r="G59">
        <v>1285</v>
      </c>
      <c r="H59">
        <v>2270</v>
      </c>
      <c r="I59">
        <v>3161</v>
      </c>
      <c r="J59">
        <v>5162</v>
      </c>
      <c r="K59">
        <v>6854</v>
      </c>
      <c r="L59">
        <f t="shared" si="12"/>
        <v>20612</v>
      </c>
    </row>
    <row r="60" spans="1:12" x14ac:dyDescent="0.45">
      <c r="A60" t="s">
        <v>17</v>
      </c>
      <c r="B60">
        <v>114</v>
      </c>
      <c r="C60">
        <v>127</v>
      </c>
      <c r="D60">
        <v>192</v>
      </c>
      <c r="E60">
        <v>276</v>
      </c>
      <c r="F60">
        <v>371</v>
      </c>
      <c r="G60">
        <v>648</v>
      </c>
      <c r="H60">
        <v>1153</v>
      </c>
      <c r="I60">
        <v>1603</v>
      </c>
      <c r="J60">
        <v>2382</v>
      </c>
      <c r="K60">
        <v>3432</v>
      </c>
      <c r="L60">
        <f t="shared" si="12"/>
        <v>10298</v>
      </c>
    </row>
    <row r="61" spans="1:12" x14ac:dyDescent="0.45">
      <c r="A61" t="s">
        <v>18</v>
      </c>
      <c r="B61">
        <v>973</v>
      </c>
      <c r="C61">
        <v>1230</v>
      </c>
      <c r="D61">
        <v>1499</v>
      </c>
      <c r="E61">
        <v>1844</v>
      </c>
      <c r="F61">
        <v>2457</v>
      </c>
      <c r="G61">
        <v>3617</v>
      </c>
      <c r="H61">
        <v>5411</v>
      </c>
      <c r="I61">
        <v>6576</v>
      </c>
      <c r="J61">
        <v>8854</v>
      </c>
      <c r="K61">
        <v>11305</v>
      </c>
      <c r="L61">
        <f t="shared" si="12"/>
        <v>43766</v>
      </c>
    </row>
    <row r="62" spans="1:12" x14ac:dyDescent="0.45">
      <c r="A62" t="s">
        <v>19</v>
      </c>
      <c r="B62">
        <v>313</v>
      </c>
      <c r="C62">
        <v>302</v>
      </c>
      <c r="D62">
        <v>407</v>
      </c>
      <c r="E62">
        <v>533</v>
      </c>
      <c r="F62">
        <v>750</v>
      </c>
      <c r="G62">
        <v>1314</v>
      </c>
      <c r="H62">
        <v>2167</v>
      </c>
      <c r="I62">
        <v>2893</v>
      </c>
      <c r="J62">
        <v>4358</v>
      </c>
      <c r="K62">
        <v>5999</v>
      </c>
      <c r="L62">
        <f t="shared" si="12"/>
        <v>19036</v>
      </c>
    </row>
    <row r="63" spans="1:12" x14ac:dyDescent="0.45">
      <c r="A63" t="s">
        <v>20</v>
      </c>
      <c r="B63">
        <v>240</v>
      </c>
      <c r="C63">
        <v>271</v>
      </c>
      <c r="D63">
        <v>381</v>
      </c>
      <c r="E63">
        <v>493</v>
      </c>
      <c r="F63">
        <v>643</v>
      </c>
      <c r="G63">
        <v>890</v>
      </c>
      <c r="H63">
        <v>1491</v>
      </c>
      <c r="I63">
        <v>1672</v>
      </c>
      <c r="J63">
        <v>2000</v>
      </c>
      <c r="K63">
        <v>2465</v>
      </c>
      <c r="L63">
        <f t="shared" si="12"/>
        <v>10546</v>
      </c>
    </row>
    <row r="64" spans="1:12" x14ac:dyDescent="0.45">
      <c r="A64" t="s">
        <v>21</v>
      </c>
      <c r="B64">
        <v>195</v>
      </c>
      <c r="C64">
        <v>244</v>
      </c>
      <c r="D64">
        <v>319</v>
      </c>
      <c r="E64">
        <v>428</v>
      </c>
      <c r="F64">
        <v>607</v>
      </c>
      <c r="G64">
        <v>954</v>
      </c>
      <c r="H64">
        <v>1625</v>
      </c>
      <c r="I64">
        <v>2074</v>
      </c>
      <c r="J64">
        <v>2938</v>
      </c>
      <c r="K64">
        <v>3902</v>
      </c>
      <c r="L64">
        <f t="shared" si="12"/>
        <v>13286</v>
      </c>
    </row>
    <row r="65" spans="1:12" x14ac:dyDescent="0.45">
      <c r="A65" t="s">
        <v>35</v>
      </c>
      <c r="B65">
        <v>220</v>
      </c>
      <c r="C65">
        <v>254</v>
      </c>
      <c r="D65">
        <v>295</v>
      </c>
      <c r="E65">
        <v>341</v>
      </c>
      <c r="F65">
        <v>372</v>
      </c>
      <c r="G65">
        <v>516</v>
      </c>
      <c r="H65">
        <v>843</v>
      </c>
      <c r="I65">
        <v>1117</v>
      </c>
      <c r="J65">
        <v>1338</v>
      </c>
      <c r="K65">
        <v>1700</v>
      </c>
      <c r="L65">
        <f t="shared" si="12"/>
        <v>6996</v>
      </c>
    </row>
    <row r="67" spans="1:12" x14ac:dyDescent="0.45">
      <c r="A67" t="s">
        <v>55</v>
      </c>
      <c r="B67">
        <v>2013</v>
      </c>
      <c r="C67">
        <v>2014</v>
      </c>
      <c r="D67">
        <v>2015</v>
      </c>
      <c r="E67">
        <v>2016</v>
      </c>
      <c r="F67">
        <v>2017</v>
      </c>
      <c r="G67">
        <v>2018</v>
      </c>
      <c r="H67">
        <v>2019</v>
      </c>
      <c r="I67">
        <v>2020</v>
      </c>
      <c r="J67">
        <v>2021</v>
      </c>
      <c r="K67">
        <v>2022</v>
      </c>
    </row>
    <row r="68" spans="1:12" x14ac:dyDescent="0.45">
      <c r="A68" t="s">
        <v>15</v>
      </c>
      <c r="B68">
        <f>B58/B58</f>
        <v>1</v>
      </c>
      <c r="C68">
        <f>C58/B58</f>
        <v>1.3747126436781609</v>
      </c>
      <c r="D68">
        <f>D58/B58</f>
        <v>1.8597701149425288</v>
      </c>
      <c r="E68">
        <f>E58/B58</f>
        <v>2.6252873563218393</v>
      </c>
      <c r="F68">
        <f>F58/B58</f>
        <v>4.0459770114942533</v>
      </c>
      <c r="G68">
        <f>G58/B58</f>
        <v>7.3034482758620687</v>
      </c>
      <c r="H68">
        <f>H58/B58</f>
        <v>12.602298850574712</v>
      </c>
      <c r="I68">
        <f>I58/B58</f>
        <v>17.7816091954023</v>
      </c>
      <c r="J68">
        <f>J58/B58</f>
        <v>27.581609195402297</v>
      </c>
      <c r="K68">
        <f>K58/B58</f>
        <v>37.93333333333333</v>
      </c>
    </row>
    <row r="69" spans="1:12" x14ac:dyDescent="0.45">
      <c r="A69" t="s">
        <v>16</v>
      </c>
      <c r="B69">
        <f>B59/B59</f>
        <v>1</v>
      </c>
      <c r="C69">
        <f>C59/B59</f>
        <v>1.3315508021390374</v>
      </c>
      <c r="D69">
        <f>D59/B59</f>
        <v>1.6684491978609626</v>
      </c>
      <c r="E69">
        <f>E59/B59</f>
        <v>2.3796791443850269</v>
      </c>
      <c r="F69">
        <f>F59/B59</f>
        <v>3.6737967914438503</v>
      </c>
      <c r="G69">
        <f>G59/B59</f>
        <v>6.8716577540106956</v>
      </c>
      <c r="H69">
        <f>H59/B59</f>
        <v>12.13903743315508</v>
      </c>
      <c r="I69">
        <f>I59/B59</f>
        <v>16.90374331550802</v>
      </c>
      <c r="J69">
        <f>J59/B59</f>
        <v>27.604278074866311</v>
      </c>
      <c r="K69">
        <f>K59/B59</f>
        <v>36.652406417112303</v>
      </c>
    </row>
    <row r="70" spans="1:12" x14ac:dyDescent="0.45">
      <c r="A70" t="s">
        <v>17</v>
      </c>
      <c r="B70">
        <f t="shared" ref="B70:B75" si="13">B60/B60</f>
        <v>1</v>
      </c>
      <c r="C70">
        <f t="shared" ref="C70:C74" si="14">C60/B60</f>
        <v>1.1140350877192982</v>
      </c>
      <c r="D70">
        <f t="shared" ref="D70:D74" si="15">D60/B60</f>
        <v>1.6842105263157894</v>
      </c>
      <c r="E70">
        <f t="shared" ref="E70:E74" si="16">E60/B60</f>
        <v>2.4210526315789473</v>
      </c>
      <c r="F70">
        <f t="shared" ref="F70:F74" si="17">F60/B60</f>
        <v>3.2543859649122808</v>
      </c>
      <c r="G70">
        <f t="shared" ref="G70:G74" si="18">G60/B60</f>
        <v>5.6842105263157894</v>
      </c>
      <c r="H70">
        <f t="shared" ref="H70:H74" si="19">H60/B60</f>
        <v>10.114035087719298</v>
      </c>
      <c r="I70">
        <f t="shared" ref="I70:I74" si="20">I60/B60</f>
        <v>14.06140350877193</v>
      </c>
      <c r="J70">
        <f t="shared" ref="J70:J74" si="21">J60/B60</f>
        <v>20.894736842105264</v>
      </c>
      <c r="K70">
        <f t="shared" ref="K70:K74" si="22">K60/B60</f>
        <v>30.105263157894736</v>
      </c>
    </row>
    <row r="71" spans="1:12" x14ac:dyDescent="0.45">
      <c r="A71" t="s">
        <v>18</v>
      </c>
      <c r="B71">
        <f t="shared" si="13"/>
        <v>1</v>
      </c>
      <c r="C71">
        <f t="shared" si="14"/>
        <v>1.2641315519013361</v>
      </c>
      <c r="D71">
        <f t="shared" si="15"/>
        <v>1.5405960945529291</v>
      </c>
      <c r="E71">
        <f t="shared" si="16"/>
        <v>1.895169578622816</v>
      </c>
      <c r="F71">
        <f t="shared" si="17"/>
        <v>2.5251798561151078</v>
      </c>
      <c r="G71">
        <f t="shared" si="18"/>
        <v>3.7173689619732784</v>
      </c>
      <c r="H71">
        <f t="shared" si="19"/>
        <v>5.5611510791366907</v>
      </c>
      <c r="I71">
        <f t="shared" si="20"/>
        <v>6.758478931140802</v>
      </c>
      <c r="J71">
        <f t="shared" si="21"/>
        <v>9.0996916752312433</v>
      </c>
      <c r="K71">
        <f t="shared" si="22"/>
        <v>11.618705035971223</v>
      </c>
    </row>
    <row r="72" spans="1:12" x14ac:dyDescent="0.45">
      <c r="A72" t="s">
        <v>19</v>
      </c>
      <c r="B72">
        <f t="shared" si="13"/>
        <v>1</v>
      </c>
      <c r="C72">
        <f t="shared" si="14"/>
        <v>0.96485623003194887</v>
      </c>
      <c r="D72">
        <f t="shared" si="15"/>
        <v>1.3003194888178913</v>
      </c>
      <c r="E72">
        <f t="shared" si="16"/>
        <v>1.7028753993610224</v>
      </c>
      <c r="F72">
        <f t="shared" si="17"/>
        <v>2.3961661341853033</v>
      </c>
      <c r="G72">
        <f t="shared" si="18"/>
        <v>4.1980830670926519</v>
      </c>
      <c r="H72">
        <f t="shared" si="19"/>
        <v>6.9233226837060702</v>
      </c>
      <c r="I72">
        <f t="shared" si="20"/>
        <v>9.2428115015974441</v>
      </c>
      <c r="J72">
        <f t="shared" si="21"/>
        <v>13.92332268370607</v>
      </c>
      <c r="K72">
        <f t="shared" si="22"/>
        <v>19.166134185303516</v>
      </c>
    </row>
    <row r="73" spans="1:12" x14ac:dyDescent="0.45">
      <c r="A73" t="s">
        <v>20</v>
      </c>
      <c r="B73">
        <f t="shared" si="13"/>
        <v>1</v>
      </c>
      <c r="C73">
        <f t="shared" si="14"/>
        <v>1.1291666666666667</v>
      </c>
      <c r="D73">
        <f t="shared" si="15"/>
        <v>1.5874999999999999</v>
      </c>
      <c r="E73">
        <f t="shared" si="16"/>
        <v>2.0541666666666667</v>
      </c>
      <c r="F73">
        <f t="shared" si="17"/>
        <v>2.6791666666666667</v>
      </c>
      <c r="G73">
        <f t="shared" si="18"/>
        <v>3.7083333333333335</v>
      </c>
      <c r="H73">
        <f t="shared" si="19"/>
        <v>6.2125000000000004</v>
      </c>
      <c r="I73">
        <f t="shared" si="20"/>
        <v>6.9666666666666668</v>
      </c>
      <c r="J73">
        <f t="shared" si="21"/>
        <v>8.3333333333333339</v>
      </c>
      <c r="K73">
        <f t="shared" si="22"/>
        <v>10.270833333333334</v>
      </c>
    </row>
    <row r="74" spans="1:12" x14ac:dyDescent="0.45">
      <c r="A74" t="s">
        <v>21</v>
      </c>
      <c r="B74">
        <f t="shared" si="13"/>
        <v>1</v>
      </c>
      <c r="C74">
        <f t="shared" si="14"/>
        <v>1.2512820512820513</v>
      </c>
      <c r="D74">
        <f t="shared" si="15"/>
        <v>1.6358974358974359</v>
      </c>
      <c r="E74">
        <f t="shared" si="16"/>
        <v>2.1948717948717951</v>
      </c>
      <c r="F74">
        <f t="shared" si="17"/>
        <v>3.1128205128205129</v>
      </c>
      <c r="G74">
        <f t="shared" si="18"/>
        <v>4.8923076923076927</v>
      </c>
      <c r="H74">
        <f t="shared" si="19"/>
        <v>8.3333333333333339</v>
      </c>
      <c r="I74">
        <f t="shared" si="20"/>
        <v>10.635897435897435</v>
      </c>
      <c r="J74">
        <f t="shared" si="21"/>
        <v>15.066666666666666</v>
      </c>
      <c r="K74">
        <f t="shared" si="22"/>
        <v>20.01025641025641</v>
      </c>
    </row>
    <row r="75" spans="1:12" x14ac:dyDescent="0.45">
      <c r="A75" t="s">
        <v>35</v>
      </c>
      <c r="B75">
        <f t="shared" si="13"/>
        <v>1</v>
      </c>
      <c r="C75">
        <f t="shared" ref="C75" si="23">C65/B65</f>
        <v>1.1545454545454545</v>
      </c>
      <c r="D75">
        <f t="shared" ref="D75" si="24">D65/B65</f>
        <v>1.3409090909090908</v>
      </c>
      <c r="E75">
        <f t="shared" ref="E75" si="25">E65/B65</f>
        <v>1.55</v>
      </c>
      <c r="F75">
        <f t="shared" ref="F75" si="26">F65/B65</f>
        <v>1.6909090909090909</v>
      </c>
      <c r="G75">
        <f t="shared" ref="G75" si="27">G65/B65</f>
        <v>2.3454545454545452</v>
      </c>
      <c r="H75">
        <f t="shared" ref="H75" si="28">H65/B65</f>
        <v>3.831818181818182</v>
      </c>
      <c r="I75">
        <f t="shared" ref="I75" si="29">I65/B65</f>
        <v>5.0772727272727272</v>
      </c>
      <c r="J75">
        <f t="shared" ref="J75" si="30">J65/B65</f>
        <v>6.081818181818182</v>
      </c>
      <c r="K75">
        <f t="shared" ref="K75" si="31">K65/B65</f>
        <v>7.7272727272727275</v>
      </c>
    </row>
    <row r="77" spans="1:12" x14ac:dyDescent="0.45">
      <c r="A77" t="s">
        <v>54</v>
      </c>
      <c r="B77" t="s">
        <v>27</v>
      </c>
      <c r="D77" t="s">
        <v>56</v>
      </c>
      <c r="E77" s="1" t="s">
        <v>28</v>
      </c>
    </row>
    <row r="78" spans="1:12" x14ac:dyDescent="0.45">
      <c r="A78" t="s">
        <v>15</v>
      </c>
      <c r="B78">
        <f t="shared" ref="B78:B85" si="32">SUM(B58:K58)</f>
        <v>49637</v>
      </c>
      <c r="D78" t="s">
        <v>15</v>
      </c>
      <c r="E78">
        <v>1.07</v>
      </c>
    </row>
    <row r="79" spans="1:12" x14ac:dyDescent="0.45">
      <c r="A79" t="s">
        <v>16</v>
      </c>
      <c r="B79">
        <f t="shared" si="32"/>
        <v>20612</v>
      </c>
      <c r="D79" t="s">
        <v>16</v>
      </c>
      <c r="E79">
        <v>0.92</v>
      </c>
    </row>
    <row r="80" spans="1:12" x14ac:dyDescent="0.45">
      <c r="A80" t="s">
        <v>17</v>
      </c>
      <c r="B80">
        <f t="shared" si="32"/>
        <v>10298</v>
      </c>
      <c r="D80" t="s">
        <v>17</v>
      </c>
      <c r="E80">
        <v>0.89</v>
      </c>
    </row>
    <row r="81" spans="1:12" x14ac:dyDescent="0.45">
      <c r="A81" t="s">
        <v>18</v>
      </c>
      <c r="B81">
        <f t="shared" si="32"/>
        <v>43766</v>
      </c>
      <c r="D81" t="s">
        <v>18</v>
      </c>
      <c r="E81">
        <v>0.97</v>
      </c>
    </row>
    <row r="82" spans="1:12" x14ac:dyDescent="0.45">
      <c r="A82" t="s">
        <v>19</v>
      </c>
      <c r="B82">
        <f t="shared" si="32"/>
        <v>19036</v>
      </c>
      <c r="D82" t="s">
        <v>19</v>
      </c>
      <c r="E82">
        <v>0.88</v>
      </c>
    </row>
    <row r="83" spans="1:12" x14ac:dyDescent="0.45">
      <c r="A83" t="s">
        <v>20</v>
      </c>
      <c r="B83">
        <f t="shared" si="32"/>
        <v>10546</v>
      </c>
      <c r="D83" t="s">
        <v>20</v>
      </c>
      <c r="E83">
        <v>0.67</v>
      </c>
    </row>
    <row r="84" spans="1:12" x14ac:dyDescent="0.45">
      <c r="A84" t="s">
        <v>21</v>
      </c>
      <c r="B84">
        <f t="shared" si="32"/>
        <v>13286</v>
      </c>
      <c r="D84" t="s">
        <v>21</v>
      </c>
      <c r="E84">
        <v>0.96</v>
      </c>
    </row>
    <row r="85" spans="1:12" x14ac:dyDescent="0.45">
      <c r="A85" t="s">
        <v>35</v>
      </c>
      <c r="B85">
        <f t="shared" si="32"/>
        <v>6996</v>
      </c>
      <c r="D85" t="s">
        <v>35</v>
      </c>
      <c r="E85">
        <v>0.95</v>
      </c>
    </row>
    <row r="87" spans="1:12" x14ac:dyDescent="0.45">
      <c r="A87" t="s">
        <v>22</v>
      </c>
      <c r="B87">
        <v>2013</v>
      </c>
      <c r="C87">
        <v>2014</v>
      </c>
      <c r="D87">
        <v>2015</v>
      </c>
      <c r="E87">
        <v>2016</v>
      </c>
      <c r="F87">
        <v>2017</v>
      </c>
      <c r="G87">
        <v>2018</v>
      </c>
      <c r="H87">
        <v>2019</v>
      </c>
      <c r="I87">
        <v>2020</v>
      </c>
      <c r="J87">
        <v>2021</v>
      </c>
      <c r="K87">
        <v>2022</v>
      </c>
      <c r="L87" s="1" t="s">
        <v>5</v>
      </c>
    </row>
    <row r="88" spans="1:12" x14ac:dyDescent="0.45">
      <c r="A88" t="s">
        <v>6</v>
      </c>
      <c r="B88">
        <v>1162</v>
      </c>
      <c r="C88">
        <v>1491</v>
      </c>
      <c r="D88">
        <v>2009</v>
      </c>
      <c r="E88">
        <v>2597</v>
      </c>
      <c r="F88">
        <v>3479</v>
      </c>
      <c r="G88">
        <v>4980</v>
      </c>
      <c r="H88">
        <v>7287</v>
      </c>
      <c r="I88">
        <v>8064</v>
      </c>
      <c r="J88">
        <v>9648</v>
      </c>
      <c r="K88">
        <v>10799</v>
      </c>
      <c r="L88">
        <f t="shared" ref="L88:L94" si="33">SUM(B88:K88)</f>
        <v>51516</v>
      </c>
    </row>
    <row r="89" spans="1:12" x14ac:dyDescent="0.45">
      <c r="A89" t="s">
        <v>7</v>
      </c>
      <c r="B89">
        <v>676</v>
      </c>
      <c r="C89">
        <v>887</v>
      </c>
      <c r="D89">
        <v>1230</v>
      </c>
      <c r="E89">
        <v>1617</v>
      </c>
      <c r="F89">
        <v>2501</v>
      </c>
      <c r="G89">
        <v>3880</v>
      </c>
      <c r="H89">
        <v>6368</v>
      </c>
      <c r="I89">
        <v>9176</v>
      </c>
      <c r="J89">
        <v>14070</v>
      </c>
      <c r="K89">
        <v>17921</v>
      </c>
      <c r="L89">
        <f t="shared" si="33"/>
        <v>58326</v>
      </c>
    </row>
    <row r="90" spans="1:12" x14ac:dyDescent="0.45">
      <c r="A90" t="s">
        <v>8</v>
      </c>
      <c r="B90">
        <v>179</v>
      </c>
      <c r="C90">
        <v>247</v>
      </c>
      <c r="D90">
        <v>341</v>
      </c>
      <c r="E90">
        <v>505</v>
      </c>
      <c r="F90">
        <v>726</v>
      </c>
      <c r="G90">
        <v>1012</v>
      </c>
      <c r="H90">
        <v>1476</v>
      </c>
      <c r="I90">
        <v>1819</v>
      </c>
      <c r="J90">
        <v>2364</v>
      </c>
      <c r="K90">
        <v>2865</v>
      </c>
      <c r="L90">
        <f t="shared" si="33"/>
        <v>11534</v>
      </c>
    </row>
    <row r="91" spans="1:12" x14ac:dyDescent="0.45">
      <c r="A91" t="s">
        <v>9</v>
      </c>
      <c r="B91">
        <v>293</v>
      </c>
      <c r="C91">
        <v>304</v>
      </c>
      <c r="D91">
        <v>438</v>
      </c>
      <c r="E91">
        <v>673</v>
      </c>
      <c r="F91">
        <v>1006</v>
      </c>
      <c r="G91">
        <v>1788</v>
      </c>
      <c r="H91">
        <v>3015</v>
      </c>
      <c r="I91">
        <v>3939</v>
      </c>
      <c r="J91">
        <v>5300</v>
      </c>
      <c r="K91">
        <v>6779</v>
      </c>
      <c r="L91">
        <f t="shared" si="33"/>
        <v>23535</v>
      </c>
    </row>
    <row r="92" spans="1:12" x14ac:dyDescent="0.45">
      <c r="A92" t="s">
        <v>10</v>
      </c>
      <c r="B92">
        <v>509</v>
      </c>
      <c r="C92">
        <v>617</v>
      </c>
      <c r="D92">
        <v>882</v>
      </c>
      <c r="E92">
        <v>1182</v>
      </c>
      <c r="F92">
        <v>1760</v>
      </c>
      <c r="G92">
        <v>2780</v>
      </c>
      <c r="H92">
        <v>4589</v>
      </c>
      <c r="I92">
        <v>5524</v>
      </c>
      <c r="J92">
        <v>7246</v>
      </c>
      <c r="K92">
        <v>9028</v>
      </c>
      <c r="L92">
        <f t="shared" si="33"/>
        <v>34117</v>
      </c>
    </row>
    <row r="93" spans="1:12" x14ac:dyDescent="0.45">
      <c r="A93" t="s">
        <v>11</v>
      </c>
      <c r="B93">
        <v>373</v>
      </c>
      <c r="C93">
        <v>475</v>
      </c>
      <c r="D93">
        <v>590</v>
      </c>
      <c r="E93">
        <v>792</v>
      </c>
      <c r="F93">
        <v>1086</v>
      </c>
      <c r="G93">
        <v>1677</v>
      </c>
      <c r="H93">
        <v>2591</v>
      </c>
      <c r="I93">
        <v>3118</v>
      </c>
      <c r="J93">
        <v>4084</v>
      </c>
      <c r="K93">
        <v>4951</v>
      </c>
      <c r="L93">
        <f t="shared" si="33"/>
        <v>19737</v>
      </c>
    </row>
    <row r="94" spans="1:12" x14ac:dyDescent="0.45">
      <c r="A94" t="s">
        <v>36</v>
      </c>
      <c r="B94">
        <v>231</v>
      </c>
      <c r="C94">
        <v>279</v>
      </c>
      <c r="D94">
        <v>398</v>
      </c>
      <c r="E94">
        <v>571</v>
      </c>
      <c r="F94">
        <v>862</v>
      </c>
      <c r="G94">
        <v>1564</v>
      </c>
      <c r="H94">
        <v>2935</v>
      </c>
      <c r="I94">
        <v>3868</v>
      </c>
      <c r="J94">
        <v>5152</v>
      </c>
      <c r="K94">
        <v>6670</v>
      </c>
      <c r="L94">
        <f t="shared" si="33"/>
        <v>22530</v>
      </c>
    </row>
    <row r="95" spans="1:12" x14ac:dyDescent="0.45">
      <c r="A95" t="s">
        <v>12</v>
      </c>
      <c r="B95">
        <v>63</v>
      </c>
      <c r="C95">
        <v>104</v>
      </c>
      <c r="D95">
        <v>167</v>
      </c>
      <c r="E95">
        <v>318</v>
      </c>
      <c r="F95">
        <v>572</v>
      </c>
      <c r="G95">
        <v>1142</v>
      </c>
      <c r="H95">
        <v>2148</v>
      </c>
      <c r="I95">
        <v>2813</v>
      </c>
      <c r="J95">
        <v>3962</v>
      </c>
      <c r="K95">
        <v>5069</v>
      </c>
      <c r="L95">
        <f>SUM(B95:K95)</f>
        <v>16358</v>
      </c>
    </row>
    <row r="97" spans="1:11" x14ac:dyDescent="0.45">
      <c r="A97" t="s">
        <v>58</v>
      </c>
      <c r="B97">
        <v>2013</v>
      </c>
      <c r="C97">
        <v>2014</v>
      </c>
      <c r="D97">
        <v>2015</v>
      </c>
      <c r="E97">
        <v>2016</v>
      </c>
      <c r="F97">
        <v>2017</v>
      </c>
      <c r="G97">
        <v>2018</v>
      </c>
      <c r="H97">
        <v>2019</v>
      </c>
      <c r="I97">
        <v>2020</v>
      </c>
      <c r="J97">
        <v>2021</v>
      </c>
      <c r="K97">
        <v>2022</v>
      </c>
    </row>
    <row r="98" spans="1:11" x14ac:dyDescent="0.45">
      <c r="A98" t="s">
        <v>6</v>
      </c>
      <c r="B98">
        <f t="shared" ref="B98:B105" si="34">B88/B88</f>
        <v>1</v>
      </c>
      <c r="C98">
        <f t="shared" ref="C98:C103" si="35">C88/B88</f>
        <v>1.2831325301204819</v>
      </c>
      <c r="D98">
        <f t="shared" ref="D98:D103" si="36">D88/B88</f>
        <v>1.7289156626506024</v>
      </c>
      <c r="E98">
        <f t="shared" ref="E98:E103" si="37">E88/B88</f>
        <v>2.2349397590361444</v>
      </c>
      <c r="F98">
        <f t="shared" ref="F98:F103" si="38">F88/B88</f>
        <v>2.9939759036144578</v>
      </c>
      <c r="G98">
        <f t="shared" ref="G98:G103" si="39">G88/B88</f>
        <v>4.2857142857142856</v>
      </c>
      <c r="H98">
        <f t="shared" ref="H98:H103" si="40">H88/B88</f>
        <v>6.2710843373493974</v>
      </c>
      <c r="I98">
        <f t="shared" ref="I98:I103" si="41">I88/B88</f>
        <v>6.9397590361445785</v>
      </c>
      <c r="J98">
        <f t="shared" ref="J98:J103" si="42">J88/B88</f>
        <v>8.3029259896729783</v>
      </c>
      <c r="K98">
        <f t="shared" ref="K98:K103" si="43">K88/B88</f>
        <v>9.2934595524956976</v>
      </c>
    </row>
    <row r="99" spans="1:11" x14ac:dyDescent="0.45">
      <c r="A99" t="s">
        <v>7</v>
      </c>
      <c r="B99">
        <f t="shared" si="34"/>
        <v>1</v>
      </c>
      <c r="C99">
        <f t="shared" si="35"/>
        <v>1.3121301775147929</v>
      </c>
      <c r="D99">
        <f t="shared" si="36"/>
        <v>1.819526627218935</v>
      </c>
      <c r="E99">
        <f t="shared" si="37"/>
        <v>2.3920118343195265</v>
      </c>
      <c r="F99">
        <f t="shared" si="38"/>
        <v>3.6997041420118344</v>
      </c>
      <c r="G99">
        <f t="shared" si="39"/>
        <v>5.7396449704142007</v>
      </c>
      <c r="H99">
        <f t="shared" si="40"/>
        <v>9.4201183431952664</v>
      </c>
      <c r="I99">
        <f t="shared" si="41"/>
        <v>13.57396449704142</v>
      </c>
      <c r="J99">
        <f t="shared" si="42"/>
        <v>20.81360946745562</v>
      </c>
      <c r="K99">
        <f t="shared" si="43"/>
        <v>26.510355029585799</v>
      </c>
    </row>
    <row r="100" spans="1:11" x14ac:dyDescent="0.45">
      <c r="A100" t="s">
        <v>8</v>
      </c>
      <c r="B100">
        <f t="shared" si="34"/>
        <v>1</v>
      </c>
      <c r="C100">
        <f t="shared" si="35"/>
        <v>1.3798882681564246</v>
      </c>
      <c r="D100">
        <f t="shared" si="36"/>
        <v>1.9050279329608939</v>
      </c>
      <c r="E100">
        <f t="shared" si="37"/>
        <v>2.8212290502793298</v>
      </c>
      <c r="F100">
        <f t="shared" si="38"/>
        <v>4.0558659217877091</v>
      </c>
      <c r="G100">
        <f t="shared" si="39"/>
        <v>5.6536312849162007</v>
      </c>
      <c r="H100">
        <f t="shared" si="40"/>
        <v>8.2458100558659222</v>
      </c>
      <c r="I100">
        <f t="shared" si="41"/>
        <v>10.162011173184357</v>
      </c>
      <c r="J100">
        <f t="shared" si="42"/>
        <v>13.206703910614525</v>
      </c>
      <c r="K100">
        <f t="shared" si="43"/>
        <v>16.005586592178769</v>
      </c>
    </row>
    <row r="101" spans="1:11" x14ac:dyDescent="0.45">
      <c r="A101" t="s">
        <v>9</v>
      </c>
      <c r="B101">
        <f t="shared" si="34"/>
        <v>1</v>
      </c>
      <c r="C101">
        <f t="shared" si="35"/>
        <v>1.0375426621160408</v>
      </c>
      <c r="D101">
        <f t="shared" si="36"/>
        <v>1.4948805460750854</v>
      </c>
      <c r="E101">
        <f t="shared" si="37"/>
        <v>2.2969283276450514</v>
      </c>
      <c r="F101">
        <f t="shared" si="38"/>
        <v>3.4334470989761092</v>
      </c>
      <c r="G101">
        <f t="shared" si="39"/>
        <v>6.1023890784982937</v>
      </c>
      <c r="H101">
        <f t="shared" si="40"/>
        <v>10.290102389078498</v>
      </c>
      <c r="I101">
        <f t="shared" si="41"/>
        <v>13.443686006825939</v>
      </c>
      <c r="J101">
        <f t="shared" si="42"/>
        <v>18.088737201365188</v>
      </c>
      <c r="K101">
        <f t="shared" si="43"/>
        <v>23.136518771331058</v>
      </c>
    </row>
    <row r="102" spans="1:11" x14ac:dyDescent="0.45">
      <c r="A102" t="s">
        <v>10</v>
      </c>
      <c r="B102">
        <f t="shared" si="34"/>
        <v>1</v>
      </c>
      <c r="C102">
        <f t="shared" si="35"/>
        <v>1.2121807465618861</v>
      </c>
      <c r="D102">
        <f t="shared" si="36"/>
        <v>1.7328094302554027</v>
      </c>
      <c r="E102">
        <f t="shared" si="37"/>
        <v>2.3222003929273085</v>
      </c>
      <c r="F102">
        <f t="shared" si="38"/>
        <v>3.4577603143418467</v>
      </c>
      <c r="G102">
        <f t="shared" si="39"/>
        <v>5.461689587426326</v>
      </c>
      <c r="H102">
        <f t="shared" si="40"/>
        <v>9.0157170923379173</v>
      </c>
      <c r="I102">
        <f t="shared" si="41"/>
        <v>10.852652259332023</v>
      </c>
      <c r="J102">
        <f t="shared" si="42"/>
        <v>14.235756385068763</v>
      </c>
      <c r="K102">
        <f t="shared" si="43"/>
        <v>17.736738703339881</v>
      </c>
    </row>
    <row r="103" spans="1:11" x14ac:dyDescent="0.45">
      <c r="A103" t="s">
        <v>11</v>
      </c>
      <c r="B103">
        <f t="shared" si="34"/>
        <v>1</v>
      </c>
      <c r="C103">
        <f t="shared" si="35"/>
        <v>1.2734584450402144</v>
      </c>
      <c r="D103">
        <f t="shared" si="36"/>
        <v>1.581769436997319</v>
      </c>
      <c r="E103">
        <f t="shared" si="37"/>
        <v>2.1233243967828419</v>
      </c>
      <c r="F103">
        <f t="shared" si="38"/>
        <v>2.9115281501340484</v>
      </c>
      <c r="G103">
        <f t="shared" si="39"/>
        <v>4.49597855227882</v>
      </c>
      <c r="H103">
        <f t="shared" si="40"/>
        <v>6.9463806970509383</v>
      </c>
      <c r="I103">
        <f t="shared" si="41"/>
        <v>8.3592493297587129</v>
      </c>
      <c r="J103">
        <f t="shared" si="42"/>
        <v>10.949061662198391</v>
      </c>
      <c r="K103">
        <f t="shared" si="43"/>
        <v>13.273458445040214</v>
      </c>
    </row>
    <row r="104" spans="1:11" x14ac:dyDescent="0.45">
      <c r="A104" t="s">
        <v>36</v>
      </c>
      <c r="B104">
        <f t="shared" si="34"/>
        <v>1</v>
      </c>
      <c r="C104">
        <f t="shared" ref="C104:C105" si="44">C94/B94</f>
        <v>1.2077922077922079</v>
      </c>
      <c r="D104">
        <f t="shared" ref="D104:D105" si="45">D94/B94</f>
        <v>1.722943722943723</v>
      </c>
      <c r="E104">
        <f t="shared" ref="E104:E105" si="46">E94/B94</f>
        <v>2.4718614718614718</v>
      </c>
      <c r="F104">
        <f t="shared" ref="F104:F105" si="47">F94/B94</f>
        <v>3.7316017316017316</v>
      </c>
      <c r="G104">
        <f t="shared" ref="G104:G105" si="48">G94/B94</f>
        <v>6.7705627705627709</v>
      </c>
      <c r="H104">
        <f t="shared" ref="H104:H105" si="49">H94/B94</f>
        <v>12.705627705627705</v>
      </c>
      <c r="I104">
        <f t="shared" ref="I104:I105" si="50">I94/B94</f>
        <v>16.744588744588743</v>
      </c>
      <c r="J104">
        <f t="shared" ref="J104:J105" si="51">J94/B94</f>
        <v>22.303030303030305</v>
      </c>
      <c r="K104">
        <f t="shared" ref="K104:K105" si="52">K94/B94</f>
        <v>28.874458874458874</v>
      </c>
    </row>
    <row r="105" spans="1:11" x14ac:dyDescent="0.45">
      <c r="A105" t="s">
        <v>12</v>
      </c>
      <c r="B105">
        <f t="shared" si="34"/>
        <v>1</v>
      </c>
      <c r="C105">
        <f t="shared" si="44"/>
        <v>1.6507936507936507</v>
      </c>
      <c r="D105">
        <f t="shared" si="45"/>
        <v>2.6507936507936507</v>
      </c>
      <c r="E105">
        <f t="shared" si="46"/>
        <v>5.0476190476190474</v>
      </c>
      <c r="F105">
        <f t="shared" si="47"/>
        <v>9.0793650793650791</v>
      </c>
      <c r="G105">
        <f t="shared" si="48"/>
        <v>18.126984126984127</v>
      </c>
      <c r="H105">
        <f t="shared" si="49"/>
        <v>34.095238095238095</v>
      </c>
      <c r="I105">
        <f t="shared" si="50"/>
        <v>44.650793650793652</v>
      </c>
      <c r="J105">
        <f t="shared" si="51"/>
        <v>62.888888888888886</v>
      </c>
      <c r="K105">
        <f t="shared" si="52"/>
        <v>80.460317460317455</v>
      </c>
    </row>
    <row r="107" spans="1:11" x14ac:dyDescent="0.45">
      <c r="A107" t="s">
        <v>57</v>
      </c>
      <c r="B107" t="s">
        <v>27</v>
      </c>
      <c r="D107" t="s">
        <v>59</v>
      </c>
      <c r="E107" s="1" t="s">
        <v>28</v>
      </c>
    </row>
    <row r="108" spans="1:11" x14ac:dyDescent="0.45">
      <c r="A108" t="s">
        <v>6</v>
      </c>
      <c r="B108">
        <f t="shared" ref="B108:B114" si="53">SUM(B88:K88)</f>
        <v>51516</v>
      </c>
      <c r="D108" t="s">
        <v>6</v>
      </c>
      <c r="E108">
        <v>0.94</v>
      </c>
    </row>
    <row r="109" spans="1:11" x14ac:dyDescent="0.45">
      <c r="A109" t="s">
        <v>7</v>
      </c>
      <c r="B109">
        <f t="shared" si="53"/>
        <v>58326</v>
      </c>
      <c r="D109" t="s">
        <v>7</v>
      </c>
      <c r="E109">
        <v>1.24</v>
      </c>
    </row>
    <row r="110" spans="1:11" x14ac:dyDescent="0.45">
      <c r="A110" t="s">
        <v>8</v>
      </c>
      <c r="B110">
        <f t="shared" si="53"/>
        <v>11534</v>
      </c>
      <c r="D110" t="s">
        <v>8</v>
      </c>
      <c r="E110">
        <v>0.87</v>
      </c>
    </row>
    <row r="111" spans="1:11" x14ac:dyDescent="0.45">
      <c r="A111" t="s">
        <v>9</v>
      </c>
      <c r="B111">
        <f t="shared" si="53"/>
        <v>23535</v>
      </c>
      <c r="D111" t="s">
        <v>9</v>
      </c>
      <c r="E111">
        <v>1.01</v>
      </c>
    </row>
    <row r="112" spans="1:11" x14ac:dyDescent="0.45">
      <c r="A112" t="s">
        <v>37</v>
      </c>
      <c r="B112">
        <f t="shared" si="53"/>
        <v>34117</v>
      </c>
      <c r="D112" t="s">
        <v>10</v>
      </c>
      <c r="E112">
        <v>1.19</v>
      </c>
    </row>
    <row r="113" spans="1:11" x14ac:dyDescent="0.45">
      <c r="A113" t="s">
        <v>38</v>
      </c>
      <c r="B113">
        <f t="shared" si="53"/>
        <v>19737</v>
      </c>
      <c r="D113" t="s">
        <v>11</v>
      </c>
      <c r="E113">
        <v>0.84</v>
      </c>
    </row>
    <row r="114" spans="1:11" x14ac:dyDescent="0.45">
      <c r="A114" t="s">
        <v>36</v>
      </c>
      <c r="B114">
        <f t="shared" si="53"/>
        <v>22530</v>
      </c>
      <c r="D114" t="s">
        <v>36</v>
      </c>
      <c r="E114">
        <v>1.19</v>
      </c>
    </row>
    <row r="115" spans="1:11" x14ac:dyDescent="0.45">
      <c r="A115" t="s">
        <v>39</v>
      </c>
      <c r="B115">
        <f t="shared" ref="B115" si="54">SUM(B95:K95)</f>
        <v>16358</v>
      </c>
      <c r="D115" t="s">
        <v>12</v>
      </c>
      <c r="E115">
        <v>1.17</v>
      </c>
    </row>
    <row r="117" spans="1:11" x14ac:dyDescent="0.45">
      <c r="A117" t="s">
        <v>60</v>
      </c>
      <c r="B117">
        <v>2013</v>
      </c>
      <c r="C117">
        <v>2014</v>
      </c>
      <c r="D117">
        <v>2015</v>
      </c>
      <c r="E117">
        <v>2016</v>
      </c>
      <c r="F117">
        <v>2017</v>
      </c>
      <c r="G117">
        <v>2018</v>
      </c>
      <c r="H117">
        <v>2019</v>
      </c>
      <c r="I117">
        <v>2020</v>
      </c>
      <c r="J117">
        <v>2021</v>
      </c>
      <c r="K117">
        <v>2022</v>
      </c>
    </row>
    <row r="118" spans="1:11" x14ac:dyDescent="0.45">
      <c r="A118" t="s">
        <v>33</v>
      </c>
      <c r="B118">
        <v>1362</v>
      </c>
      <c r="C118">
        <v>3245</v>
      </c>
      <c r="D118">
        <v>5664</v>
      </c>
      <c r="E118">
        <v>9063</v>
      </c>
      <c r="F118">
        <v>13684</v>
      </c>
      <c r="G118">
        <v>21666</v>
      </c>
      <c r="H118">
        <v>36605</v>
      </c>
      <c r="I118">
        <v>55103</v>
      </c>
      <c r="J118">
        <v>81554</v>
      </c>
      <c r="K118">
        <v>118911</v>
      </c>
    </row>
    <row r="119" spans="1:11" x14ac:dyDescent="0.45">
      <c r="A119" t="s">
        <v>31</v>
      </c>
      <c r="B119">
        <v>1845</v>
      </c>
      <c r="C119">
        <v>3897</v>
      </c>
      <c r="D119">
        <v>6622</v>
      </c>
      <c r="E119">
        <v>10178</v>
      </c>
      <c r="F119">
        <v>15463</v>
      </c>
      <c r="G119">
        <v>23306</v>
      </c>
      <c r="H119">
        <v>35589</v>
      </c>
      <c r="I119">
        <v>50659</v>
      </c>
      <c r="J119">
        <v>68382</v>
      </c>
      <c r="K119">
        <v>88050</v>
      </c>
    </row>
    <row r="120" spans="1:11" x14ac:dyDescent="0.45">
      <c r="A120" t="s">
        <v>32</v>
      </c>
      <c r="B120">
        <v>2168</v>
      </c>
      <c r="C120">
        <v>4581</v>
      </c>
      <c r="D120">
        <v>7615</v>
      </c>
      <c r="E120">
        <v>11280</v>
      </c>
      <c r="F120">
        <v>16330</v>
      </c>
      <c r="G120">
        <v>24042</v>
      </c>
      <c r="H120">
        <v>36400</v>
      </c>
      <c r="I120">
        <v>52102</v>
      </c>
      <c r="J120">
        <v>71998</v>
      </c>
      <c r="K120">
        <v>94878</v>
      </c>
    </row>
    <row r="121" spans="1:11" x14ac:dyDescent="0.45">
      <c r="A121" t="s">
        <v>40</v>
      </c>
      <c r="B121">
        <v>1328</v>
      </c>
      <c r="C121">
        <v>3037</v>
      </c>
      <c r="D121">
        <v>5037</v>
      </c>
      <c r="E121">
        <v>7865</v>
      </c>
      <c r="F121">
        <v>12114</v>
      </c>
      <c r="G121">
        <v>18490</v>
      </c>
      <c r="H121">
        <v>29562</v>
      </c>
      <c r="I121">
        <v>43609</v>
      </c>
      <c r="J121">
        <v>62569</v>
      </c>
      <c r="K121">
        <v>86967</v>
      </c>
    </row>
    <row r="123" spans="1:11" x14ac:dyDescent="0.45">
      <c r="A123" t="s">
        <v>61</v>
      </c>
      <c r="B123">
        <v>2013</v>
      </c>
      <c r="C123">
        <v>2014</v>
      </c>
      <c r="D123">
        <v>2015</v>
      </c>
      <c r="E123">
        <v>2016</v>
      </c>
      <c r="F123">
        <v>2017</v>
      </c>
      <c r="G123">
        <v>2018</v>
      </c>
      <c r="H123">
        <v>2019</v>
      </c>
      <c r="I123">
        <v>2020</v>
      </c>
      <c r="J123">
        <v>2021</v>
      </c>
      <c r="K123">
        <v>2022</v>
      </c>
    </row>
    <row r="124" spans="1:11" x14ac:dyDescent="0.45">
      <c r="A124" t="s">
        <v>33</v>
      </c>
      <c r="B124">
        <f>B118/B118</f>
        <v>1</v>
      </c>
      <c r="C124">
        <f>(C118-B118)/B118</f>
        <v>1.382525697503671</v>
      </c>
      <c r="D124">
        <f>(D118-C118)/B118</f>
        <v>1.7760646108663729</v>
      </c>
      <c r="E124">
        <f>(E118-D118)/B118</f>
        <v>2.4955947136563879</v>
      </c>
      <c r="F124">
        <f>(F118-E118)/B118</f>
        <v>3.3928046989720997</v>
      </c>
      <c r="G124">
        <f>(G118-F118)/B118</f>
        <v>5.8604992657856094</v>
      </c>
      <c r="H124">
        <f>(H118-G118)/B118</f>
        <v>10.968428781204112</v>
      </c>
      <c r="I124">
        <f>(I118-H118)/B118</f>
        <v>13.581497797356828</v>
      </c>
      <c r="J124">
        <f>(J118-I118)/B118</f>
        <v>19.420704845814978</v>
      </c>
      <c r="K124">
        <f>(K118-J118)/B118</f>
        <v>27.428046989720997</v>
      </c>
    </row>
    <row r="125" spans="1:11" x14ac:dyDescent="0.45">
      <c r="A125" t="s">
        <v>31</v>
      </c>
      <c r="B125">
        <f>B119/B119</f>
        <v>1</v>
      </c>
      <c r="C125">
        <f>(C119-B119)/B119</f>
        <v>1.1121951219512196</v>
      </c>
      <c r="D125">
        <f>(D119-C119)/B119</f>
        <v>1.4769647696476964</v>
      </c>
      <c r="E125">
        <f>(E119-D119)/B119</f>
        <v>1.9273712737127371</v>
      </c>
      <c r="F125">
        <f>(F119-E119)/B119</f>
        <v>2.8644986449864498</v>
      </c>
      <c r="G125">
        <f>(G119-F119)/B119</f>
        <v>4.2509485094850952</v>
      </c>
      <c r="H125">
        <f>(H119-G119)/B119</f>
        <v>6.6574525745257453</v>
      </c>
      <c r="I125">
        <f>(I119-H119)/B119</f>
        <v>8.1680216802168015</v>
      </c>
      <c r="J125">
        <f>(J119-I119)/B119</f>
        <v>9.6059620596205963</v>
      </c>
      <c r="K125">
        <f>(K119-J119)/B119</f>
        <v>10.660162601626016</v>
      </c>
    </row>
    <row r="126" spans="1:11" x14ac:dyDescent="0.45">
      <c r="A126" t="s">
        <v>32</v>
      </c>
      <c r="B126">
        <f>B120/B120</f>
        <v>1</v>
      </c>
      <c r="C126">
        <f>(C120-B120)/B120</f>
        <v>1.1130073800738007</v>
      </c>
      <c r="D126">
        <f>(D120-C120)/B120</f>
        <v>1.3994464944649447</v>
      </c>
      <c r="E126">
        <f>(E120-D120)/B120</f>
        <v>1.6904981549815499</v>
      </c>
      <c r="F126">
        <f>(F120-E120)/B120</f>
        <v>2.3293357933579335</v>
      </c>
      <c r="G126">
        <f>(G120-F120)/B120</f>
        <v>3.5571955719557193</v>
      </c>
      <c r="H126">
        <f>(H120-G120)/B120</f>
        <v>5.7001845018450181</v>
      </c>
      <c r="I126">
        <f>(I120-H120)/B120</f>
        <v>7.2426199261992616</v>
      </c>
      <c r="J126">
        <f>(J120-I120)/B120</f>
        <v>9.1771217712177116</v>
      </c>
      <c r="K126">
        <f>(K120-J120)/B120</f>
        <v>10.553505535055351</v>
      </c>
    </row>
    <row r="127" spans="1:11" x14ac:dyDescent="0.45">
      <c r="A127" t="s">
        <v>40</v>
      </c>
      <c r="B127">
        <f>B121/B121</f>
        <v>1</v>
      </c>
      <c r="C127">
        <f>(C121-B121)/B121</f>
        <v>1.2868975903614457</v>
      </c>
      <c r="D127">
        <f>(D121-C121)/B121</f>
        <v>1.5060240963855422</v>
      </c>
      <c r="E127">
        <f>(E121-D121)/B121</f>
        <v>2.1295180722891565</v>
      </c>
      <c r="F127">
        <f>(F121-E121)/B121</f>
        <v>3.1995481927710845</v>
      </c>
      <c r="G127">
        <f>(G121-F121)/B121</f>
        <v>4.8012048192771086</v>
      </c>
      <c r="H127">
        <f>(H121-G121)/B121</f>
        <v>8.3373493975903621</v>
      </c>
      <c r="I127">
        <f>(I121-H121)/B121</f>
        <v>10.577560240963855</v>
      </c>
      <c r="J127">
        <f>(J121-I121)/B121</f>
        <v>14.27710843373494</v>
      </c>
      <c r="K127">
        <f>(K121-J121)/B121</f>
        <v>18.371987951807228</v>
      </c>
    </row>
    <row r="129" spans="1:14" x14ac:dyDescent="0.45">
      <c r="A129" t="s">
        <v>62</v>
      </c>
      <c r="B129" t="s">
        <v>27</v>
      </c>
      <c r="D129" t="s">
        <v>63</v>
      </c>
      <c r="E129" s="1" t="s">
        <v>28</v>
      </c>
    </row>
    <row r="130" spans="1:14" x14ac:dyDescent="0.45">
      <c r="A130" t="s">
        <v>33</v>
      </c>
      <c r="B130">
        <v>118911</v>
      </c>
      <c r="D130" t="s">
        <v>33</v>
      </c>
      <c r="E130">
        <v>0.81</v>
      </c>
    </row>
    <row r="131" spans="1:14" x14ac:dyDescent="0.45">
      <c r="A131" t="s">
        <v>31</v>
      </c>
      <c r="B131">
        <v>88050</v>
      </c>
      <c r="D131" t="s">
        <v>31</v>
      </c>
      <c r="E131">
        <v>1.25</v>
      </c>
    </row>
    <row r="132" spans="1:14" x14ac:dyDescent="0.45">
      <c r="A132" t="s">
        <v>32</v>
      </c>
      <c r="B132">
        <v>94878</v>
      </c>
      <c r="D132" t="s">
        <v>32</v>
      </c>
      <c r="E132">
        <v>1.03</v>
      </c>
    </row>
    <row r="133" spans="1:14" x14ac:dyDescent="0.45">
      <c r="A133" t="s">
        <v>40</v>
      </c>
      <c r="B133">
        <v>86967</v>
      </c>
      <c r="D133" t="s">
        <v>40</v>
      </c>
      <c r="E133">
        <v>0.97</v>
      </c>
    </row>
    <row r="134" spans="1:14" x14ac:dyDescent="0.45">
      <c r="A134" t="s">
        <v>64</v>
      </c>
      <c r="B134">
        <f>SUM(B130:B133)</f>
        <v>388806</v>
      </c>
    </row>
    <row r="136" spans="1:14" x14ac:dyDescent="0.45">
      <c r="A136" t="s">
        <v>65</v>
      </c>
      <c r="C136">
        <f>(L4-B134)</f>
        <v>9976</v>
      </c>
    </row>
    <row r="138" spans="1:14" x14ac:dyDescent="0.45">
      <c r="A138" t="s">
        <v>67</v>
      </c>
      <c r="B138">
        <v>2013</v>
      </c>
      <c r="C138">
        <v>2014</v>
      </c>
      <c r="D138">
        <v>2015</v>
      </c>
      <c r="E138">
        <v>2016</v>
      </c>
      <c r="F138">
        <v>2017</v>
      </c>
      <c r="G138">
        <v>2018</v>
      </c>
      <c r="H138">
        <v>2019</v>
      </c>
      <c r="I138">
        <v>2020</v>
      </c>
      <c r="J138">
        <v>2021</v>
      </c>
      <c r="K138">
        <v>2022</v>
      </c>
      <c r="L138" s="1" t="s">
        <v>5</v>
      </c>
    </row>
    <row r="139" spans="1:14" x14ac:dyDescent="0.45">
      <c r="A139" s="2" t="s">
        <v>66</v>
      </c>
      <c r="B139">
        <v>0</v>
      </c>
      <c r="C139">
        <v>0</v>
      </c>
      <c r="D139">
        <v>0</v>
      </c>
      <c r="E139">
        <v>0</v>
      </c>
      <c r="F139">
        <v>2</v>
      </c>
      <c r="G139">
        <v>4</v>
      </c>
      <c r="H139">
        <v>16</v>
      </c>
      <c r="I139">
        <v>76</v>
      </c>
      <c r="J139">
        <v>37</v>
      </c>
      <c r="K139">
        <v>45</v>
      </c>
      <c r="L139">
        <f>SUM(B139:K139)</f>
        <v>180</v>
      </c>
      <c r="N139" s="4"/>
    </row>
    <row r="140" spans="1:14" x14ac:dyDescent="0.45">
      <c r="A140" s="2" t="s">
        <v>68</v>
      </c>
      <c r="B140">
        <v>5</v>
      </c>
      <c r="C140">
        <v>12</v>
      </c>
      <c r="D140">
        <v>13</v>
      </c>
      <c r="E140">
        <v>23</v>
      </c>
      <c r="F140">
        <v>16</v>
      </c>
      <c r="G140">
        <v>6</v>
      </c>
      <c r="H140">
        <v>29</v>
      </c>
      <c r="I140">
        <v>24</v>
      </c>
      <c r="J140">
        <v>21</v>
      </c>
      <c r="K140">
        <v>17</v>
      </c>
      <c r="L140">
        <f>SUM(B140:K140)</f>
        <v>166</v>
      </c>
      <c r="N140" s="4"/>
    </row>
    <row r="141" spans="1:14" x14ac:dyDescent="0.45">
      <c r="A141" s="3" t="s">
        <v>69</v>
      </c>
      <c r="B141">
        <v>1</v>
      </c>
      <c r="C141">
        <v>1</v>
      </c>
      <c r="D141">
        <v>2</v>
      </c>
      <c r="E141">
        <v>1</v>
      </c>
      <c r="F141">
        <v>3</v>
      </c>
      <c r="G141">
        <v>12</v>
      </c>
      <c r="H141">
        <v>18</v>
      </c>
      <c r="I141">
        <v>22</v>
      </c>
      <c r="J141">
        <v>43</v>
      </c>
      <c r="K141">
        <v>42</v>
      </c>
      <c r="L141">
        <f>SUM(B141:K141)</f>
        <v>145</v>
      </c>
      <c r="N141" s="4"/>
    </row>
    <row r="142" spans="1:14" x14ac:dyDescent="0.45">
      <c r="A142" s="2" t="s">
        <v>70</v>
      </c>
      <c r="B142">
        <v>3</v>
      </c>
      <c r="C142">
        <v>6</v>
      </c>
      <c r="D142">
        <v>2</v>
      </c>
      <c r="E142">
        <v>11</v>
      </c>
      <c r="F142">
        <v>9</v>
      </c>
      <c r="G142">
        <v>9</v>
      </c>
      <c r="H142">
        <v>25</v>
      </c>
      <c r="I142">
        <v>17</v>
      </c>
      <c r="J142">
        <v>23</v>
      </c>
      <c r="K142">
        <v>29</v>
      </c>
      <c r="L142">
        <f>SUM(B142:K142)</f>
        <v>134</v>
      </c>
      <c r="N142" s="2"/>
    </row>
    <row r="143" spans="1:14" x14ac:dyDescent="0.45">
      <c r="A143" t="s">
        <v>71</v>
      </c>
      <c r="B143">
        <v>6</v>
      </c>
      <c r="C143">
        <v>2</v>
      </c>
      <c r="D143">
        <v>6</v>
      </c>
      <c r="E143">
        <v>13</v>
      </c>
      <c r="F143">
        <v>18</v>
      </c>
      <c r="G143">
        <v>10</v>
      </c>
      <c r="H143">
        <v>21</v>
      </c>
      <c r="I143">
        <v>15</v>
      </c>
      <c r="J143">
        <v>20</v>
      </c>
      <c r="K143">
        <v>19</v>
      </c>
      <c r="L143">
        <f>SUM(B143:K143)</f>
        <v>130</v>
      </c>
      <c r="N143" s="4"/>
    </row>
    <row r="144" spans="1:14" x14ac:dyDescent="0.45">
      <c r="A144" s="4" t="s">
        <v>72</v>
      </c>
      <c r="L144">
        <v>129</v>
      </c>
    </row>
    <row r="145" spans="1:14" x14ac:dyDescent="0.45">
      <c r="A145" s="2" t="s">
        <v>73</v>
      </c>
      <c r="L145">
        <v>127</v>
      </c>
      <c r="N145" s="2"/>
    </row>
    <row r="146" spans="1:14" x14ac:dyDescent="0.45">
      <c r="A146" s="4" t="s">
        <v>74</v>
      </c>
      <c r="L146">
        <v>122</v>
      </c>
      <c r="N146" s="3"/>
    </row>
    <row r="147" spans="1:14" x14ac:dyDescent="0.45">
      <c r="A147" s="4" t="s">
        <v>75</v>
      </c>
      <c r="L147">
        <v>113</v>
      </c>
      <c r="N147" s="2"/>
    </row>
    <row r="148" spans="1:14" x14ac:dyDescent="0.45">
      <c r="A148" s="4" t="s">
        <v>76</v>
      </c>
      <c r="L148">
        <v>106</v>
      </c>
      <c r="N148" s="2"/>
    </row>
    <row r="149" spans="1:14" x14ac:dyDescent="0.45">
      <c r="A149" s="4"/>
      <c r="N149" s="4"/>
    </row>
    <row r="151" spans="1:14" x14ac:dyDescent="0.45">
      <c r="A151" t="s">
        <v>77</v>
      </c>
      <c r="B151">
        <v>2013</v>
      </c>
      <c r="C151">
        <v>2014</v>
      </c>
      <c r="D151">
        <v>2015</v>
      </c>
      <c r="E151">
        <v>2016</v>
      </c>
      <c r="F151">
        <v>2017</v>
      </c>
      <c r="G151">
        <v>2018</v>
      </c>
      <c r="H151">
        <v>2019</v>
      </c>
      <c r="I151">
        <v>2020</v>
      </c>
      <c r="J151">
        <v>2021</v>
      </c>
      <c r="K151">
        <v>2022</v>
      </c>
      <c r="L151" s="1" t="s">
        <v>5</v>
      </c>
    </row>
    <row r="152" spans="1:14" x14ac:dyDescent="0.45">
      <c r="A152" s="2" t="s">
        <v>78</v>
      </c>
      <c r="B152">
        <v>492</v>
      </c>
      <c r="C152">
        <v>552</v>
      </c>
      <c r="D152">
        <v>674</v>
      </c>
      <c r="E152">
        <v>710</v>
      </c>
      <c r="F152">
        <v>967</v>
      </c>
      <c r="G152">
        <v>1231</v>
      </c>
      <c r="H152">
        <v>2279</v>
      </c>
      <c r="I152">
        <v>1931</v>
      </c>
      <c r="J152">
        <v>1903</v>
      </c>
      <c r="K152">
        <v>1864</v>
      </c>
      <c r="L152">
        <f>SUM(B152:K152)</f>
        <v>12603</v>
      </c>
      <c r="N152" s="4"/>
    </row>
    <row r="153" spans="1:14" x14ac:dyDescent="0.45">
      <c r="A153" s="2" t="s">
        <v>79</v>
      </c>
      <c r="B153">
        <v>51</v>
      </c>
      <c r="C153">
        <v>95</v>
      </c>
      <c r="D153">
        <v>105</v>
      </c>
      <c r="E153">
        <v>183</v>
      </c>
      <c r="F153">
        <v>347</v>
      </c>
      <c r="G153">
        <v>658</v>
      </c>
      <c r="H153">
        <v>985</v>
      </c>
      <c r="I153">
        <v>1116</v>
      </c>
      <c r="J153">
        <v>1105</v>
      </c>
      <c r="K153">
        <v>1080</v>
      </c>
      <c r="L153">
        <f>SUM(B153:K153)</f>
        <v>5725</v>
      </c>
      <c r="N153" s="4"/>
    </row>
    <row r="154" spans="1:14" x14ac:dyDescent="0.45">
      <c r="A154" s="3" t="s">
        <v>80</v>
      </c>
      <c r="B154">
        <v>1</v>
      </c>
      <c r="C154">
        <v>2</v>
      </c>
      <c r="D154">
        <v>7</v>
      </c>
      <c r="E154">
        <v>25</v>
      </c>
      <c r="F154">
        <v>94</v>
      </c>
      <c r="G154">
        <v>254</v>
      </c>
      <c r="H154">
        <v>1044</v>
      </c>
      <c r="I154">
        <v>1378</v>
      </c>
      <c r="J154">
        <v>1313</v>
      </c>
      <c r="K154">
        <v>1141</v>
      </c>
      <c r="L154">
        <f>SUM(B154:K154)</f>
        <v>5259</v>
      </c>
      <c r="N154" s="4"/>
    </row>
    <row r="155" spans="1:14" x14ac:dyDescent="0.45">
      <c r="A155" t="s">
        <v>81</v>
      </c>
      <c r="B155">
        <v>46</v>
      </c>
      <c r="C155">
        <v>113</v>
      </c>
      <c r="D155">
        <v>95</v>
      </c>
      <c r="E155">
        <v>167</v>
      </c>
      <c r="F155">
        <v>129</v>
      </c>
      <c r="G155">
        <v>376</v>
      </c>
      <c r="H155">
        <v>618</v>
      </c>
      <c r="I155">
        <v>1254</v>
      </c>
      <c r="J155">
        <v>1429</v>
      </c>
      <c r="L155">
        <f>SUM(B155:K155)</f>
        <v>4227</v>
      </c>
      <c r="N155" s="2"/>
    </row>
    <row r="156" spans="1:14" x14ac:dyDescent="0.45">
      <c r="A156" t="s">
        <v>82</v>
      </c>
      <c r="B156">
        <v>55</v>
      </c>
      <c r="C156">
        <v>122</v>
      </c>
      <c r="D156">
        <v>70</v>
      </c>
      <c r="E156">
        <v>89</v>
      </c>
      <c r="F156">
        <v>108</v>
      </c>
      <c r="G156">
        <v>266</v>
      </c>
      <c r="H156">
        <v>552</v>
      </c>
      <c r="I156">
        <v>834</v>
      </c>
      <c r="J156">
        <v>675</v>
      </c>
      <c r="K156">
        <v>908</v>
      </c>
      <c r="L156">
        <f>SUM(B156:K156)</f>
        <v>3679</v>
      </c>
      <c r="N156" s="4"/>
    </row>
    <row r="157" spans="1:14" x14ac:dyDescent="0.45">
      <c r="A157" s="4" t="s">
        <v>83</v>
      </c>
      <c r="L157">
        <v>3634</v>
      </c>
    </row>
    <row r="158" spans="1:14" x14ac:dyDescent="0.45">
      <c r="A158" s="2" t="s">
        <v>84</v>
      </c>
      <c r="L158">
        <v>2718</v>
      </c>
      <c r="N158" s="2"/>
    </row>
    <row r="159" spans="1:14" x14ac:dyDescent="0.45">
      <c r="A159" s="4" t="s">
        <v>85</v>
      </c>
      <c r="L159">
        <v>2646</v>
      </c>
      <c r="N159" s="3"/>
    </row>
    <row r="160" spans="1:14" x14ac:dyDescent="0.45">
      <c r="A160" s="4" t="s">
        <v>86</v>
      </c>
      <c r="L160">
        <v>2607</v>
      </c>
      <c r="N160" s="2"/>
    </row>
    <row r="161" spans="1:14" x14ac:dyDescent="0.45">
      <c r="A161" s="4" t="s">
        <v>87</v>
      </c>
      <c r="L161">
        <v>2579</v>
      </c>
      <c r="N161" s="2"/>
    </row>
    <row r="166" spans="1:14" x14ac:dyDescent="0.45">
      <c r="A166" s="2"/>
    </row>
  </sheetData>
  <sortState xmlns:xlrd2="http://schemas.microsoft.com/office/spreadsheetml/2017/richdata2" ref="N152:O161">
    <sortCondition ref="O152:O161"/>
  </sortState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Lundberg</dc:creator>
  <cp:lastModifiedBy>Lars Lundberg</cp:lastModifiedBy>
  <cp:lastPrinted>2023-11-17T08:44:44Z</cp:lastPrinted>
  <dcterms:created xsi:type="dcterms:W3CDTF">2023-02-22T12:16:18Z</dcterms:created>
  <dcterms:modified xsi:type="dcterms:W3CDTF">2024-01-13T08:08:02Z</dcterms:modified>
</cp:coreProperties>
</file>