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u\Documents\Library\smartcities\"/>
    </mc:Choice>
  </mc:AlternateContent>
  <xr:revisionPtr revIDLastSave="0" documentId="13_ncr:1_{0EBE8570-6742-4FFA-A650-55F196C6AA6D}" xr6:coauthVersionLast="47" xr6:coauthVersionMax="47" xr10:uidLastSave="{00000000-0000-0000-0000-000000000000}"/>
  <bookViews>
    <workbookView xWindow="-98" yWindow="-98" windowWidth="28996" windowHeight="15796" xr2:uid="{57C6A2E7-5044-4768-B3E3-A9DD59A63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1" l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B57" i="1"/>
  <c r="K57" i="1"/>
  <c r="J57" i="1"/>
  <c r="I57" i="1"/>
  <c r="H57" i="1"/>
  <c r="G57" i="1"/>
  <c r="F57" i="1"/>
  <c r="E57" i="1"/>
  <c r="D57" i="1"/>
  <c r="C57" i="1"/>
  <c r="K53" i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B40" i="1"/>
  <c r="K20" i="1"/>
  <c r="J20" i="1"/>
  <c r="I20" i="1"/>
  <c r="H20" i="1"/>
  <c r="G20" i="1"/>
  <c r="F20" i="1"/>
  <c r="E20" i="1"/>
  <c r="D20" i="1"/>
  <c r="C20" i="1"/>
  <c r="B20" i="1"/>
  <c r="L12" i="1"/>
  <c r="L11" i="1"/>
  <c r="L4" i="1"/>
  <c r="B35" i="1"/>
  <c r="B39" i="1"/>
  <c r="B38" i="1"/>
  <c r="B37" i="1"/>
  <c r="K19" i="1"/>
  <c r="K24" i="1" s="1"/>
  <c r="J19" i="1"/>
  <c r="I19" i="1"/>
  <c r="H19" i="1"/>
  <c r="G19" i="1"/>
  <c r="F19" i="1"/>
  <c r="E19" i="1"/>
  <c r="D19" i="1"/>
  <c r="C19" i="1"/>
  <c r="B19" i="1"/>
  <c r="K15" i="1"/>
  <c r="J15" i="1"/>
  <c r="I15" i="1"/>
  <c r="H15" i="1"/>
  <c r="G15" i="1"/>
  <c r="F15" i="1"/>
  <c r="E15" i="1"/>
  <c r="D15" i="1"/>
  <c r="C15" i="1"/>
  <c r="B15" i="1"/>
  <c r="B29" i="1" s="1"/>
  <c r="L7" i="1"/>
  <c r="B36" i="1"/>
  <c r="L8" i="1"/>
  <c r="L10" i="1"/>
  <c r="K18" i="1"/>
  <c r="J18" i="1"/>
  <c r="I18" i="1"/>
  <c r="H18" i="1"/>
  <c r="G18" i="1"/>
  <c r="F18" i="1"/>
  <c r="E18" i="1"/>
  <c r="D18" i="1"/>
  <c r="C18" i="1"/>
  <c r="B18" i="1"/>
  <c r="B31" i="1" s="1"/>
  <c r="K17" i="1"/>
  <c r="J17" i="1"/>
  <c r="I17" i="1"/>
  <c r="H17" i="1"/>
  <c r="G17" i="1"/>
  <c r="F17" i="1"/>
  <c r="E17" i="1"/>
  <c r="D17" i="1"/>
  <c r="C17" i="1"/>
  <c r="B17" i="1"/>
  <c r="B30" i="1" s="1"/>
  <c r="L9" i="1"/>
  <c r="K16" i="1"/>
  <c r="K23" i="1" s="1"/>
  <c r="J16" i="1"/>
  <c r="J23" i="1" s="1"/>
  <c r="I16" i="1"/>
  <c r="I23" i="1" s="1"/>
  <c r="H16" i="1"/>
  <c r="H23" i="1" s="1"/>
  <c r="G16" i="1"/>
  <c r="F16" i="1"/>
  <c r="E16" i="1"/>
  <c r="D16" i="1"/>
  <c r="C16" i="1"/>
  <c r="B16" i="1"/>
  <c r="B23" i="1" s="1"/>
  <c r="D24" i="1" l="1"/>
  <c r="E24" i="1"/>
  <c r="B24" i="1"/>
  <c r="C24" i="1"/>
  <c r="C23" i="1"/>
  <c r="F24" i="1"/>
  <c r="G24" i="1"/>
  <c r="E23" i="1"/>
  <c r="H24" i="1"/>
  <c r="F23" i="1"/>
  <c r="I24" i="1"/>
  <c r="G23" i="1"/>
  <c r="J24" i="1"/>
  <c r="D23" i="1"/>
  <c r="C32" i="1"/>
  <c r="E31" i="1"/>
  <c r="G29" i="1"/>
  <c r="F31" i="1"/>
  <c r="H29" i="1"/>
  <c r="I29" i="1"/>
  <c r="D29" i="1"/>
  <c r="G31" i="1"/>
  <c r="G32" i="1"/>
  <c r="K32" i="1"/>
  <c r="J29" i="1"/>
  <c r="C30" i="1"/>
  <c r="I31" i="1"/>
  <c r="K29" i="1"/>
  <c r="J31" i="1"/>
  <c r="K31" i="1"/>
  <c r="D32" i="1"/>
  <c r="H31" i="1"/>
  <c r="C29" i="1"/>
  <c r="C31" i="1"/>
  <c r="E29" i="1"/>
  <c r="F29" i="1"/>
  <c r="E30" i="1"/>
  <c r="F30" i="1"/>
  <c r="G30" i="1"/>
  <c r="I30" i="1"/>
  <c r="J30" i="1"/>
  <c r="H32" i="1"/>
  <c r="I32" i="1"/>
  <c r="K30" i="1"/>
  <c r="D31" i="1"/>
  <c r="D30" i="1"/>
  <c r="F32" i="1"/>
  <c r="H30" i="1"/>
  <c r="J32" i="1"/>
  <c r="B32" i="1"/>
  <c r="E32" i="1"/>
</calcChain>
</file>

<file path=xl/sharedStrings.xml><?xml version="1.0" encoding="utf-8"?>
<sst xmlns="http://schemas.openxmlformats.org/spreadsheetml/2006/main" count="66" uniqueCount="25">
  <si>
    <t>Total</t>
  </si>
  <si>
    <t>IoT</t>
  </si>
  <si>
    <t>Number of documents</t>
  </si>
  <si>
    <t>Total number of documents</t>
  </si>
  <si>
    <t>NCS</t>
  </si>
  <si>
    <t>North America</t>
  </si>
  <si>
    <t>Europe</t>
  </si>
  <si>
    <t>Figure 4</t>
  </si>
  <si>
    <t>Figure 6</t>
  </si>
  <si>
    <t>Figure 7</t>
  </si>
  <si>
    <t>Figure 8</t>
  </si>
  <si>
    <t>Figure 9</t>
  </si>
  <si>
    <t>Smart cities</t>
  </si>
  <si>
    <t>ML and AI</t>
  </si>
  <si>
    <t>Edge and Cloud</t>
  </si>
  <si>
    <t>Big Data and DM</t>
  </si>
  <si>
    <t>Security and Privacy</t>
  </si>
  <si>
    <t>Sustainability</t>
  </si>
  <si>
    <t>The rest of the World</t>
  </si>
  <si>
    <t>China</t>
  </si>
  <si>
    <t>Data from 2024-04-01</t>
  </si>
  <si>
    <t>Figure 2</t>
  </si>
  <si>
    <t>Figure 5</t>
  </si>
  <si>
    <t xml:space="preserve"> Figure 3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</si>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</sst>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C1B2-5F5F-4F5E-90F2-1F1B89040C04}">
  <dimension ref="A1:N178"/>
  <sheetViews>
    <sheetView tabSelected="1" zoomScale="107" workbookViewId="0">
      <selection activeCell="E69" sqref="E69"/>
    </sheetView>
  </sheetViews>
  <sheetFormatPr defaultRowHeight="15" x14ac:dyDescent="0.25"/>
  <cols>
    <col min="1" max="1" width="26.28515625" customWidth="1"/>
    <col min="2" max="2" width="13.42578125" customWidth="1"/>
    <col min="14" max="14" width="66.5703125" customWidth="1"/>
  </cols>
  <sheetData>
    <row r="1" spans="1:12" x14ac:dyDescent="0.25">
      <c r="B1" t="s">
        <v>20</v>
      </c>
    </row>
    <row r="3" spans="1:12" x14ac:dyDescent="0.25">
      <c r="A3" t="s">
        <v>21</v>
      </c>
      <c r="B3">
        <v>2014</v>
      </c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 s="1" t="s">
        <v>0</v>
      </c>
    </row>
    <row r="4" spans="1:12" x14ac:dyDescent="0.25">
      <c r="A4" t="s">
        <v>12</v>
      </c>
      <c r="B4">
        <v>806</v>
      </c>
      <c r="C4">
        <v>1271</v>
      </c>
      <c r="D4">
        <v>2025</v>
      </c>
      <c r="E4">
        <v>4722</v>
      </c>
      <c r="F4">
        <v>5668</v>
      </c>
      <c r="G4">
        <v>6706</v>
      </c>
      <c r="H4">
        <v>6565</v>
      </c>
      <c r="I4">
        <v>6608</v>
      </c>
      <c r="J4">
        <v>6177</v>
      </c>
      <c r="K4">
        <v>6389</v>
      </c>
      <c r="L4">
        <f>SUM(B4:K4)</f>
        <v>46937</v>
      </c>
    </row>
    <row r="6" spans="1:12" x14ac:dyDescent="0.25">
      <c r="A6" t="s">
        <v>2</v>
      </c>
      <c r="B6">
        <v>2014</v>
      </c>
      <c r="C6">
        <v>2015</v>
      </c>
      <c r="D6">
        <v>2016</v>
      </c>
      <c r="E6">
        <v>2017</v>
      </c>
      <c r="F6">
        <v>2018</v>
      </c>
      <c r="G6">
        <v>2019</v>
      </c>
      <c r="H6">
        <v>2020</v>
      </c>
      <c r="I6">
        <v>2021</v>
      </c>
      <c r="J6">
        <v>2022</v>
      </c>
      <c r="K6">
        <v>2023</v>
      </c>
      <c r="L6" s="1" t="s">
        <v>0</v>
      </c>
    </row>
    <row r="7" spans="1:12" x14ac:dyDescent="0.25">
      <c r="A7" t="s">
        <v>1</v>
      </c>
      <c r="B7">
        <v>220</v>
      </c>
      <c r="C7">
        <v>322</v>
      </c>
      <c r="D7">
        <v>610</v>
      </c>
      <c r="E7">
        <v>1066</v>
      </c>
      <c r="F7">
        <v>1566</v>
      </c>
      <c r="G7">
        <v>1849</v>
      </c>
      <c r="H7">
        <v>1961</v>
      </c>
      <c r="I7">
        <v>1996</v>
      </c>
      <c r="J7">
        <v>1994</v>
      </c>
      <c r="K7">
        <v>2078</v>
      </c>
      <c r="L7">
        <f>SUM(B7:K7)</f>
        <v>13662</v>
      </c>
    </row>
    <row r="8" spans="1:12" x14ac:dyDescent="0.25">
      <c r="A8" t="s">
        <v>13</v>
      </c>
      <c r="B8">
        <v>17</v>
      </c>
      <c r="C8">
        <v>29</v>
      </c>
      <c r="D8">
        <v>71</v>
      </c>
      <c r="E8">
        <v>214</v>
      </c>
      <c r="F8">
        <v>525</v>
      </c>
      <c r="G8">
        <v>895</v>
      </c>
      <c r="H8">
        <v>1067</v>
      </c>
      <c r="I8">
        <v>1335</v>
      </c>
      <c r="J8">
        <v>1528</v>
      </c>
      <c r="K8">
        <v>1773</v>
      </c>
      <c r="L8">
        <f>SUM(B8:K8)</f>
        <v>7454</v>
      </c>
    </row>
    <row r="9" spans="1:12" x14ac:dyDescent="0.25">
      <c r="A9" t="s">
        <v>14</v>
      </c>
      <c r="B9">
        <v>59</v>
      </c>
      <c r="C9">
        <v>72</v>
      </c>
      <c r="D9">
        <v>147</v>
      </c>
      <c r="E9">
        <v>280</v>
      </c>
      <c r="F9">
        <v>451</v>
      </c>
      <c r="G9">
        <v>514</v>
      </c>
      <c r="H9">
        <v>521</v>
      </c>
      <c r="I9">
        <v>540</v>
      </c>
      <c r="J9">
        <v>528</v>
      </c>
      <c r="K9">
        <v>585</v>
      </c>
      <c r="L9">
        <f>SUM(B9:K9)</f>
        <v>3697</v>
      </c>
    </row>
    <row r="10" spans="1:12" x14ac:dyDescent="0.25">
      <c r="A10" t="s">
        <v>15</v>
      </c>
      <c r="B10">
        <v>60</v>
      </c>
      <c r="C10">
        <v>119</v>
      </c>
      <c r="D10">
        <v>210</v>
      </c>
      <c r="E10">
        <v>454</v>
      </c>
      <c r="F10">
        <v>612</v>
      </c>
      <c r="G10">
        <v>682</v>
      </c>
      <c r="H10">
        <v>711</v>
      </c>
      <c r="I10">
        <v>693</v>
      </c>
      <c r="J10">
        <v>563</v>
      </c>
      <c r="K10">
        <v>530</v>
      </c>
      <c r="L10">
        <f>SUM(B10:K10)</f>
        <v>4634</v>
      </c>
    </row>
    <row r="11" spans="1:12" x14ac:dyDescent="0.25">
      <c r="A11" t="s">
        <v>16</v>
      </c>
      <c r="B11">
        <v>30</v>
      </c>
      <c r="C11">
        <v>50</v>
      </c>
      <c r="D11">
        <v>98</v>
      </c>
      <c r="E11">
        <v>196</v>
      </c>
      <c r="F11">
        <v>409</v>
      </c>
      <c r="G11">
        <v>532</v>
      </c>
      <c r="H11">
        <v>569</v>
      </c>
      <c r="I11">
        <v>675</v>
      </c>
      <c r="J11">
        <v>715</v>
      </c>
      <c r="K11">
        <v>800</v>
      </c>
      <c r="L11">
        <f>SUM(B11:K11)</f>
        <v>4074</v>
      </c>
    </row>
    <row r="12" spans="1:12" x14ac:dyDescent="0.25">
      <c r="A12" t="s">
        <v>17</v>
      </c>
      <c r="B12">
        <v>209</v>
      </c>
      <c r="C12">
        <v>314</v>
      </c>
      <c r="D12">
        <v>546</v>
      </c>
      <c r="E12">
        <v>1061</v>
      </c>
      <c r="F12">
        <v>1266</v>
      </c>
      <c r="G12">
        <v>1574</v>
      </c>
      <c r="H12">
        <v>1702</v>
      </c>
      <c r="I12">
        <v>1815</v>
      </c>
      <c r="J12">
        <v>1880</v>
      </c>
      <c r="K12">
        <v>2038</v>
      </c>
      <c r="L12">
        <f>SUM(B12:K12)</f>
        <v>12405</v>
      </c>
    </row>
    <row r="14" spans="1:12" x14ac:dyDescent="0.25">
      <c r="B14">
        <v>2014</v>
      </c>
      <c r="C14">
        <v>2015</v>
      </c>
      <c r="D14">
        <v>2016</v>
      </c>
      <c r="E14">
        <v>2017</v>
      </c>
      <c r="F14">
        <v>2018</v>
      </c>
      <c r="G14">
        <v>2019</v>
      </c>
      <c r="H14">
        <v>2020</v>
      </c>
      <c r="I14">
        <v>2021</v>
      </c>
      <c r="J14">
        <v>2022</v>
      </c>
      <c r="K14">
        <v>2023</v>
      </c>
    </row>
    <row r="15" spans="1:12" x14ac:dyDescent="0.25">
      <c r="A15" t="s">
        <v>1</v>
      </c>
      <c r="B15">
        <f>B7/B7</f>
        <v>1</v>
      </c>
      <c r="C15">
        <f>C7/B7</f>
        <v>1.4636363636363636</v>
      </c>
      <c r="D15">
        <f>D7/B7</f>
        <v>2.7727272727272729</v>
      </c>
      <c r="E15">
        <f>E7/B7</f>
        <v>4.8454545454545457</v>
      </c>
      <c r="F15">
        <f>F7/B7</f>
        <v>7.1181818181818182</v>
      </c>
      <c r="G15">
        <f>G7/B7</f>
        <v>8.4045454545454543</v>
      </c>
      <c r="H15">
        <f>H7/B7</f>
        <v>8.913636363636364</v>
      </c>
      <c r="I15">
        <f>I7/B7</f>
        <v>9.0727272727272723</v>
      </c>
      <c r="J15">
        <f>J7/B7</f>
        <v>9.0636363636363644</v>
      </c>
      <c r="K15">
        <f>K7/B7</f>
        <v>9.4454545454545453</v>
      </c>
    </row>
    <row r="16" spans="1:12" x14ac:dyDescent="0.25">
      <c r="A16" t="s">
        <v>13</v>
      </c>
      <c r="B16">
        <f>B8/B8</f>
        <v>1</v>
      </c>
      <c r="C16">
        <f>C8/B8</f>
        <v>1.7058823529411764</v>
      </c>
      <c r="D16">
        <f>D8/B8</f>
        <v>4.1764705882352944</v>
      </c>
      <c r="E16">
        <f>E8/B8</f>
        <v>12.588235294117647</v>
      </c>
      <c r="F16">
        <f>F8/B8</f>
        <v>30.882352941176471</v>
      </c>
      <c r="G16">
        <f>G8/B8</f>
        <v>52.647058823529413</v>
      </c>
      <c r="H16">
        <f>H8/B8</f>
        <v>62.764705882352942</v>
      </c>
      <c r="I16">
        <f>I8/B8</f>
        <v>78.529411764705884</v>
      </c>
      <c r="J16">
        <f>J8/B8</f>
        <v>89.882352941176464</v>
      </c>
      <c r="K16">
        <f>K8/B8</f>
        <v>104.29411764705883</v>
      </c>
    </row>
    <row r="17" spans="1:11" x14ac:dyDescent="0.25">
      <c r="A17" t="s">
        <v>14</v>
      </c>
      <c r="B17">
        <f>B9/B9</f>
        <v>1</v>
      </c>
      <c r="C17">
        <f>C9/B9</f>
        <v>1.2203389830508475</v>
      </c>
      <c r="D17">
        <f>D9/B9</f>
        <v>2.4915254237288136</v>
      </c>
      <c r="E17">
        <f>E9/B9</f>
        <v>4.7457627118644066</v>
      </c>
      <c r="F17">
        <f>F9/B9</f>
        <v>7.6440677966101696</v>
      </c>
      <c r="G17">
        <f>G9/B9</f>
        <v>8.7118644067796609</v>
      </c>
      <c r="H17">
        <f>H9/B9</f>
        <v>8.8305084745762716</v>
      </c>
      <c r="I17">
        <f>I9/B9</f>
        <v>9.1525423728813564</v>
      </c>
      <c r="J17">
        <f>J9/B9</f>
        <v>8.9491525423728806</v>
      </c>
      <c r="K17">
        <f>K9/B9</f>
        <v>9.9152542372881349</v>
      </c>
    </row>
    <row r="18" spans="1:11" x14ac:dyDescent="0.25">
      <c r="A18" t="s">
        <v>15</v>
      </c>
      <c r="B18">
        <f>B10/B10</f>
        <v>1</v>
      </c>
      <c r="C18">
        <f>C10/B10</f>
        <v>1.9833333333333334</v>
      </c>
      <c r="D18">
        <f>D10/B10</f>
        <v>3.5</v>
      </c>
      <c r="E18">
        <f>E10/B10</f>
        <v>7.5666666666666664</v>
      </c>
      <c r="F18">
        <f>F10/B10</f>
        <v>10.199999999999999</v>
      </c>
      <c r="G18">
        <f>G10/B10</f>
        <v>11.366666666666667</v>
      </c>
      <c r="H18">
        <f>H10/B10</f>
        <v>11.85</v>
      </c>
      <c r="I18">
        <f>I10/B10</f>
        <v>11.55</v>
      </c>
      <c r="J18">
        <f>J10/B10</f>
        <v>9.3833333333333329</v>
      </c>
      <c r="K18">
        <f>K10/B10</f>
        <v>8.8333333333333339</v>
      </c>
    </row>
    <row r="19" spans="1:11" x14ac:dyDescent="0.25">
      <c r="A19" t="s">
        <v>16</v>
      </c>
      <c r="B19">
        <f>B11/B11</f>
        <v>1</v>
      </c>
      <c r="C19">
        <f>C11/B11</f>
        <v>1.6666666666666667</v>
      </c>
      <c r="D19">
        <f>D11/B11</f>
        <v>3.2666666666666666</v>
      </c>
      <c r="E19">
        <f>E11/B11</f>
        <v>6.5333333333333332</v>
      </c>
      <c r="F19">
        <f>F11/B11</f>
        <v>13.633333333333333</v>
      </c>
      <c r="G19">
        <f>G11/B11</f>
        <v>17.733333333333334</v>
      </c>
      <c r="H19">
        <f>H11/B11</f>
        <v>18.966666666666665</v>
      </c>
      <c r="I19">
        <f>I11/B11</f>
        <v>22.5</v>
      </c>
      <c r="J19">
        <f>J11/B11</f>
        <v>23.833333333333332</v>
      </c>
      <c r="K19">
        <f>K11/B11</f>
        <v>26.666666666666668</v>
      </c>
    </row>
    <row r="20" spans="1:11" x14ac:dyDescent="0.25">
      <c r="A20" t="s">
        <v>17</v>
      </c>
      <c r="B20">
        <f>B12/B12</f>
        <v>1</v>
      </c>
      <c r="C20">
        <f>C12/B12</f>
        <v>1.5023923444976077</v>
      </c>
      <c r="D20">
        <f>D12/B12</f>
        <v>2.6124401913875599</v>
      </c>
      <c r="E20">
        <f>E12/B12</f>
        <v>5.0765550239234454</v>
      </c>
      <c r="F20">
        <f>F12/B12</f>
        <v>6.0574162679425836</v>
      </c>
      <c r="G20">
        <f>G12/B12</f>
        <v>7.5311004784688995</v>
      </c>
      <c r="H20">
        <f>H12/B12</f>
        <v>8.1435406698564599</v>
      </c>
      <c r="I20">
        <f>I12/B12</f>
        <v>8.6842105263157894</v>
      </c>
      <c r="J20">
        <f>J12/B12</f>
        <v>8.9952153110047846</v>
      </c>
      <c r="K20">
        <f>K12/B12</f>
        <v>9.7511961722488039</v>
      </c>
    </row>
    <row r="22" spans="1:11" x14ac:dyDescent="0.25">
      <c r="A22" t="s">
        <v>7</v>
      </c>
      <c r="B22">
        <v>2014</v>
      </c>
      <c r="C22">
        <v>2015</v>
      </c>
      <c r="D22">
        <v>2016</v>
      </c>
      <c r="E22">
        <v>2017</v>
      </c>
      <c r="F22">
        <v>2018</v>
      </c>
      <c r="G22">
        <v>2019</v>
      </c>
      <c r="H22">
        <v>2020</v>
      </c>
      <c r="I22">
        <v>2021</v>
      </c>
      <c r="J22">
        <v>2022</v>
      </c>
      <c r="K22">
        <v>2023</v>
      </c>
    </row>
    <row r="23" spans="1:11" x14ac:dyDescent="0.25">
      <c r="A23" t="s">
        <v>13</v>
      </c>
      <c r="B23">
        <f>B16/B16</f>
        <v>1</v>
      </c>
      <c r="C23">
        <f>C16/B16</f>
        <v>1.7058823529411764</v>
      </c>
      <c r="D23">
        <f>D16/B16</f>
        <v>4.1764705882352944</v>
      </c>
      <c r="E23">
        <f>E16/B16</f>
        <v>12.588235294117647</v>
      </c>
      <c r="F23">
        <f>F16/B16</f>
        <v>30.882352941176471</v>
      </c>
      <c r="G23">
        <f>G16/B16</f>
        <v>52.647058823529413</v>
      </c>
      <c r="H23">
        <f>H16/B16</f>
        <v>62.764705882352942</v>
      </c>
      <c r="I23">
        <f>I16/B16</f>
        <v>78.529411764705884</v>
      </c>
      <c r="J23">
        <f>J16/B16</f>
        <v>89.882352941176464</v>
      </c>
      <c r="K23">
        <f>K16/B16</f>
        <v>104.29411764705883</v>
      </c>
    </row>
    <row r="24" spans="1:11" x14ac:dyDescent="0.25">
      <c r="A24" t="s">
        <v>16</v>
      </c>
      <c r="B24">
        <f>B19/B19</f>
        <v>1</v>
      </c>
      <c r="C24">
        <f>C19/B19</f>
        <v>1.6666666666666667</v>
      </c>
      <c r="D24">
        <f>D19/B19</f>
        <v>3.2666666666666666</v>
      </c>
      <c r="E24">
        <f>E19/B19</f>
        <v>6.5333333333333332</v>
      </c>
      <c r="F24">
        <f>F19/B19</f>
        <v>13.633333333333333</v>
      </c>
      <c r="G24">
        <f>G19/B19</f>
        <v>17.733333333333334</v>
      </c>
      <c r="H24">
        <f>H19/B19</f>
        <v>18.966666666666665</v>
      </c>
      <c r="I24">
        <f>I19/B19</f>
        <v>22.5</v>
      </c>
      <c r="J24">
        <f>J19/B19</f>
        <v>23.833333333333332</v>
      </c>
      <c r="K24">
        <f>K19/B19</f>
        <v>26.666666666666668</v>
      </c>
    </row>
    <row r="28" spans="1:11" x14ac:dyDescent="0.25">
      <c r="A28" t="s">
        <v>22</v>
      </c>
      <c r="B28">
        <v>2014</v>
      </c>
      <c r="C28">
        <v>2015</v>
      </c>
      <c r="D28">
        <v>2016</v>
      </c>
      <c r="E28">
        <v>2017</v>
      </c>
      <c r="F28">
        <v>2018</v>
      </c>
      <c r="G28">
        <v>2019</v>
      </c>
      <c r="H28">
        <v>2020</v>
      </c>
      <c r="I28">
        <v>2021</v>
      </c>
      <c r="J28">
        <v>2022</v>
      </c>
      <c r="K28">
        <v>2023</v>
      </c>
    </row>
    <row r="29" spans="1:11" x14ac:dyDescent="0.25">
      <c r="A29" t="s">
        <v>1</v>
      </c>
      <c r="B29">
        <f>B15/B15</f>
        <v>1</v>
      </c>
      <c r="C29">
        <f>C15/B15</f>
        <v>1.4636363636363636</v>
      </c>
      <c r="D29">
        <f>D15/B15</f>
        <v>2.7727272727272729</v>
      </c>
      <c r="E29">
        <f>E15/B15</f>
        <v>4.8454545454545457</v>
      </c>
      <c r="F29">
        <f>F15/B15</f>
        <v>7.1181818181818182</v>
      </c>
      <c r="G29">
        <f>G15/B15</f>
        <v>8.4045454545454543</v>
      </c>
      <c r="H29">
        <f>H15/B15</f>
        <v>8.913636363636364</v>
      </c>
      <c r="I29">
        <f>I15/B15</f>
        <v>9.0727272727272723</v>
      </c>
      <c r="J29">
        <f>J15/B15</f>
        <v>9.0636363636363644</v>
      </c>
      <c r="K29">
        <f>K15/B15</f>
        <v>9.4454545454545453</v>
      </c>
    </row>
    <row r="30" spans="1:11" x14ac:dyDescent="0.25">
      <c r="A30" t="s">
        <v>14</v>
      </c>
      <c r="B30">
        <f>B17/B17</f>
        <v>1</v>
      </c>
      <c r="C30">
        <f>C17/B17</f>
        <v>1.2203389830508475</v>
      </c>
      <c r="D30">
        <f>D17/B17</f>
        <v>2.4915254237288136</v>
      </c>
      <c r="E30">
        <f>E17/B17</f>
        <v>4.7457627118644066</v>
      </c>
      <c r="F30">
        <f>F17/B17</f>
        <v>7.6440677966101696</v>
      </c>
      <c r="G30">
        <f>G17/B17</f>
        <v>8.7118644067796609</v>
      </c>
      <c r="H30">
        <f>H17/B17</f>
        <v>8.8305084745762716</v>
      </c>
      <c r="I30">
        <f>I17/B17</f>
        <v>9.1525423728813564</v>
      </c>
      <c r="J30">
        <f>J17/B17</f>
        <v>8.9491525423728806</v>
      </c>
      <c r="K30">
        <f>K17/B17</f>
        <v>9.9152542372881349</v>
      </c>
    </row>
    <row r="31" spans="1:11" x14ac:dyDescent="0.25">
      <c r="A31" t="s">
        <v>15</v>
      </c>
      <c r="B31">
        <f>B18/B18</f>
        <v>1</v>
      </c>
      <c r="C31">
        <f>C18/B18</f>
        <v>1.9833333333333334</v>
      </c>
      <c r="D31">
        <f>D18/B18</f>
        <v>3.5</v>
      </c>
      <c r="E31">
        <f>E18/B18</f>
        <v>7.5666666666666664</v>
      </c>
      <c r="F31">
        <f>F18/B18</f>
        <v>10.199999999999999</v>
      </c>
      <c r="G31">
        <f>G18/B18</f>
        <v>11.366666666666667</v>
      </c>
      <c r="H31">
        <f>H18/B18</f>
        <v>11.85</v>
      </c>
      <c r="I31">
        <f>I18/B18</f>
        <v>11.55</v>
      </c>
      <c r="J31">
        <f>J18/B18</f>
        <v>9.3833333333333329</v>
      </c>
      <c r="K31">
        <f>K18/B18</f>
        <v>8.8333333333333339</v>
      </c>
    </row>
    <row r="32" spans="1:11" x14ac:dyDescent="0.25">
      <c r="A32" t="s">
        <v>17</v>
      </c>
      <c r="B32">
        <f>B20/B20</f>
        <v>1</v>
      </c>
      <c r="C32">
        <f>C20/B20</f>
        <v>1.5023923444976077</v>
      </c>
      <c r="D32">
        <f>D20/B20</f>
        <v>2.6124401913875599</v>
      </c>
      <c r="E32">
        <f>E20/B20</f>
        <v>5.0765550239234454</v>
      </c>
      <c r="F32">
        <f>F20/B20</f>
        <v>6.0574162679425836</v>
      </c>
      <c r="G32">
        <f>G20/B20</f>
        <v>7.5311004784688995</v>
      </c>
      <c r="H32">
        <f>H20/B20</f>
        <v>8.1435406698564599</v>
      </c>
      <c r="I32">
        <f>I20/B20</f>
        <v>8.6842105263157894</v>
      </c>
      <c r="J32">
        <f>J20/B20</f>
        <v>8.9952153110047846</v>
      </c>
      <c r="K32">
        <f>K20/B20</f>
        <v>9.7511961722488039</v>
      </c>
    </row>
    <row r="34" spans="1:12" x14ac:dyDescent="0.25">
      <c r="A34" t="s">
        <v>23</v>
      </c>
      <c r="B34" t="s">
        <v>3</v>
      </c>
      <c r="D34" t="s">
        <v>8</v>
      </c>
      <c r="E34" s="1" t="s">
        <v>4</v>
      </c>
    </row>
    <row r="35" spans="1:12" x14ac:dyDescent="0.25">
      <c r="A35" t="s">
        <v>1</v>
      </c>
      <c r="B35">
        <f>SUM(B7:K7)</f>
        <v>13662</v>
      </c>
      <c r="D35" t="s">
        <v>1</v>
      </c>
      <c r="E35">
        <v>1</v>
      </c>
    </row>
    <row r="36" spans="1:12" x14ac:dyDescent="0.25">
      <c r="A36" t="s">
        <v>13</v>
      </c>
      <c r="B36">
        <f>SUM(B8:K8)</f>
        <v>7454</v>
      </c>
      <c r="D36" t="s">
        <v>13</v>
      </c>
      <c r="E36">
        <v>0.97</v>
      </c>
    </row>
    <row r="37" spans="1:12" x14ac:dyDescent="0.25">
      <c r="A37" t="s">
        <v>14</v>
      </c>
      <c r="B37">
        <f>SUM(B9:K9)</f>
        <v>3697</v>
      </c>
      <c r="D37" t="s">
        <v>14</v>
      </c>
      <c r="E37">
        <v>1</v>
      </c>
    </row>
    <row r="38" spans="1:12" x14ac:dyDescent="0.25">
      <c r="A38" t="s">
        <v>15</v>
      </c>
      <c r="B38">
        <f>SUM(B10:K10)</f>
        <v>4634</v>
      </c>
      <c r="D38" t="s">
        <v>15</v>
      </c>
      <c r="E38">
        <v>0.98</v>
      </c>
    </row>
    <row r="39" spans="1:12" x14ac:dyDescent="0.25">
      <c r="A39" t="s">
        <v>16</v>
      </c>
      <c r="B39">
        <f>SUM(B11:K11)</f>
        <v>4074</v>
      </c>
      <c r="D39" t="s">
        <v>16</v>
      </c>
      <c r="E39">
        <v>1.2</v>
      </c>
    </row>
    <row r="40" spans="1:12" x14ac:dyDescent="0.25">
      <c r="A40" t="s">
        <v>17</v>
      </c>
      <c r="B40">
        <f>SUM(B12:K12)</f>
        <v>12405</v>
      </c>
      <c r="D40" t="s">
        <v>17</v>
      </c>
      <c r="E40">
        <v>0.89</v>
      </c>
    </row>
    <row r="42" spans="1:12" x14ac:dyDescent="0.25">
      <c r="L42" s="1"/>
    </row>
    <row r="43" spans="1:12" x14ac:dyDescent="0.25">
      <c r="A43" t="s">
        <v>24</v>
      </c>
      <c r="B43">
        <v>2014</v>
      </c>
      <c r="C43">
        <v>2015</v>
      </c>
      <c r="D43">
        <v>2016</v>
      </c>
      <c r="E43">
        <v>2017</v>
      </c>
      <c r="F43">
        <v>2018</v>
      </c>
      <c r="G43">
        <v>2019</v>
      </c>
      <c r="H43">
        <v>2020</v>
      </c>
      <c r="I43">
        <v>2021</v>
      </c>
      <c r="J43">
        <v>2022</v>
      </c>
      <c r="K43">
        <v>2023</v>
      </c>
    </row>
    <row r="44" spans="1:12" x14ac:dyDescent="0.25">
      <c r="A44" t="s">
        <v>19</v>
      </c>
      <c r="B44">
        <v>80</v>
      </c>
      <c r="C44">
        <v>155</v>
      </c>
      <c r="D44">
        <v>288</v>
      </c>
      <c r="E44">
        <v>1128</v>
      </c>
      <c r="F44">
        <v>2306</v>
      </c>
      <c r="G44">
        <v>3657</v>
      </c>
      <c r="H44">
        <v>5002</v>
      </c>
      <c r="I44">
        <v>6276</v>
      </c>
      <c r="J44">
        <v>7287</v>
      </c>
      <c r="K44">
        <v>8216</v>
      </c>
    </row>
    <row r="45" spans="1:12" x14ac:dyDescent="0.25">
      <c r="A45" t="s">
        <v>5</v>
      </c>
      <c r="B45">
        <v>50</v>
      </c>
      <c r="C45">
        <v>172</v>
      </c>
      <c r="D45">
        <v>371</v>
      </c>
      <c r="E45">
        <v>792</v>
      </c>
      <c r="F45">
        <v>1327</v>
      </c>
      <c r="G45">
        <v>2188</v>
      </c>
      <c r="H45">
        <v>2775</v>
      </c>
      <c r="I45">
        <v>3279</v>
      </c>
      <c r="J45">
        <v>3779</v>
      </c>
      <c r="K45">
        <v>4182</v>
      </c>
    </row>
    <row r="46" spans="1:12" x14ac:dyDescent="0.25">
      <c r="A46" t="s">
        <v>6</v>
      </c>
      <c r="B46">
        <v>472</v>
      </c>
      <c r="C46">
        <v>1162</v>
      </c>
      <c r="D46">
        <v>2119</v>
      </c>
      <c r="E46">
        <v>3510</v>
      </c>
      <c r="F46">
        <v>5103</v>
      </c>
      <c r="G46">
        <v>6888</v>
      </c>
      <c r="H46">
        <v>8662</v>
      </c>
      <c r="I46">
        <v>10405</v>
      </c>
      <c r="J46">
        <v>11914</v>
      </c>
      <c r="K46">
        <v>13483</v>
      </c>
    </row>
    <row r="47" spans="1:12" x14ac:dyDescent="0.25">
      <c r="A47" t="s">
        <v>18</v>
      </c>
      <c r="B47">
        <v>156</v>
      </c>
      <c r="C47">
        <v>456</v>
      </c>
      <c r="D47">
        <v>1064</v>
      </c>
      <c r="E47">
        <v>2795</v>
      </c>
      <c r="F47">
        <v>4837</v>
      </c>
      <c r="G47">
        <v>7420</v>
      </c>
      <c r="H47">
        <v>10072</v>
      </c>
      <c r="I47">
        <v>12946</v>
      </c>
      <c r="J47">
        <v>15885</v>
      </c>
      <c r="K47">
        <v>19159</v>
      </c>
    </row>
    <row r="49" spans="1:12" x14ac:dyDescent="0.25">
      <c r="B49">
        <v>2014</v>
      </c>
      <c r="C49">
        <v>2015</v>
      </c>
      <c r="D49">
        <v>2016</v>
      </c>
      <c r="E49">
        <v>2017</v>
      </c>
      <c r="F49">
        <v>2018</v>
      </c>
      <c r="G49">
        <v>2019</v>
      </c>
      <c r="H49">
        <v>2020</v>
      </c>
      <c r="I49">
        <v>2021</v>
      </c>
      <c r="J49">
        <v>2022</v>
      </c>
      <c r="K49">
        <v>2023</v>
      </c>
    </row>
    <row r="50" spans="1:12" x14ac:dyDescent="0.25">
      <c r="A50" t="s">
        <v>19</v>
      </c>
      <c r="B50">
        <v>80</v>
      </c>
      <c r="C50">
        <f>(C44-B44)</f>
        <v>75</v>
      </c>
      <c r="D50">
        <f>(D44-C44)</f>
        <v>133</v>
      </c>
      <c r="E50">
        <f>(E44-D44)</f>
        <v>840</v>
      </c>
      <c r="F50">
        <f>(F44-E44)</f>
        <v>1178</v>
      </c>
      <c r="G50">
        <f>(G44-F44)</f>
        <v>1351</v>
      </c>
      <c r="H50">
        <f>(H44-G44)</f>
        <v>1345</v>
      </c>
      <c r="I50">
        <f>(I44-H44)</f>
        <v>1274</v>
      </c>
      <c r="J50">
        <f>(J44-I44)</f>
        <v>1011</v>
      </c>
      <c r="K50">
        <f>(K44-J44)</f>
        <v>929</v>
      </c>
    </row>
    <row r="51" spans="1:12" x14ac:dyDescent="0.25">
      <c r="A51" t="s">
        <v>5</v>
      </c>
      <c r="B51">
        <v>50</v>
      </c>
      <c r="C51">
        <f>(C45-B45)</f>
        <v>122</v>
      </c>
      <c r="D51">
        <f>(D45-C45)</f>
        <v>199</v>
      </c>
      <c r="E51">
        <f>(E45-D45)</f>
        <v>421</v>
      </c>
      <c r="F51">
        <f>(F45-E45)</f>
        <v>535</v>
      </c>
      <c r="G51">
        <f>(G45-F45)</f>
        <v>861</v>
      </c>
      <c r="H51">
        <f>(H45-G45)</f>
        <v>587</v>
      </c>
      <c r="I51">
        <f>(I45-H45)</f>
        <v>504</v>
      </c>
      <c r="J51">
        <f>(J45-I45)</f>
        <v>500</v>
      </c>
      <c r="K51">
        <f>(K45-J45)</f>
        <v>403</v>
      </c>
    </row>
    <row r="52" spans="1:12" x14ac:dyDescent="0.25">
      <c r="A52" t="s">
        <v>6</v>
      </c>
      <c r="B52">
        <v>472</v>
      </c>
      <c r="C52">
        <f>(C46-B46)</f>
        <v>690</v>
      </c>
      <c r="D52">
        <f>(D46-C46)</f>
        <v>957</v>
      </c>
      <c r="E52">
        <f>(E46-D46)</f>
        <v>1391</v>
      </c>
      <c r="F52">
        <f>(F46-E46)</f>
        <v>1593</v>
      </c>
      <c r="G52">
        <f>(G46-F46)</f>
        <v>1785</v>
      </c>
      <c r="H52">
        <f>(H46-G46)</f>
        <v>1774</v>
      </c>
      <c r="I52">
        <f>(I46-H46)</f>
        <v>1743</v>
      </c>
      <c r="J52">
        <f>(J46-I46)</f>
        <v>1509</v>
      </c>
      <c r="K52">
        <f>(K46-J46)</f>
        <v>1569</v>
      </c>
    </row>
    <row r="53" spans="1:12" x14ac:dyDescent="0.25">
      <c r="A53" t="s">
        <v>18</v>
      </c>
      <c r="B53">
        <v>156</v>
      </c>
      <c r="C53">
        <f>(C47-B47)</f>
        <v>300</v>
      </c>
      <c r="D53">
        <f>(D47-C47)</f>
        <v>608</v>
      </c>
      <c r="E53">
        <f>(E47-D47)</f>
        <v>1731</v>
      </c>
      <c r="F53">
        <f>(F47-E47)</f>
        <v>2042</v>
      </c>
      <c r="G53">
        <f>(G47-F47)</f>
        <v>2583</v>
      </c>
      <c r="H53">
        <f>(H47-G47)</f>
        <v>2652</v>
      </c>
      <c r="I53">
        <f>(I47-H47)</f>
        <v>2874</v>
      </c>
      <c r="J53">
        <f>(J47-I47)</f>
        <v>2939</v>
      </c>
      <c r="K53">
        <f>(K47-J47)</f>
        <v>3274</v>
      </c>
    </row>
    <row r="54" spans="1:12" x14ac:dyDescent="0.25">
      <c r="L54" s="1"/>
    </row>
    <row r="56" spans="1:12" x14ac:dyDescent="0.25">
      <c r="A56" t="s">
        <v>10</v>
      </c>
      <c r="B56">
        <v>2014</v>
      </c>
      <c r="C56">
        <v>2015</v>
      </c>
      <c r="D56">
        <v>2016</v>
      </c>
      <c r="E56">
        <v>2017</v>
      </c>
      <c r="F56">
        <v>2018</v>
      </c>
      <c r="G56">
        <v>2019</v>
      </c>
      <c r="H56">
        <v>2020</v>
      </c>
      <c r="I56">
        <v>2021</v>
      </c>
      <c r="J56">
        <v>2022</v>
      </c>
      <c r="K56">
        <v>2023</v>
      </c>
    </row>
    <row r="57" spans="1:12" x14ac:dyDescent="0.25">
      <c r="A57" t="s">
        <v>19</v>
      </c>
      <c r="B57">
        <f>(B50/B50)</f>
        <v>1</v>
      </c>
      <c r="C57">
        <f>(C50/B50)</f>
        <v>0.9375</v>
      </c>
      <c r="D57">
        <f>(D50/B50)</f>
        <v>1.6625000000000001</v>
      </c>
      <c r="E57">
        <f>(E50/B50)</f>
        <v>10.5</v>
      </c>
      <c r="F57">
        <f>(F50/B50)</f>
        <v>14.725</v>
      </c>
      <c r="G57">
        <f>(G50/B50)</f>
        <v>16.887499999999999</v>
      </c>
      <c r="H57">
        <f>(H50/B50)</f>
        <v>16.8125</v>
      </c>
      <c r="I57">
        <f>(I50/B50)</f>
        <v>15.925000000000001</v>
      </c>
      <c r="J57">
        <f>(J50/B50)</f>
        <v>12.637499999999999</v>
      </c>
      <c r="K57">
        <f>(K50/B50)</f>
        <v>11.612500000000001</v>
      </c>
    </row>
    <row r="58" spans="1:12" x14ac:dyDescent="0.25">
      <c r="A58" t="s">
        <v>5</v>
      </c>
      <c r="B58">
        <f>(B51/B51)</f>
        <v>1</v>
      </c>
      <c r="C58">
        <f>(C51/B51)</f>
        <v>2.44</v>
      </c>
      <c r="D58">
        <f>(D51/B51)</f>
        <v>3.98</v>
      </c>
      <c r="E58">
        <f>(E51/B51)</f>
        <v>8.42</v>
      </c>
      <c r="F58">
        <f>(F51/B51)</f>
        <v>10.7</v>
      </c>
      <c r="G58">
        <f>(G51/B51)</f>
        <v>17.22</v>
      </c>
      <c r="H58">
        <f>(H51/B51)</f>
        <v>11.74</v>
      </c>
      <c r="I58">
        <f>(I51/B51)</f>
        <v>10.08</v>
      </c>
      <c r="J58">
        <f>(J51/B51)</f>
        <v>10</v>
      </c>
      <c r="K58">
        <f>(K51/B51)</f>
        <v>8.06</v>
      </c>
    </row>
    <row r="59" spans="1:12" x14ac:dyDescent="0.25">
      <c r="A59" t="s">
        <v>6</v>
      </c>
      <c r="B59">
        <f>(B52/B52)</f>
        <v>1</v>
      </c>
      <c r="C59">
        <f>(C52/B52)</f>
        <v>1.4618644067796611</v>
      </c>
      <c r="D59">
        <f>(D52/B52)</f>
        <v>2.027542372881356</v>
      </c>
      <c r="E59">
        <f>(E52/B52)</f>
        <v>2.9470338983050848</v>
      </c>
      <c r="F59">
        <f>(F52/B52)</f>
        <v>3.375</v>
      </c>
      <c r="G59">
        <f>(G52/B52)</f>
        <v>3.781779661016949</v>
      </c>
      <c r="H59">
        <f>(H52/B52)</f>
        <v>3.7584745762711864</v>
      </c>
      <c r="I59">
        <f>(I52/B52)</f>
        <v>3.6927966101694913</v>
      </c>
      <c r="J59">
        <f>(J52/B52)</f>
        <v>3.1970338983050848</v>
      </c>
      <c r="K59">
        <f>(K52/B52)</f>
        <v>3.3241525423728815</v>
      </c>
    </row>
    <row r="60" spans="1:12" x14ac:dyDescent="0.25">
      <c r="A60" t="s">
        <v>18</v>
      </c>
      <c r="B60">
        <f>(B53/B53)</f>
        <v>1</v>
      </c>
      <c r="C60">
        <f>(C53/B53)</f>
        <v>1.9230769230769231</v>
      </c>
      <c r="D60">
        <f>(D53/B53)</f>
        <v>3.8974358974358974</v>
      </c>
      <c r="E60">
        <f>(E53/B53)</f>
        <v>11.096153846153847</v>
      </c>
      <c r="F60">
        <f>(F53/B53)</f>
        <v>13.089743589743589</v>
      </c>
      <c r="G60">
        <f>(G53/B53)</f>
        <v>16.557692307692307</v>
      </c>
      <c r="H60">
        <f>(H53/B53)</f>
        <v>17</v>
      </c>
      <c r="I60">
        <f>(I53/B53)</f>
        <v>18.423076923076923</v>
      </c>
      <c r="J60">
        <f>(J53/B53)</f>
        <v>18.839743589743591</v>
      </c>
      <c r="K60">
        <f>(K53/B53)</f>
        <v>20.987179487179485</v>
      </c>
    </row>
    <row r="63" spans="1:12" x14ac:dyDescent="0.25">
      <c r="A63" t="s">
        <v>9</v>
      </c>
      <c r="C63" t="s">
        <v>11</v>
      </c>
    </row>
    <row r="64" spans="1:12" x14ac:dyDescent="0.25">
      <c r="A64" t="s">
        <v>19</v>
      </c>
      <c r="B64">
        <v>8216</v>
      </c>
      <c r="C64" t="s">
        <v>19</v>
      </c>
      <c r="D64">
        <v>0.74</v>
      </c>
      <c r="E64" s="1"/>
    </row>
    <row r="65" spans="1:12" x14ac:dyDescent="0.25">
      <c r="A65" t="s">
        <v>5</v>
      </c>
      <c r="B65">
        <v>4182</v>
      </c>
      <c r="C65" t="s">
        <v>5</v>
      </c>
      <c r="D65">
        <v>1.31</v>
      </c>
    </row>
    <row r="66" spans="1:12" x14ac:dyDescent="0.25">
      <c r="A66" t="s">
        <v>6</v>
      </c>
      <c r="B66">
        <v>13483</v>
      </c>
      <c r="C66" t="s">
        <v>6</v>
      </c>
      <c r="D66">
        <v>1.07</v>
      </c>
    </row>
    <row r="67" spans="1:12" x14ac:dyDescent="0.25">
      <c r="A67" t="s">
        <v>18</v>
      </c>
      <c r="B67">
        <v>19159</v>
      </c>
      <c r="C67" t="s">
        <v>18</v>
      </c>
      <c r="D67">
        <v>1</v>
      </c>
    </row>
    <row r="69" spans="1:12" x14ac:dyDescent="0.25">
      <c r="L69" s="1"/>
    </row>
    <row r="89" spans="5:5" x14ac:dyDescent="0.25">
      <c r="E89" s="1"/>
    </row>
    <row r="99" spans="12:12" x14ac:dyDescent="0.25">
      <c r="L99" s="1"/>
    </row>
    <row r="119" spans="5:5" x14ac:dyDescent="0.25">
      <c r="E119" s="1"/>
    </row>
    <row r="141" spans="5:5" x14ac:dyDescent="0.25">
      <c r="E141" s="1"/>
    </row>
    <row r="150" spans="1:14" x14ac:dyDescent="0.25">
      <c r="L150" s="1"/>
    </row>
    <row r="151" spans="1:14" x14ac:dyDescent="0.25">
      <c r="A151" s="2"/>
      <c r="N151" s="4"/>
    </row>
    <row r="152" spans="1:14" x14ac:dyDescent="0.25">
      <c r="A152" s="2"/>
      <c r="N152" s="4"/>
    </row>
    <row r="153" spans="1:14" x14ac:dyDescent="0.25">
      <c r="A153" s="3"/>
      <c r="N153" s="4"/>
    </row>
    <row r="154" spans="1:14" x14ac:dyDescent="0.25">
      <c r="A154" s="2"/>
      <c r="N154" s="2"/>
    </row>
    <row r="155" spans="1:14" x14ac:dyDescent="0.25">
      <c r="N155" s="4"/>
    </row>
    <row r="156" spans="1:14" x14ac:dyDescent="0.25">
      <c r="A156" s="4"/>
    </row>
    <row r="157" spans="1:14" x14ac:dyDescent="0.25">
      <c r="A157" s="2"/>
      <c r="N157" s="2"/>
    </row>
    <row r="158" spans="1:14" x14ac:dyDescent="0.25">
      <c r="A158" s="4"/>
      <c r="N158" s="3"/>
    </row>
    <row r="159" spans="1:14" x14ac:dyDescent="0.25">
      <c r="A159" s="4"/>
      <c r="N159" s="2"/>
    </row>
    <row r="160" spans="1:14" x14ac:dyDescent="0.25">
      <c r="A160" s="4"/>
      <c r="N160" s="2"/>
    </row>
    <row r="161" spans="1:14" x14ac:dyDescent="0.25">
      <c r="A161" s="4"/>
      <c r="N161" s="4"/>
    </row>
    <row r="163" spans="1:14" x14ac:dyDescent="0.25">
      <c r="L163" s="1"/>
    </row>
    <row r="164" spans="1:14" x14ac:dyDescent="0.25">
      <c r="A164" s="2"/>
      <c r="N164" s="4"/>
    </row>
    <row r="165" spans="1:14" x14ac:dyDescent="0.25">
      <c r="A165" s="2"/>
      <c r="N165" s="4"/>
    </row>
    <row r="166" spans="1:14" x14ac:dyDescent="0.25">
      <c r="A166" s="3"/>
      <c r="N166" s="4"/>
    </row>
    <row r="167" spans="1:14" x14ac:dyDescent="0.25">
      <c r="N167" s="2"/>
    </row>
    <row r="168" spans="1:14" x14ac:dyDescent="0.25">
      <c r="N168" s="4"/>
    </row>
    <row r="169" spans="1:14" x14ac:dyDescent="0.25">
      <c r="A169" s="4"/>
    </row>
    <row r="170" spans="1:14" x14ac:dyDescent="0.25">
      <c r="A170" s="2"/>
      <c r="N170" s="2"/>
    </row>
    <row r="171" spans="1:14" x14ac:dyDescent="0.25">
      <c r="A171" s="4"/>
      <c r="N171" s="3"/>
    </row>
    <row r="172" spans="1:14" x14ac:dyDescent="0.25">
      <c r="A172" s="4"/>
      <c r="N172" s="2"/>
    </row>
    <row r="173" spans="1:14" x14ac:dyDescent="0.25">
      <c r="A173" s="4"/>
      <c r="N173" s="2"/>
    </row>
    <row r="178" spans="1:1" x14ac:dyDescent="0.25">
      <c r="A178" s="2"/>
    </row>
  </sheetData>
  <sortState xmlns:xlrd2="http://schemas.microsoft.com/office/spreadsheetml/2017/richdata2" ref="N164:O173">
    <sortCondition ref="O164:O173"/>
  </sortState>
  <pageMargins left="0.70866141732283472" right="0.70866141732283472" top="0.74803149606299213" bottom="0.74803149606299213" header="0.31496062992125984" footer="0.31496062992125984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Lundberg</dc:creator>
  <cp:lastModifiedBy>Lars Lundberg</cp:lastModifiedBy>
  <cp:lastPrinted>2023-11-17T08:44:44Z</cp:lastPrinted>
  <dcterms:created xsi:type="dcterms:W3CDTF">2023-02-22T12:16:18Z</dcterms:created>
  <dcterms:modified xsi:type="dcterms:W3CDTF">2024-04-09T06:33:20Z</dcterms:modified>
</cp:coreProperties>
</file>