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astrom/Desktop/Lars/Coding/Random/CoronaPrediction/excel_ark/"/>
    </mc:Choice>
  </mc:AlternateContent>
  <xr:revisionPtr revIDLastSave="0" documentId="13_ncr:1_{9AFAC581-6791-A843-8B10-0EBB5BBEA7BF}" xr6:coauthVersionLast="36" xr6:coauthVersionMax="45" xr10:uidLastSave="{00000000-0000-0000-0000-000000000000}"/>
  <bookViews>
    <workbookView xWindow="10780" yWindow="460" windowWidth="22820" windowHeight="18920" activeTab="1" xr2:uid="{3554BBCC-7985-3D48-A1E9-0169C5E9FB8A}"/>
  </bookViews>
  <sheets>
    <sheet name="Konfiguration" sheetId="2" r:id="rId1"/>
    <sheet name="Data" sheetId="3" r:id="rId2"/>
    <sheet name="Prediktion" sheetId="1" r:id="rId3"/>
    <sheet name="Prediktioner inlagda över tid" sheetId="6" r:id="rId4"/>
    <sheet name="Prediktioner döda över tid" sheetId="7" r:id="rId5"/>
    <sheet name="Resultat prediktioner över tid" sheetId="8" r:id="rId6"/>
  </sheets>
  <definedNames>
    <definedName name="_xlnm._FilterDatabase" localSheetId="0" hidden="1">Konfiguration!$C$2:$D$8</definedName>
    <definedName name="alpha">Konfiguration!$D$3</definedName>
    <definedName name="beta">Konfiguration!$D$4</definedName>
    <definedName name="dag_riktig">Data!$A:$A</definedName>
    <definedName name="data_anvanda">Konfiguration!$D$11</definedName>
    <definedName name="doda">Prediktion!$E:$E</definedName>
    <definedName name="doda_riktig">Data!$C:$C</definedName>
    <definedName name="gamma">Konfiguration!$D$5</definedName>
    <definedName name="immun_start">Konfiguration!$D$9</definedName>
    <definedName name="immuna">Prediktion!$D:$D</definedName>
    <definedName name="inlagda">Prediktion!$C:$C</definedName>
    <definedName name="inlagda_riktig">Data!$B:$B</definedName>
    <definedName name="K">Konfiguration!$D$6</definedName>
    <definedName name="Kgamma">Konfiguration!$D$8</definedName>
    <definedName name="L">Konfiguration!$D$7</definedName>
    <definedName name="population">Konfiguration!$D$10</definedName>
    <definedName name="risk">Prediktion!$F:$F</definedName>
    <definedName name="sjuka">Prediktion!$B:$B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K7" i="8"/>
  <c r="L7" i="8"/>
  <c r="M7" i="8"/>
  <c r="N7" i="8"/>
  <c r="J7" i="8"/>
  <c r="D7" i="8"/>
  <c r="E7" i="8"/>
  <c r="F7" i="8"/>
  <c r="G7" i="8"/>
  <c r="C7" i="8"/>
  <c r="J11" i="8" l="1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M16" i="8"/>
  <c r="N16" i="8"/>
  <c r="J17" i="8"/>
  <c r="K17" i="8"/>
  <c r="L17" i="8"/>
  <c r="M17" i="8"/>
  <c r="N17" i="8"/>
  <c r="J18" i="8"/>
  <c r="K18" i="8"/>
  <c r="L18" i="8"/>
  <c r="M18" i="8"/>
  <c r="N18" i="8"/>
  <c r="J19" i="8"/>
  <c r="K19" i="8"/>
  <c r="L19" i="8"/>
  <c r="M19" i="8"/>
  <c r="N19" i="8"/>
  <c r="J20" i="8"/>
  <c r="K20" i="8"/>
  <c r="L20" i="8"/>
  <c r="M20" i="8"/>
  <c r="N20" i="8"/>
  <c r="J21" i="8"/>
  <c r="K21" i="8"/>
  <c r="L21" i="8"/>
  <c r="M21" i="8"/>
  <c r="N21" i="8"/>
  <c r="J22" i="8"/>
  <c r="K22" i="8"/>
  <c r="L22" i="8"/>
  <c r="M22" i="8"/>
  <c r="N22" i="8"/>
  <c r="J23" i="8"/>
  <c r="K23" i="8"/>
  <c r="L23" i="8"/>
  <c r="M23" i="8"/>
  <c r="N23" i="8"/>
  <c r="J24" i="8"/>
  <c r="K24" i="8"/>
  <c r="L24" i="8"/>
  <c r="M24" i="8"/>
  <c r="N24" i="8"/>
  <c r="J25" i="8"/>
  <c r="K25" i="8"/>
  <c r="L25" i="8"/>
  <c r="M25" i="8"/>
  <c r="N25" i="8"/>
  <c r="J26" i="8"/>
  <c r="K26" i="8"/>
  <c r="L26" i="8"/>
  <c r="M26" i="8"/>
  <c r="N26" i="8"/>
  <c r="J27" i="8"/>
  <c r="K27" i="8"/>
  <c r="L27" i="8"/>
  <c r="M27" i="8"/>
  <c r="N27" i="8"/>
  <c r="J28" i="8"/>
  <c r="K28" i="8"/>
  <c r="L28" i="8"/>
  <c r="M28" i="8"/>
  <c r="N28" i="8"/>
  <c r="J29" i="8"/>
  <c r="K29" i="8"/>
  <c r="L29" i="8"/>
  <c r="M29" i="8"/>
  <c r="N29" i="8"/>
  <c r="J30" i="8"/>
  <c r="K30" i="8"/>
  <c r="L30" i="8"/>
  <c r="M30" i="8"/>
  <c r="N30" i="8"/>
  <c r="J31" i="8"/>
  <c r="K31" i="8"/>
  <c r="L31" i="8"/>
  <c r="M31" i="8"/>
  <c r="N31" i="8"/>
  <c r="J32" i="8"/>
  <c r="K32" i="8"/>
  <c r="L32" i="8"/>
  <c r="M32" i="8"/>
  <c r="N32" i="8"/>
  <c r="J33" i="8"/>
  <c r="K33" i="8"/>
  <c r="L33" i="8"/>
  <c r="M33" i="8"/>
  <c r="N33" i="8"/>
  <c r="J34" i="8"/>
  <c r="K34" i="8"/>
  <c r="L34" i="8"/>
  <c r="M34" i="8"/>
  <c r="N34" i="8"/>
  <c r="J35" i="8"/>
  <c r="K35" i="8"/>
  <c r="L35" i="8"/>
  <c r="M35" i="8"/>
  <c r="N35" i="8"/>
  <c r="J36" i="8"/>
  <c r="K36" i="8"/>
  <c r="L36" i="8"/>
  <c r="M36" i="8"/>
  <c r="N36" i="8"/>
  <c r="J37" i="8"/>
  <c r="K37" i="8"/>
  <c r="L37" i="8"/>
  <c r="M37" i="8"/>
  <c r="N37" i="8"/>
  <c r="J38" i="8"/>
  <c r="K38" i="8"/>
  <c r="L38" i="8"/>
  <c r="M38" i="8"/>
  <c r="N38" i="8"/>
  <c r="J39" i="8"/>
  <c r="K39" i="8"/>
  <c r="L39" i="8"/>
  <c r="M39" i="8"/>
  <c r="N39" i="8"/>
  <c r="J40" i="8"/>
  <c r="K40" i="8"/>
  <c r="L40" i="8"/>
  <c r="M40" i="8"/>
  <c r="N40" i="8"/>
  <c r="J41" i="8"/>
  <c r="K41" i="8"/>
  <c r="L41" i="8"/>
  <c r="M41" i="8"/>
  <c r="N41" i="8"/>
  <c r="J42" i="8"/>
  <c r="K42" i="8"/>
  <c r="L42" i="8"/>
  <c r="M42" i="8"/>
  <c r="N42" i="8"/>
  <c r="J43" i="8"/>
  <c r="K43" i="8"/>
  <c r="L43" i="8"/>
  <c r="M43" i="8"/>
  <c r="N43" i="8"/>
  <c r="J44" i="8"/>
  <c r="K44" i="8"/>
  <c r="L44" i="8"/>
  <c r="M44" i="8"/>
  <c r="N44" i="8"/>
  <c r="J45" i="8"/>
  <c r="K45" i="8"/>
  <c r="L45" i="8"/>
  <c r="M45" i="8"/>
  <c r="N45" i="8"/>
  <c r="J46" i="8"/>
  <c r="K46" i="8"/>
  <c r="L46" i="8"/>
  <c r="M46" i="8"/>
  <c r="N46" i="8"/>
  <c r="J47" i="8"/>
  <c r="K47" i="8"/>
  <c r="L47" i="8"/>
  <c r="M47" i="8"/>
  <c r="N47" i="8"/>
  <c r="J48" i="8"/>
  <c r="K48" i="8"/>
  <c r="L48" i="8"/>
  <c r="M48" i="8"/>
  <c r="N48" i="8"/>
  <c r="J49" i="8"/>
  <c r="K49" i="8"/>
  <c r="L49" i="8"/>
  <c r="M49" i="8"/>
  <c r="N49" i="8"/>
  <c r="J50" i="8"/>
  <c r="K50" i="8"/>
  <c r="L50" i="8"/>
  <c r="M50" i="8"/>
  <c r="N50" i="8"/>
  <c r="J51" i="8"/>
  <c r="K51" i="8"/>
  <c r="L51" i="8"/>
  <c r="M51" i="8"/>
  <c r="N51" i="8"/>
  <c r="J52" i="8"/>
  <c r="K52" i="8"/>
  <c r="L52" i="8"/>
  <c r="M52" i="8"/>
  <c r="N52" i="8"/>
  <c r="J53" i="8"/>
  <c r="K53" i="8"/>
  <c r="L53" i="8"/>
  <c r="M53" i="8"/>
  <c r="N53" i="8"/>
  <c r="J54" i="8"/>
  <c r="K54" i="8"/>
  <c r="L54" i="8"/>
  <c r="M54" i="8"/>
  <c r="N54" i="8"/>
  <c r="J55" i="8"/>
  <c r="K55" i="8"/>
  <c r="L55" i="8"/>
  <c r="M55" i="8"/>
  <c r="N55" i="8"/>
  <c r="J56" i="8"/>
  <c r="K56" i="8"/>
  <c r="L56" i="8"/>
  <c r="M56" i="8"/>
  <c r="N56" i="8"/>
  <c r="J57" i="8"/>
  <c r="K57" i="8"/>
  <c r="L57" i="8"/>
  <c r="M57" i="8"/>
  <c r="N57" i="8"/>
  <c r="J58" i="8"/>
  <c r="K58" i="8"/>
  <c r="L58" i="8"/>
  <c r="M58" i="8"/>
  <c r="N58" i="8"/>
  <c r="J59" i="8"/>
  <c r="K59" i="8"/>
  <c r="L59" i="8"/>
  <c r="M59" i="8"/>
  <c r="N59" i="8"/>
  <c r="J60" i="8"/>
  <c r="K60" i="8"/>
  <c r="L60" i="8"/>
  <c r="M60" i="8"/>
  <c r="N60" i="8"/>
  <c r="J61" i="8"/>
  <c r="K61" i="8"/>
  <c r="L61" i="8"/>
  <c r="M61" i="8"/>
  <c r="N61" i="8"/>
  <c r="J62" i="8"/>
  <c r="K62" i="8"/>
  <c r="L62" i="8"/>
  <c r="M62" i="8"/>
  <c r="N62" i="8"/>
  <c r="J63" i="8"/>
  <c r="K63" i="8"/>
  <c r="L63" i="8"/>
  <c r="M63" i="8"/>
  <c r="N63" i="8"/>
  <c r="J64" i="8"/>
  <c r="K64" i="8"/>
  <c r="L64" i="8"/>
  <c r="M64" i="8"/>
  <c r="N64" i="8"/>
  <c r="J65" i="8"/>
  <c r="K65" i="8"/>
  <c r="L65" i="8"/>
  <c r="M65" i="8"/>
  <c r="N65" i="8"/>
  <c r="J66" i="8"/>
  <c r="K66" i="8"/>
  <c r="L66" i="8"/>
  <c r="M66" i="8"/>
  <c r="N66" i="8"/>
  <c r="J67" i="8"/>
  <c r="K67" i="8"/>
  <c r="L67" i="8"/>
  <c r="M67" i="8"/>
  <c r="N67" i="8"/>
  <c r="J68" i="8"/>
  <c r="K68" i="8"/>
  <c r="L68" i="8"/>
  <c r="M68" i="8"/>
  <c r="N68" i="8"/>
  <c r="J69" i="8"/>
  <c r="K69" i="8"/>
  <c r="L69" i="8"/>
  <c r="M69" i="8"/>
  <c r="N69" i="8"/>
  <c r="J70" i="8"/>
  <c r="K70" i="8"/>
  <c r="L70" i="8"/>
  <c r="M70" i="8"/>
  <c r="N70" i="8"/>
  <c r="J71" i="8"/>
  <c r="K71" i="8"/>
  <c r="L71" i="8"/>
  <c r="M71" i="8"/>
  <c r="N71" i="8"/>
  <c r="J72" i="8"/>
  <c r="K72" i="8"/>
  <c r="L72" i="8"/>
  <c r="M72" i="8"/>
  <c r="N72" i="8"/>
  <c r="J73" i="8"/>
  <c r="K73" i="8"/>
  <c r="L73" i="8"/>
  <c r="M73" i="8"/>
  <c r="N73" i="8"/>
  <c r="J74" i="8"/>
  <c r="K74" i="8"/>
  <c r="L74" i="8"/>
  <c r="M74" i="8"/>
  <c r="N74" i="8"/>
  <c r="J75" i="8"/>
  <c r="K75" i="8"/>
  <c r="L75" i="8"/>
  <c r="M75" i="8"/>
  <c r="N75" i="8"/>
  <c r="J76" i="8"/>
  <c r="K76" i="8"/>
  <c r="L76" i="8"/>
  <c r="M76" i="8"/>
  <c r="N76" i="8"/>
  <c r="J77" i="8"/>
  <c r="K77" i="8"/>
  <c r="L77" i="8"/>
  <c r="M77" i="8"/>
  <c r="N77" i="8"/>
  <c r="J78" i="8"/>
  <c r="K78" i="8"/>
  <c r="L78" i="8"/>
  <c r="M78" i="8"/>
  <c r="N78" i="8"/>
  <c r="J79" i="8"/>
  <c r="K79" i="8"/>
  <c r="L79" i="8"/>
  <c r="M79" i="8"/>
  <c r="N79" i="8"/>
  <c r="J80" i="8"/>
  <c r="K80" i="8"/>
  <c r="L80" i="8"/>
  <c r="M80" i="8"/>
  <c r="N80" i="8"/>
  <c r="J81" i="8"/>
  <c r="K81" i="8"/>
  <c r="L81" i="8"/>
  <c r="M81" i="8"/>
  <c r="N81" i="8"/>
  <c r="J82" i="8"/>
  <c r="K82" i="8"/>
  <c r="L82" i="8"/>
  <c r="M82" i="8"/>
  <c r="N82" i="8"/>
  <c r="J83" i="8"/>
  <c r="K83" i="8"/>
  <c r="L83" i="8"/>
  <c r="M83" i="8"/>
  <c r="N83" i="8"/>
  <c r="J84" i="8"/>
  <c r="K84" i="8"/>
  <c r="L84" i="8"/>
  <c r="M84" i="8"/>
  <c r="N84" i="8"/>
  <c r="J85" i="8"/>
  <c r="K85" i="8"/>
  <c r="L85" i="8"/>
  <c r="M85" i="8"/>
  <c r="N85" i="8"/>
  <c r="J86" i="8"/>
  <c r="K86" i="8"/>
  <c r="L86" i="8"/>
  <c r="M86" i="8"/>
  <c r="N86" i="8"/>
  <c r="J87" i="8"/>
  <c r="K87" i="8"/>
  <c r="L87" i="8"/>
  <c r="M87" i="8"/>
  <c r="N87" i="8"/>
  <c r="J88" i="8"/>
  <c r="K88" i="8"/>
  <c r="L88" i="8"/>
  <c r="M88" i="8"/>
  <c r="N88" i="8"/>
  <c r="J89" i="8"/>
  <c r="K89" i="8"/>
  <c r="L89" i="8"/>
  <c r="M89" i="8"/>
  <c r="N89" i="8"/>
  <c r="J90" i="8"/>
  <c r="K90" i="8"/>
  <c r="L90" i="8"/>
  <c r="M90" i="8"/>
  <c r="N90" i="8"/>
  <c r="J91" i="8"/>
  <c r="K91" i="8"/>
  <c r="L91" i="8"/>
  <c r="M91" i="8"/>
  <c r="N91" i="8"/>
  <c r="J92" i="8"/>
  <c r="K92" i="8"/>
  <c r="L92" i="8"/>
  <c r="M92" i="8"/>
  <c r="N92" i="8"/>
  <c r="J93" i="8"/>
  <c r="K93" i="8"/>
  <c r="L93" i="8"/>
  <c r="M93" i="8"/>
  <c r="N93" i="8"/>
  <c r="J94" i="8"/>
  <c r="K94" i="8"/>
  <c r="L94" i="8"/>
  <c r="M94" i="8"/>
  <c r="N94" i="8"/>
  <c r="J95" i="8"/>
  <c r="K95" i="8"/>
  <c r="L95" i="8"/>
  <c r="M95" i="8"/>
  <c r="N95" i="8"/>
  <c r="J96" i="8"/>
  <c r="K96" i="8"/>
  <c r="L96" i="8"/>
  <c r="M96" i="8"/>
  <c r="N96" i="8"/>
  <c r="J97" i="8"/>
  <c r="K97" i="8"/>
  <c r="L97" i="8"/>
  <c r="M97" i="8"/>
  <c r="N97" i="8"/>
  <c r="J98" i="8"/>
  <c r="K98" i="8"/>
  <c r="L98" i="8"/>
  <c r="M98" i="8"/>
  <c r="N98" i="8"/>
  <c r="J99" i="8"/>
  <c r="K99" i="8"/>
  <c r="L99" i="8"/>
  <c r="M99" i="8"/>
  <c r="N99" i="8"/>
  <c r="J100" i="8"/>
  <c r="K100" i="8"/>
  <c r="L100" i="8"/>
  <c r="M100" i="8"/>
  <c r="N100" i="8"/>
  <c r="J101" i="8"/>
  <c r="K101" i="8"/>
  <c r="L101" i="8"/>
  <c r="M101" i="8"/>
  <c r="N101" i="8"/>
  <c r="J102" i="8"/>
  <c r="K102" i="8"/>
  <c r="L102" i="8"/>
  <c r="M102" i="8"/>
  <c r="N102" i="8"/>
  <c r="J103" i="8"/>
  <c r="K103" i="8"/>
  <c r="L103" i="8"/>
  <c r="M103" i="8"/>
  <c r="N103" i="8"/>
  <c r="J104" i="8"/>
  <c r="K104" i="8"/>
  <c r="L104" i="8"/>
  <c r="M104" i="8"/>
  <c r="N104" i="8"/>
  <c r="J105" i="8"/>
  <c r="K105" i="8"/>
  <c r="L105" i="8"/>
  <c r="M105" i="8"/>
  <c r="N105" i="8"/>
  <c r="J106" i="8"/>
  <c r="K106" i="8"/>
  <c r="L106" i="8"/>
  <c r="M106" i="8"/>
  <c r="N106" i="8"/>
  <c r="J107" i="8"/>
  <c r="K107" i="8"/>
  <c r="L107" i="8"/>
  <c r="M107" i="8"/>
  <c r="N107" i="8"/>
  <c r="J108" i="8"/>
  <c r="K108" i="8"/>
  <c r="L108" i="8"/>
  <c r="M108" i="8"/>
  <c r="N108" i="8"/>
  <c r="J109" i="8"/>
  <c r="K109" i="8"/>
  <c r="L109" i="8"/>
  <c r="M109" i="8"/>
  <c r="N109" i="8"/>
  <c r="J110" i="8"/>
  <c r="K110" i="8"/>
  <c r="L110" i="8"/>
  <c r="M110" i="8"/>
  <c r="N110" i="8"/>
  <c r="J111" i="8"/>
  <c r="K111" i="8"/>
  <c r="L111" i="8"/>
  <c r="M111" i="8"/>
  <c r="N111" i="8"/>
  <c r="J112" i="8"/>
  <c r="K112" i="8"/>
  <c r="L112" i="8"/>
  <c r="M112" i="8"/>
  <c r="N112" i="8"/>
  <c r="J113" i="8"/>
  <c r="K113" i="8"/>
  <c r="L113" i="8"/>
  <c r="M113" i="8"/>
  <c r="N113" i="8"/>
  <c r="J114" i="8"/>
  <c r="K114" i="8"/>
  <c r="L114" i="8"/>
  <c r="M114" i="8"/>
  <c r="N114" i="8"/>
  <c r="J115" i="8"/>
  <c r="K115" i="8"/>
  <c r="L115" i="8"/>
  <c r="M115" i="8"/>
  <c r="N115" i="8"/>
  <c r="J116" i="8"/>
  <c r="K116" i="8"/>
  <c r="L116" i="8"/>
  <c r="M116" i="8"/>
  <c r="N116" i="8"/>
  <c r="J117" i="8"/>
  <c r="K117" i="8"/>
  <c r="L117" i="8"/>
  <c r="M117" i="8"/>
  <c r="N117" i="8"/>
  <c r="J118" i="8"/>
  <c r="K118" i="8"/>
  <c r="L118" i="8"/>
  <c r="M118" i="8"/>
  <c r="N118" i="8"/>
  <c r="J119" i="8"/>
  <c r="K119" i="8"/>
  <c r="L119" i="8"/>
  <c r="M119" i="8"/>
  <c r="N119" i="8"/>
  <c r="J120" i="8"/>
  <c r="K120" i="8"/>
  <c r="L120" i="8"/>
  <c r="M120" i="8"/>
  <c r="N120" i="8"/>
  <c r="J121" i="8"/>
  <c r="K121" i="8"/>
  <c r="L121" i="8"/>
  <c r="M121" i="8"/>
  <c r="N121" i="8"/>
  <c r="J122" i="8"/>
  <c r="K122" i="8"/>
  <c r="L122" i="8"/>
  <c r="M122" i="8"/>
  <c r="N122" i="8"/>
  <c r="J123" i="8"/>
  <c r="K123" i="8"/>
  <c r="L123" i="8"/>
  <c r="M123" i="8"/>
  <c r="N123" i="8"/>
  <c r="J124" i="8"/>
  <c r="K124" i="8"/>
  <c r="L124" i="8"/>
  <c r="M124" i="8"/>
  <c r="N124" i="8"/>
  <c r="J125" i="8"/>
  <c r="K125" i="8"/>
  <c r="L125" i="8"/>
  <c r="M125" i="8"/>
  <c r="N125" i="8"/>
  <c r="J126" i="8"/>
  <c r="K126" i="8"/>
  <c r="L126" i="8"/>
  <c r="M126" i="8"/>
  <c r="N126" i="8"/>
  <c r="J127" i="8"/>
  <c r="K127" i="8"/>
  <c r="L127" i="8"/>
  <c r="M127" i="8"/>
  <c r="N127" i="8"/>
  <c r="J128" i="8"/>
  <c r="K128" i="8"/>
  <c r="L128" i="8"/>
  <c r="M128" i="8"/>
  <c r="N128" i="8"/>
  <c r="J129" i="8"/>
  <c r="K129" i="8"/>
  <c r="L129" i="8"/>
  <c r="M129" i="8"/>
  <c r="N129" i="8"/>
  <c r="J130" i="8"/>
  <c r="K130" i="8"/>
  <c r="L130" i="8"/>
  <c r="M130" i="8"/>
  <c r="N130" i="8"/>
  <c r="J131" i="8"/>
  <c r="K131" i="8"/>
  <c r="L131" i="8"/>
  <c r="M131" i="8"/>
  <c r="N131" i="8"/>
  <c r="J132" i="8"/>
  <c r="K132" i="8"/>
  <c r="L132" i="8"/>
  <c r="M132" i="8"/>
  <c r="N132" i="8"/>
  <c r="J133" i="8"/>
  <c r="K133" i="8"/>
  <c r="L133" i="8"/>
  <c r="M133" i="8"/>
  <c r="N133" i="8"/>
  <c r="J134" i="8"/>
  <c r="K134" i="8"/>
  <c r="L134" i="8"/>
  <c r="M134" i="8"/>
  <c r="N134" i="8"/>
  <c r="J135" i="8"/>
  <c r="K135" i="8"/>
  <c r="L135" i="8"/>
  <c r="M135" i="8"/>
  <c r="N135" i="8"/>
  <c r="J136" i="8"/>
  <c r="K136" i="8"/>
  <c r="L136" i="8"/>
  <c r="M136" i="8"/>
  <c r="N136" i="8"/>
  <c r="J137" i="8"/>
  <c r="K137" i="8"/>
  <c r="L137" i="8"/>
  <c r="M137" i="8"/>
  <c r="N137" i="8"/>
  <c r="K10" i="8"/>
  <c r="L10" i="8"/>
  <c r="M10" i="8"/>
  <c r="N10" i="8"/>
  <c r="J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C19" i="8"/>
  <c r="D19" i="8"/>
  <c r="E19" i="8"/>
  <c r="F19" i="8"/>
  <c r="G19" i="8"/>
  <c r="C20" i="8"/>
  <c r="D20" i="8"/>
  <c r="E20" i="8"/>
  <c r="F20" i="8"/>
  <c r="G20" i="8"/>
  <c r="C21" i="8"/>
  <c r="D21" i="8"/>
  <c r="E21" i="8"/>
  <c r="F21" i="8"/>
  <c r="G21" i="8"/>
  <c r="C22" i="8"/>
  <c r="D22" i="8"/>
  <c r="E22" i="8"/>
  <c r="F22" i="8"/>
  <c r="G22" i="8"/>
  <c r="C23" i="8"/>
  <c r="D23" i="8"/>
  <c r="E23" i="8"/>
  <c r="F23" i="8"/>
  <c r="G23" i="8"/>
  <c r="C24" i="8"/>
  <c r="D24" i="8"/>
  <c r="E24" i="8"/>
  <c r="F24" i="8"/>
  <c r="G24" i="8"/>
  <c r="C25" i="8"/>
  <c r="D25" i="8"/>
  <c r="E25" i="8"/>
  <c r="F25" i="8"/>
  <c r="G25" i="8"/>
  <c r="C26" i="8"/>
  <c r="D26" i="8"/>
  <c r="E26" i="8"/>
  <c r="F26" i="8"/>
  <c r="G26" i="8"/>
  <c r="C27" i="8"/>
  <c r="D27" i="8"/>
  <c r="E27" i="8"/>
  <c r="F27" i="8"/>
  <c r="G27" i="8"/>
  <c r="C28" i="8"/>
  <c r="D28" i="8"/>
  <c r="E28" i="8"/>
  <c r="F28" i="8"/>
  <c r="G28" i="8"/>
  <c r="C29" i="8"/>
  <c r="D29" i="8"/>
  <c r="E29" i="8"/>
  <c r="F29" i="8"/>
  <c r="G29" i="8"/>
  <c r="C30" i="8"/>
  <c r="D30" i="8"/>
  <c r="E30" i="8"/>
  <c r="F30" i="8"/>
  <c r="G30" i="8"/>
  <c r="C31" i="8"/>
  <c r="D31" i="8"/>
  <c r="E31" i="8"/>
  <c r="F31" i="8"/>
  <c r="G31" i="8"/>
  <c r="C32" i="8"/>
  <c r="D32" i="8"/>
  <c r="E32" i="8"/>
  <c r="F32" i="8"/>
  <c r="G32" i="8"/>
  <c r="C33" i="8"/>
  <c r="D33" i="8"/>
  <c r="E33" i="8"/>
  <c r="F33" i="8"/>
  <c r="G33" i="8"/>
  <c r="C34" i="8"/>
  <c r="D34" i="8"/>
  <c r="E34" i="8"/>
  <c r="F34" i="8"/>
  <c r="G34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C42" i="8"/>
  <c r="D42" i="8"/>
  <c r="E42" i="8"/>
  <c r="F42" i="8"/>
  <c r="G42" i="8"/>
  <c r="C43" i="8"/>
  <c r="D43" i="8"/>
  <c r="E43" i="8"/>
  <c r="F43" i="8"/>
  <c r="G43" i="8"/>
  <c r="C44" i="8"/>
  <c r="D44" i="8"/>
  <c r="E44" i="8"/>
  <c r="F44" i="8"/>
  <c r="G44" i="8"/>
  <c r="C45" i="8"/>
  <c r="D45" i="8"/>
  <c r="E45" i="8"/>
  <c r="F45" i="8"/>
  <c r="G45" i="8"/>
  <c r="C46" i="8"/>
  <c r="D46" i="8"/>
  <c r="E46" i="8"/>
  <c r="F46" i="8"/>
  <c r="G46" i="8"/>
  <c r="C47" i="8"/>
  <c r="D47" i="8"/>
  <c r="E47" i="8"/>
  <c r="F47" i="8"/>
  <c r="G47" i="8"/>
  <c r="C48" i="8"/>
  <c r="D48" i="8"/>
  <c r="E48" i="8"/>
  <c r="F48" i="8"/>
  <c r="G48" i="8"/>
  <c r="C49" i="8"/>
  <c r="D49" i="8"/>
  <c r="E49" i="8"/>
  <c r="F49" i="8"/>
  <c r="G49" i="8"/>
  <c r="C50" i="8"/>
  <c r="D50" i="8"/>
  <c r="E50" i="8"/>
  <c r="F50" i="8"/>
  <c r="G50" i="8"/>
  <c r="C51" i="8"/>
  <c r="D51" i="8"/>
  <c r="E51" i="8"/>
  <c r="F51" i="8"/>
  <c r="G51" i="8"/>
  <c r="C52" i="8"/>
  <c r="D52" i="8"/>
  <c r="E52" i="8"/>
  <c r="F52" i="8"/>
  <c r="G52" i="8"/>
  <c r="C53" i="8"/>
  <c r="D53" i="8"/>
  <c r="E53" i="8"/>
  <c r="F53" i="8"/>
  <c r="G53" i="8"/>
  <c r="C54" i="8"/>
  <c r="D54" i="8"/>
  <c r="E54" i="8"/>
  <c r="F54" i="8"/>
  <c r="G54" i="8"/>
  <c r="C55" i="8"/>
  <c r="D55" i="8"/>
  <c r="E55" i="8"/>
  <c r="F55" i="8"/>
  <c r="G55" i="8"/>
  <c r="C56" i="8"/>
  <c r="D56" i="8"/>
  <c r="E56" i="8"/>
  <c r="F56" i="8"/>
  <c r="G56" i="8"/>
  <c r="C57" i="8"/>
  <c r="D57" i="8"/>
  <c r="E57" i="8"/>
  <c r="F57" i="8"/>
  <c r="G57" i="8"/>
  <c r="C58" i="8"/>
  <c r="D58" i="8"/>
  <c r="E58" i="8"/>
  <c r="F58" i="8"/>
  <c r="G58" i="8"/>
  <c r="C59" i="8"/>
  <c r="D59" i="8"/>
  <c r="E59" i="8"/>
  <c r="F59" i="8"/>
  <c r="G59" i="8"/>
  <c r="C60" i="8"/>
  <c r="D60" i="8"/>
  <c r="E60" i="8"/>
  <c r="F60" i="8"/>
  <c r="G60" i="8"/>
  <c r="C61" i="8"/>
  <c r="D61" i="8"/>
  <c r="E61" i="8"/>
  <c r="F61" i="8"/>
  <c r="G61" i="8"/>
  <c r="C62" i="8"/>
  <c r="D62" i="8"/>
  <c r="E62" i="8"/>
  <c r="F62" i="8"/>
  <c r="G62" i="8"/>
  <c r="C63" i="8"/>
  <c r="D63" i="8"/>
  <c r="E63" i="8"/>
  <c r="F63" i="8"/>
  <c r="G63" i="8"/>
  <c r="C64" i="8"/>
  <c r="D64" i="8"/>
  <c r="E64" i="8"/>
  <c r="F64" i="8"/>
  <c r="G64" i="8"/>
  <c r="C65" i="8"/>
  <c r="D65" i="8"/>
  <c r="E65" i="8"/>
  <c r="F65" i="8"/>
  <c r="G65" i="8"/>
  <c r="C66" i="8"/>
  <c r="D66" i="8"/>
  <c r="E66" i="8"/>
  <c r="F66" i="8"/>
  <c r="G66" i="8"/>
  <c r="C67" i="8"/>
  <c r="D67" i="8"/>
  <c r="E67" i="8"/>
  <c r="F67" i="8"/>
  <c r="G67" i="8"/>
  <c r="C68" i="8"/>
  <c r="D68" i="8"/>
  <c r="E68" i="8"/>
  <c r="F68" i="8"/>
  <c r="G68" i="8"/>
  <c r="C69" i="8"/>
  <c r="D69" i="8"/>
  <c r="E69" i="8"/>
  <c r="F69" i="8"/>
  <c r="G69" i="8"/>
  <c r="C70" i="8"/>
  <c r="D70" i="8"/>
  <c r="E70" i="8"/>
  <c r="F70" i="8"/>
  <c r="G70" i="8"/>
  <c r="C71" i="8"/>
  <c r="D71" i="8"/>
  <c r="E71" i="8"/>
  <c r="F71" i="8"/>
  <c r="G71" i="8"/>
  <c r="C72" i="8"/>
  <c r="D72" i="8"/>
  <c r="E72" i="8"/>
  <c r="F72" i="8"/>
  <c r="G72" i="8"/>
  <c r="C73" i="8"/>
  <c r="D73" i="8"/>
  <c r="E73" i="8"/>
  <c r="F73" i="8"/>
  <c r="G73" i="8"/>
  <c r="C74" i="8"/>
  <c r="D74" i="8"/>
  <c r="E74" i="8"/>
  <c r="F74" i="8"/>
  <c r="G74" i="8"/>
  <c r="C75" i="8"/>
  <c r="D75" i="8"/>
  <c r="E75" i="8"/>
  <c r="F75" i="8"/>
  <c r="G75" i="8"/>
  <c r="C76" i="8"/>
  <c r="D76" i="8"/>
  <c r="E76" i="8"/>
  <c r="F76" i="8"/>
  <c r="G76" i="8"/>
  <c r="C77" i="8"/>
  <c r="D77" i="8"/>
  <c r="E77" i="8"/>
  <c r="F77" i="8"/>
  <c r="G77" i="8"/>
  <c r="C78" i="8"/>
  <c r="D78" i="8"/>
  <c r="E78" i="8"/>
  <c r="F78" i="8"/>
  <c r="G78" i="8"/>
  <c r="C79" i="8"/>
  <c r="D79" i="8"/>
  <c r="E79" i="8"/>
  <c r="F79" i="8"/>
  <c r="G79" i="8"/>
  <c r="C80" i="8"/>
  <c r="D80" i="8"/>
  <c r="E80" i="8"/>
  <c r="F80" i="8"/>
  <c r="G80" i="8"/>
  <c r="C81" i="8"/>
  <c r="D81" i="8"/>
  <c r="E81" i="8"/>
  <c r="F81" i="8"/>
  <c r="G81" i="8"/>
  <c r="C82" i="8"/>
  <c r="D82" i="8"/>
  <c r="E82" i="8"/>
  <c r="F82" i="8"/>
  <c r="G82" i="8"/>
  <c r="C83" i="8"/>
  <c r="D83" i="8"/>
  <c r="E83" i="8"/>
  <c r="F83" i="8"/>
  <c r="G83" i="8"/>
  <c r="C84" i="8"/>
  <c r="D84" i="8"/>
  <c r="E84" i="8"/>
  <c r="F84" i="8"/>
  <c r="G84" i="8"/>
  <c r="C85" i="8"/>
  <c r="D85" i="8"/>
  <c r="E85" i="8"/>
  <c r="F85" i="8"/>
  <c r="G85" i="8"/>
  <c r="C86" i="8"/>
  <c r="D86" i="8"/>
  <c r="E86" i="8"/>
  <c r="F86" i="8"/>
  <c r="G86" i="8"/>
  <c r="C87" i="8"/>
  <c r="D87" i="8"/>
  <c r="E87" i="8"/>
  <c r="F87" i="8"/>
  <c r="G87" i="8"/>
  <c r="C88" i="8"/>
  <c r="D88" i="8"/>
  <c r="E88" i="8"/>
  <c r="F88" i="8"/>
  <c r="G88" i="8"/>
  <c r="C89" i="8"/>
  <c r="D89" i="8"/>
  <c r="E89" i="8"/>
  <c r="F89" i="8"/>
  <c r="G89" i="8"/>
  <c r="C90" i="8"/>
  <c r="D90" i="8"/>
  <c r="E90" i="8"/>
  <c r="F90" i="8"/>
  <c r="G90" i="8"/>
  <c r="C91" i="8"/>
  <c r="D91" i="8"/>
  <c r="E91" i="8"/>
  <c r="F91" i="8"/>
  <c r="G91" i="8"/>
  <c r="C92" i="8"/>
  <c r="D92" i="8"/>
  <c r="E92" i="8"/>
  <c r="F92" i="8"/>
  <c r="G92" i="8"/>
  <c r="C93" i="8"/>
  <c r="D93" i="8"/>
  <c r="E93" i="8"/>
  <c r="F93" i="8"/>
  <c r="G93" i="8"/>
  <c r="C94" i="8"/>
  <c r="D94" i="8"/>
  <c r="E94" i="8"/>
  <c r="F94" i="8"/>
  <c r="G94" i="8"/>
  <c r="C95" i="8"/>
  <c r="D95" i="8"/>
  <c r="E95" i="8"/>
  <c r="F95" i="8"/>
  <c r="G95" i="8"/>
  <c r="C96" i="8"/>
  <c r="D96" i="8"/>
  <c r="E96" i="8"/>
  <c r="F96" i="8"/>
  <c r="G96" i="8"/>
  <c r="C97" i="8"/>
  <c r="D97" i="8"/>
  <c r="E97" i="8"/>
  <c r="F97" i="8"/>
  <c r="G97" i="8"/>
  <c r="C98" i="8"/>
  <c r="D98" i="8"/>
  <c r="E98" i="8"/>
  <c r="F98" i="8"/>
  <c r="G98" i="8"/>
  <c r="C99" i="8"/>
  <c r="D99" i="8"/>
  <c r="E99" i="8"/>
  <c r="F99" i="8"/>
  <c r="G99" i="8"/>
  <c r="C100" i="8"/>
  <c r="D100" i="8"/>
  <c r="E100" i="8"/>
  <c r="F100" i="8"/>
  <c r="G100" i="8"/>
  <c r="C101" i="8"/>
  <c r="D101" i="8"/>
  <c r="E101" i="8"/>
  <c r="F101" i="8"/>
  <c r="G101" i="8"/>
  <c r="C102" i="8"/>
  <c r="D102" i="8"/>
  <c r="E102" i="8"/>
  <c r="F102" i="8"/>
  <c r="G102" i="8"/>
  <c r="C103" i="8"/>
  <c r="D103" i="8"/>
  <c r="E103" i="8"/>
  <c r="F103" i="8"/>
  <c r="G103" i="8"/>
  <c r="C104" i="8"/>
  <c r="D104" i="8"/>
  <c r="E104" i="8"/>
  <c r="F104" i="8"/>
  <c r="G104" i="8"/>
  <c r="C105" i="8"/>
  <c r="D105" i="8"/>
  <c r="E105" i="8"/>
  <c r="F105" i="8"/>
  <c r="G105" i="8"/>
  <c r="C106" i="8"/>
  <c r="D106" i="8"/>
  <c r="E106" i="8"/>
  <c r="F106" i="8"/>
  <c r="G106" i="8"/>
  <c r="C107" i="8"/>
  <c r="D107" i="8"/>
  <c r="E107" i="8"/>
  <c r="F107" i="8"/>
  <c r="G107" i="8"/>
  <c r="C108" i="8"/>
  <c r="D108" i="8"/>
  <c r="E108" i="8"/>
  <c r="F108" i="8"/>
  <c r="G108" i="8"/>
  <c r="C109" i="8"/>
  <c r="D109" i="8"/>
  <c r="E109" i="8"/>
  <c r="F109" i="8"/>
  <c r="G109" i="8"/>
  <c r="C110" i="8"/>
  <c r="D110" i="8"/>
  <c r="E110" i="8"/>
  <c r="F110" i="8"/>
  <c r="G110" i="8"/>
  <c r="C111" i="8"/>
  <c r="D111" i="8"/>
  <c r="E111" i="8"/>
  <c r="F111" i="8"/>
  <c r="G111" i="8"/>
  <c r="C112" i="8"/>
  <c r="D112" i="8"/>
  <c r="E112" i="8"/>
  <c r="F112" i="8"/>
  <c r="G112" i="8"/>
  <c r="C113" i="8"/>
  <c r="D113" i="8"/>
  <c r="E113" i="8"/>
  <c r="F113" i="8"/>
  <c r="G113" i="8"/>
  <c r="C114" i="8"/>
  <c r="D114" i="8"/>
  <c r="E114" i="8"/>
  <c r="F114" i="8"/>
  <c r="G114" i="8"/>
  <c r="C115" i="8"/>
  <c r="D115" i="8"/>
  <c r="E115" i="8"/>
  <c r="F115" i="8"/>
  <c r="G115" i="8"/>
  <c r="C116" i="8"/>
  <c r="D116" i="8"/>
  <c r="E116" i="8"/>
  <c r="F116" i="8"/>
  <c r="G116" i="8"/>
  <c r="C117" i="8"/>
  <c r="D117" i="8"/>
  <c r="E117" i="8"/>
  <c r="F117" i="8"/>
  <c r="G117" i="8"/>
  <c r="C118" i="8"/>
  <c r="D118" i="8"/>
  <c r="E118" i="8"/>
  <c r="F118" i="8"/>
  <c r="G118" i="8"/>
  <c r="C119" i="8"/>
  <c r="D119" i="8"/>
  <c r="E119" i="8"/>
  <c r="F119" i="8"/>
  <c r="G119" i="8"/>
  <c r="C120" i="8"/>
  <c r="D120" i="8"/>
  <c r="E120" i="8"/>
  <c r="F120" i="8"/>
  <c r="G120" i="8"/>
  <c r="C121" i="8"/>
  <c r="D121" i="8"/>
  <c r="E121" i="8"/>
  <c r="F121" i="8"/>
  <c r="G121" i="8"/>
  <c r="C122" i="8"/>
  <c r="D122" i="8"/>
  <c r="E122" i="8"/>
  <c r="F122" i="8"/>
  <c r="G122" i="8"/>
  <c r="C123" i="8"/>
  <c r="D123" i="8"/>
  <c r="E123" i="8"/>
  <c r="F123" i="8"/>
  <c r="G123" i="8"/>
  <c r="C124" i="8"/>
  <c r="D124" i="8"/>
  <c r="E124" i="8"/>
  <c r="F124" i="8"/>
  <c r="G124" i="8"/>
  <c r="C125" i="8"/>
  <c r="D125" i="8"/>
  <c r="E125" i="8"/>
  <c r="F125" i="8"/>
  <c r="G125" i="8"/>
  <c r="C126" i="8"/>
  <c r="D126" i="8"/>
  <c r="E126" i="8"/>
  <c r="F126" i="8"/>
  <c r="G126" i="8"/>
  <c r="C127" i="8"/>
  <c r="D127" i="8"/>
  <c r="E127" i="8"/>
  <c r="F127" i="8"/>
  <c r="G127" i="8"/>
  <c r="C128" i="8"/>
  <c r="D128" i="8"/>
  <c r="E128" i="8"/>
  <c r="F128" i="8"/>
  <c r="G128" i="8"/>
  <c r="C129" i="8"/>
  <c r="D129" i="8"/>
  <c r="E129" i="8"/>
  <c r="F129" i="8"/>
  <c r="G129" i="8"/>
  <c r="C130" i="8"/>
  <c r="D130" i="8"/>
  <c r="E130" i="8"/>
  <c r="F130" i="8"/>
  <c r="G130" i="8"/>
  <c r="C131" i="8"/>
  <c r="D131" i="8"/>
  <c r="E131" i="8"/>
  <c r="F131" i="8"/>
  <c r="G131" i="8"/>
  <c r="C132" i="8"/>
  <c r="D132" i="8"/>
  <c r="E132" i="8"/>
  <c r="F132" i="8"/>
  <c r="G132" i="8"/>
  <c r="C133" i="8"/>
  <c r="D133" i="8"/>
  <c r="E133" i="8"/>
  <c r="F133" i="8"/>
  <c r="G133" i="8"/>
  <c r="C134" i="8"/>
  <c r="D134" i="8"/>
  <c r="E134" i="8"/>
  <c r="F134" i="8"/>
  <c r="G134" i="8"/>
  <c r="C135" i="8"/>
  <c r="D135" i="8"/>
  <c r="E135" i="8"/>
  <c r="F135" i="8"/>
  <c r="G135" i="8"/>
  <c r="C136" i="8"/>
  <c r="D136" i="8"/>
  <c r="E136" i="8"/>
  <c r="F136" i="8"/>
  <c r="G136" i="8"/>
  <c r="C137" i="8"/>
  <c r="D137" i="8"/>
  <c r="E137" i="8"/>
  <c r="F137" i="8"/>
  <c r="G137" i="8"/>
  <c r="D10" i="8"/>
  <c r="E10" i="8"/>
  <c r="F10" i="8"/>
  <c r="G10" i="8"/>
  <c r="C10" i="8"/>
  <c r="N9" i="8"/>
  <c r="M9" i="8"/>
  <c r="L9" i="8"/>
  <c r="K9" i="8"/>
  <c r="J9" i="8"/>
  <c r="D9" i="8"/>
  <c r="E9" i="8"/>
  <c r="F9" i="8"/>
  <c r="G9" i="8"/>
  <c r="C9" i="8"/>
  <c r="A10" i="8"/>
  <c r="A3" i="7"/>
  <c r="A3" i="6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2" i="3"/>
  <c r="D3" i="1"/>
  <c r="A3" i="1"/>
  <c r="N3" i="3"/>
  <c r="C3" i="3" s="1"/>
  <c r="N4" i="3"/>
  <c r="C4" i="3" s="1"/>
  <c r="N5" i="3"/>
  <c r="C5" i="3" s="1"/>
  <c r="N6" i="3"/>
  <c r="C6" i="3" s="1"/>
  <c r="N7" i="3"/>
  <c r="C7" i="3" s="1"/>
  <c r="N8" i="3"/>
  <c r="C8" i="3" s="1"/>
  <c r="N9" i="3"/>
  <c r="C9" i="3" s="1"/>
  <c r="N10" i="3"/>
  <c r="C10" i="3" s="1"/>
  <c r="N11" i="3"/>
  <c r="C11" i="3" s="1"/>
  <c r="N12" i="3"/>
  <c r="C12" i="3" s="1"/>
  <c r="N13" i="3"/>
  <c r="C13" i="3" s="1"/>
  <c r="N14" i="3"/>
  <c r="C14" i="3" s="1"/>
  <c r="N15" i="3"/>
  <c r="C15" i="3" s="1"/>
  <c r="N16" i="3"/>
  <c r="C16" i="3" s="1"/>
  <c r="N17" i="3"/>
  <c r="C17" i="3" s="1"/>
  <c r="N18" i="3"/>
  <c r="C18" i="3" s="1"/>
  <c r="N19" i="3"/>
  <c r="C19" i="3" s="1"/>
  <c r="N20" i="3"/>
  <c r="C20" i="3" s="1"/>
  <c r="N21" i="3"/>
  <c r="C21" i="3" s="1"/>
  <c r="N22" i="3"/>
  <c r="C22" i="3" s="1"/>
  <c r="N23" i="3"/>
  <c r="C23" i="3" s="1"/>
  <c r="N24" i="3"/>
  <c r="C24" i="3" s="1"/>
  <c r="N25" i="3"/>
  <c r="C25" i="3" s="1"/>
  <c r="N26" i="3"/>
  <c r="C26" i="3" s="1"/>
  <c r="N27" i="3"/>
  <c r="C27" i="3" s="1"/>
  <c r="N28" i="3"/>
  <c r="C28" i="3" s="1"/>
  <c r="N29" i="3"/>
  <c r="C29" i="3" s="1"/>
  <c r="N30" i="3"/>
  <c r="C30" i="3" s="1"/>
  <c r="N31" i="3"/>
  <c r="C31" i="3" s="1"/>
  <c r="N32" i="3"/>
  <c r="C32" i="3" s="1"/>
  <c r="N33" i="3"/>
  <c r="C33" i="3" s="1"/>
  <c r="N34" i="3"/>
  <c r="C34" i="3" s="1"/>
  <c r="N35" i="3"/>
  <c r="C35" i="3" s="1"/>
  <c r="N36" i="3"/>
  <c r="C36" i="3" s="1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2" i="3"/>
  <c r="C2" i="3" s="1"/>
  <c r="A11" i="8" l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D2" i="7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D6" i="2" l="1"/>
  <c r="E4" i="1" l="1"/>
  <c r="E5" i="1" s="1"/>
  <c r="E6" i="1" s="1"/>
  <c r="E7" i="1" s="1"/>
  <c r="D4" i="1"/>
  <c r="D5" i="1" s="1"/>
  <c r="D6" i="1" s="1"/>
  <c r="D7" i="1" s="1"/>
  <c r="B4" i="6" l="1"/>
  <c r="B11" i="8" s="1"/>
  <c r="B4" i="7"/>
  <c r="I11" i="8" s="1"/>
  <c r="B5" i="6"/>
  <c r="B12" i="8" s="1"/>
  <c r="B5" i="7"/>
  <c r="I12" i="8" s="1"/>
  <c r="B6" i="6"/>
  <c r="B13" i="8" s="1"/>
  <c r="B6" i="7"/>
  <c r="I13" i="8" s="1"/>
  <c r="B7" i="6"/>
  <c r="B14" i="8" s="1"/>
  <c r="B7" i="7"/>
  <c r="I14" i="8" s="1"/>
  <c r="B8" i="6"/>
  <c r="B15" i="8" s="1"/>
  <c r="B8" i="7"/>
  <c r="I15" i="8" s="1"/>
  <c r="B9" i="6"/>
  <c r="B16" i="8" s="1"/>
  <c r="B9" i="7"/>
  <c r="I16" i="8" s="1"/>
  <c r="B10" i="6"/>
  <c r="B17" i="8" s="1"/>
  <c r="B10" i="7"/>
  <c r="I17" i="8" s="1"/>
  <c r="B11" i="6"/>
  <c r="B18" i="8" s="1"/>
  <c r="B12" i="6"/>
  <c r="B19" i="8" s="1"/>
  <c r="B13" i="6"/>
  <c r="B20" i="8" s="1"/>
  <c r="B14" i="6"/>
  <c r="B21" i="8" s="1"/>
  <c r="B14" i="7"/>
  <c r="I21" i="8" s="1"/>
  <c r="B15" i="6"/>
  <c r="B22" i="8" s="1"/>
  <c r="B15" i="7"/>
  <c r="I22" i="8" s="1"/>
  <c r="B16" i="6"/>
  <c r="B23" i="8" s="1"/>
  <c r="B16" i="7"/>
  <c r="I23" i="8" s="1"/>
  <c r="B17" i="6"/>
  <c r="B24" i="8" s="1"/>
  <c r="B17" i="7"/>
  <c r="I24" i="8" s="1"/>
  <c r="B18" i="6"/>
  <c r="B25" i="8" s="1"/>
  <c r="B18" i="7"/>
  <c r="I25" i="8" s="1"/>
  <c r="B19" i="6"/>
  <c r="B26" i="8" s="1"/>
  <c r="B19" i="7"/>
  <c r="I26" i="8" s="1"/>
  <c r="B20" i="6"/>
  <c r="B27" i="8" s="1"/>
  <c r="B20" i="7"/>
  <c r="I27" i="8" s="1"/>
  <c r="B21" i="6"/>
  <c r="B28" i="8" s="1"/>
  <c r="B21" i="7"/>
  <c r="I28" i="8" s="1"/>
  <c r="B22" i="6"/>
  <c r="B29" i="8" s="1"/>
  <c r="B22" i="7"/>
  <c r="I29" i="8" s="1"/>
  <c r="B23" i="6"/>
  <c r="B30" i="8" s="1"/>
  <c r="B23" i="7"/>
  <c r="I30" i="8" s="1"/>
  <c r="B24" i="6"/>
  <c r="B31" i="8" s="1"/>
  <c r="B24" i="7"/>
  <c r="I31" i="8" s="1"/>
  <c r="B25" i="6"/>
  <c r="B32" i="8" s="1"/>
  <c r="B25" i="7"/>
  <c r="I32" i="8" s="1"/>
  <c r="B26" i="6"/>
  <c r="B33" i="8" s="1"/>
  <c r="B26" i="7"/>
  <c r="I33" i="8" s="1"/>
  <c r="B27" i="6"/>
  <c r="B34" i="8" s="1"/>
  <c r="B27" i="7"/>
  <c r="I34" i="8" s="1"/>
  <c r="B28" i="6"/>
  <c r="B35" i="8" s="1"/>
  <c r="B28" i="7"/>
  <c r="I35" i="8" s="1"/>
  <c r="B29" i="6"/>
  <c r="B36" i="8" s="1"/>
  <c r="B29" i="7"/>
  <c r="I36" i="8" s="1"/>
  <c r="B30" i="6"/>
  <c r="B37" i="8" s="1"/>
  <c r="B30" i="7"/>
  <c r="I37" i="8" s="1"/>
  <c r="B31" i="6"/>
  <c r="B38" i="8" s="1"/>
  <c r="B31" i="7"/>
  <c r="I38" i="8" s="1"/>
  <c r="B32" i="6"/>
  <c r="B39" i="8" s="1"/>
  <c r="B32" i="7"/>
  <c r="I39" i="8" s="1"/>
  <c r="B33" i="6"/>
  <c r="B40" i="8" s="1"/>
  <c r="B33" i="7"/>
  <c r="I40" i="8" s="1"/>
  <c r="B34" i="6"/>
  <c r="B41" i="8" s="1"/>
  <c r="B34" i="7"/>
  <c r="I41" i="8" s="1"/>
  <c r="B35" i="6"/>
  <c r="B42" i="8" s="1"/>
  <c r="B35" i="7"/>
  <c r="I42" i="8" s="1"/>
  <c r="B36" i="6"/>
  <c r="B43" i="8" s="1"/>
  <c r="B36" i="7"/>
  <c r="I43" i="8" s="1"/>
  <c r="B37" i="6"/>
  <c r="B44" i="8" s="1"/>
  <c r="B37" i="7"/>
  <c r="I44" i="8" s="1"/>
  <c r="B38" i="6"/>
  <c r="B45" i="8" s="1"/>
  <c r="B38" i="7"/>
  <c r="I45" i="8" s="1"/>
  <c r="B39" i="6"/>
  <c r="B46" i="8" s="1"/>
  <c r="B39" i="7"/>
  <c r="I46" i="8" s="1"/>
  <c r="B40" i="6"/>
  <c r="B47" i="8" s="1"/>
  <c r="B40" i="7"/>
  <c r="I47" i="8" s="1"/>
  <c r="B41" i="6"/>
  <c r="B48" i="8" s="1"/>
  <c r="B41" i="7"/>
  <c r="I48" i="8" s="1"/>
  <c r="B42" i="6"/>
  <c r="B49" i="8" s="1"/>
  <c r="B42" i="7"/>
  <c r="I49" i="8" s="1"/>
  <c r="B43" i="6"/>
  <c r="B50" i="8" s="1"/>
  <c r="B43" i="7"/>
  <c r="I50" i="8" s="1"/>
  <c r="B44" i="6"/>
  <c r="B51" i="8" s="1"/>
  <c r="B44" i="7"/>
  <c r="I51" i="8" s="1"/>
  <c r="B45" i="6"/>
  <c r="B52" i="8" s="1"/>
  <c r="B45" i="7"/>
  <c r="I52" i="8" s="1"/>
  <c r="B46" i="6"/>
  <c r="B53" i="8" s="1"/>
  <c r="B46" i="7"/>
  <c r="I53" i="8" s="1"/>
  <c r="B47" i="6"/>
  <c r="B54" i="8" s="1"/>
  <c r="B47" i="7"/>
  <c r="I54" i="8" s="1"/>
  <c r="B48" i="6"/>
  <c r="B55" i="8" s="1"/>
  <c r="B48" i="7"/>
  <c r="I55" i="8" s="1"/>
  <c r="B49" i="6"/>
  <c r="B56" i="8" s="1"/>
  <c r="B49" i="7"/>
  <c r="I56" i="8" s="1"/>
  <c r="B50" i="6"/>
  <c r="B57" i="8" s="1"/>
  <c r="B50" i="7"/>
  <c r="I57" i="8" s="1"/>
  <c r="B51" i="6"/>
  <c r="B58" i="8" s="1"/>
  <c r="B51" i="7"/>
  <c r="I58" i="8" s="1"/>
  <c r="B52" i="6"/>
  <c r="B59" i="8" s="1"/>
  <c r="B52" i="7"/>
  <c r="I59" i="8" s="1"/>
  <c r="B53" i="6"/>
  <c r="B60" i="8" s="1"/>
  <c r="B53" i="7"/>
  <c r="I60" i="8" s="1"/>
  <c r="B54" i="6"/>
  <c r="B61" i="8" s="1"/>
  <c r="B54" i="7"/>
  <c r="I61" i="8" s="1"/>
  <c r="B55" i="6"/>
  <c r="B62" i="8" s="1"/>
  <c r="B55" i="7"/>
  <c r="I62" i="8" s="1"/>
  <c r="B56" i="6"/>
  <c r="B63" i="8" s="1"/>
  <c r="B56" i="7"/>
  <c r="I63" i="8" s="1"/>
  <c r="B57" i="6"/>
  <c r="B64" i="8" s="1"/>
  <c r="B57" i="7"/>
  <c r="I64" i="8" s="1"/>
  <c r="B58" i="6"/>
  <c r="B65" i="8" s="1"/>
  <c r="B58" i="7"/>
  <c r="I65" i="8" s="1"/>
  <c r="B59" i="6"/>
  <c r="B66" i="8" s="1"/>
  <c r="B59" i="7"/>
  <c r="I66" i="8" s="1"/>
  <c r="B60" i="6"/>
  <c r="B67" i="8" s="1"/>
  <c r="B60" i="7"/>
  <c r="I67" i="8" s="1"/>
  <c r="B61" i="6"/>
  <c r="B68" i="8" s="1"/>
  <c r="B61" i="7"/>
  <c r="I68" i="8" s="1"/>
  <c r="B62" i="6"/>
  <c r="B69" i="8" s="1"/>
  <c r="B62" i="7"/>
  <c r="I69" i="8" s="1"/>
  <c r="B63" i="6"/>
  <c r="B70" i="8" s="1"/>
  <c r="B63" i="7"/>
  <c r="I70" i="8" s="1"/>
  <c r="B64" i="6"/>
  <c r="B71" i="8" s="1"/>
  <c r="B64" i="7"/>
  <c r="I71" i="8" s="1"/>
  <c r="B65" i="6"/>
  <c r="B72" i="8" s="1"/>
  <c r="B65" i="7"/>
  <c r="I72" i="8" s="1"/>
  <c r="B66" i="6"/>
  <c r="B73" i="8" s="1"/>
  <c r="B66" i="7"/>
  <c r="I73" i="8" s="1"/>
  <c r="B67" i="6"/>
  <c r="B74" i="8" s="1"/>
  <c r="B67" i="7"/>
  <c r="I74" i="8" s="1"/>
  <c r="B68" i="6"/>
  <c r="B75" i="8" s="1"/>
  <c r="B68" i="7"/>
  <c r="I75" i="8" s="1"/>
  <c r="B69" i="6"/>
  <c r="B76" i="8" s="1"/>
  <c r="B69" i="7"/>
  <c r="I76" i="8" s="1"/>
  <c r="B70" i="6"/>
  <c r="B77" i="8" s="1"/>
  <c r="B70" i="7"/>
  <c r="I77" i="8" s="1"/>
  <c r="B71" i="6"/>
  <c r="B78" i="8" s="1"/>
  <c r="B71" i="7"/>
  <c r="I78" i="8" s="1"/>
  <c r="B72" i="6"/>
  <c r="B79" i="8" s="1"/>
  <c r="B72" i="7"/>
  <c r="I79" i="8" s="1"/>
  <c r="B73" i="6"/>
  <c r="B80" i="8" s="1"/>
  <c r="B73" i="7"/>
  <c r="I80" i="8" s="1"/>
  <c r="B74" i="6"/>
  <c r="B81" i="8" s="1"/>
  <c r="B74" i="7"/>
  <c r="I81" i="8" s="1"/>
  <c r="B75" i="6"/>
  <c r="B82" i="8" s="1"/>
  <c r="B75" i="7"/>
  <c r="I82" i="8" s="1"/>
  <c r="B76" i="6"/>
  <c r="B83" i="8" s="1"/>
  <c r="B76" i="7"/>
  <c r="I83" i="8" s="1"/>
  <c r="B77" i="6"/>
  <c r="B84" i="8" s="1"/>
  <c r="B77" i="7"/>
  <c r="I84" i="8" s="1"/>
  <c r="B78" i="6"/>
  <c r="B85" i="8" s="1"/>
  <c r="B78" i="7"/>
  <c r="I85" i="8" s="1"/>
  <c r="B79" i="6"/>
  <c r="B86" i="8" s="1"/>
  <c r="B79" i="7"/>
  <c r="I86" i="8" s="1"/>
  <c r="B80" i="6"/>
  <c r="B87" i="8" s="1"/>
  <c r="B80" i="7"/>
  <c r="I87" i="8" s="1"/>
  <c r="B81" i="6"/>
  <c r="B88" i="8" s="1"/>
  <c r="B81" i="7"/>
  <c r="I88" i="8" s="1"/>
  <c r="B82" i="6"/>
  <c r="B89" i="8" s="1"/>
  <c r="B82" i="7"/>
  <c r="I89" i="8" s="1"/>
  <c r="B83" i="6"/>
  <c r="B90" i="8" s="1"/>
  <c r="B83" i="7"/>
  <c r="I90" i="8" s="1"/>
  <c r="B84" i="6"/>
  <c r="B91" i="8" s="1"/>
  <c r="B84" i="7"/>
  <c r="I91" i="8" s="1"/>
  <c r="B85" i="6"/>
  <c r="B92" i="8" s="1"/>
  <c r="B85" i="7"/>
  <c r="I92" i="8" s="1"/>
  <c r="B86" i="6"/>
  <c r="B93" i="8" s="1"/>
  <c r="B86" i="7"/>
  <c r="I93" i="8" s="1"/>
  <c r="B87" i="6"/>
  <c r="B94" i="8" s="1"/>
  <c r="B87" i="7"/>
  <c r="I94" i="8" s="1"/>
  <c r="B88" i="6"/>
  <c r="B95" i="8" s="1"/>
  <c r="B88" i="7"/>
  <c r="I95" i="8" s="1"/>
  <c r="B89" i="6"/>
  <c r="B96" i="8" s="1"/>
  <c r="B89" i="7"/>
  <c r="I96" i="8" s="1"/>
  <c r="B90" i="6"/>
  <c r="B97" i="8" s="1"/>
  <c r="B90" i="7"/>
  <c r="I97" i="8" s="1"/>
  <c r="B91" i="6"/>
  <c r="B98" i="8" s="1"/>
  <c r="B91" i="7"/>
  <c r="I98" i="8" s="1"/>
  <c r="B92" i="6"/>
  <c r="B99" i="8" s="1"/>
  <c r="B92" i="7"/>
  <c r="I99" i="8" s="1"/>
  <c r="B93" i="6"/>
  <c r="B100" i="8" s="1"/>
  <c r="B93" i="7"/>
  <c r="I100" i="8" s="1"/>
  <c r="B94" i="6"/>
  <c r="B101" i="8" s="1"/>
  <c r="B94" i="7"/>
  <c r="I101" i="8" s="1"/>
  <c r="B95" i="6"/>
  <c r="B102" i="8" s="1"/>
  <c r="B95" i="7"/>
  <c r="I102" i="8" s="1"/>
  <c r="B96" i="6"/>
  <c r="B103" i="8" s="1"/>
  <c r="B96" i="7"/>
  <c r="I103" i="8" s="1"/>
  <c r="B97" i="6"/>
  <c r="B104" i="8" s="1"/>
  <c r="B97" i="7"/>
  <c r="I104" i="8" s="1"/>
  <c r="B98" i="6"/>
  <c r="B105" i="8" s="1"/>
  <c r="B98" i="7"/>
  <c r="I105" i="8" s="1"/>
  <c r="B99" i="6"/>
  <c r="B106" i="8" s="1"/>
  <c r="B99" i="7"/>
  <c r="I106" i="8" s="1"/>
  <c r="B100" i="6"/>
  <c r="B107" i="8" s="1"/>
  <c r="B100" i="7"/>
  <c r="I107" i="8" s="1"/>
  <c r="B101" i="6"/>
  <c r="B108" i="8" s="1"/>
  <c r="B101" i="7"/>
  <c r="I108" i="8" s="1"/>
  <c r="B102" i="6"/>
  <c r="B109" i="8" s="1"/>
  <c r="B102" i="7"/>
  <c r="I109" i="8" s="1"/>
  <c r="B103" i="6"/>
  <c r="B110" i="8" s="1"/>
  <c r="B103" i="7"/>
  <c r="I110" i="8" s="1"/>
  <c r="B104" i="6"/>
  <c r="B111" i="8" s="1"/>
  <c r="B104" i="7"/>
  <c r="I111" i="8" s="1"/>
  <c r="B105" i="6"/>
  <c r="B112" i="8" s="1"/>
  <c r="B105" i="7"/>
  <c r="I112" i="8" s="1"/>
  <c r="B106" i="6"/>
  <c r="B113" i="8" s="1"/>
  <c r="B106" i="7"/>
  <c r="I113" i="8" s="1"/>
  <c r="B107" i="6"/>
  <c r="B114" i="8" s="1"/>
  <c r="B107" i="7"/>
  <c r="I114" i="8" s="1"/>
  <c r="B108" i="6"/>
  <c r="B115" i="8" s="1"/>
  <c r="B108" i="7"/>
  <c r="I115" i="8" s="1"/>
  <c r="B109" i="6"/>
  <c r="B116" i="8" s="1"/>
  <c r="B109" i="7"/>
  <c r="I116" i="8" s="1"/>
  <c r="B110" i="6"/>
  <c r="B117" i="8" s="1"/>
  <c r="B110" i="7"/>
  <c r="I117" i="8" s="1"/>
  <c r="B111" i="6"/>
  <c r="B118" i="8" s="1"/>
  <c r="B111" i="7"/>
  <c r="I118" i="8" s="1"/>
  <c r="B112" i="6"/>
  <c r="B119" i="8" s="1"/>
  <c r="B112" i="7"/>
  <c r="I119" i="8" s="1"/>
  <c r="B113" i="6"/>
  <c r="B120" i="8" s="1"/>
  <c r="B113" i="7"/>
  <c r="I120" i="8" s="1"/>
  <c r="B114" i="6"/>
  <c r="B121" i="8" s="1"/>
  <c r="B114" i="7"/>
  <c r="I121" i="8" s="1"/>
  <c r="B115" i="6"/>
  <c r="B122" i="8" s="1"/>
  <c r="B115" i="7"/>
  <c r="I122" i="8" s="1"/>
  <c r="B116" i="6"/>
  <c r="B123" i="8" s="1"/>
  <c r="B116" i="7"/>
  <c r="I123" i="8" s="1"/>
  <c r="B117" i="6"/>
  <c r="B124" i="8" s="1"/>
  <c r="B117" i="7"/>
  <c r="I124" i="8" s="1"/>
  <c r="B118" i="6"/>
  <c r="B125" i="8" s="1"/>
  <c r="B118" i="7"/>
  <c r="I125" i="8" s="1"/>
  <c r="B119" i="6"/>
  <c r="B126" i="8" s="1"/>
  <c r="B119" i="7"/>
  <c r="I126" i="8" s="1"/>
  <c r="B120" i="6"/>
  <c r="B127" i="8" s="1"/>
  <c r="B120" i="7"/>
  <c r="I127" i="8" s="1"/>
  <c r="B121" i="6"/>
  <c r="B128" i="8" s="1"/>
  <c r="B121" i="7"/>
  <c r="I128" i="8" s="1"/>
  <c r="B122" i="6"/>
  <c r="B129" i="8" s="1"/>
  <c r="B122" i="7"/>
  <c r="I129" i="8" s="1"/>
  <c r="B123" i="6"/>
  <c r="B130" i="8" s="1"/>
  <c r="B123" i="7"/>
  <c r="I130" i="8" s="1"/>
  <c r="B124" i="6"/>
  <c r="B131" i="8" s="1"/>
  <c r="B124" i="7"/>
  <c r="I131" i="8" s="1"/>
  <c r="B125" i="6"/>
  <c r="B132" i="8" s="1"/>
  <c r="B125" i="7"/>
  <c r="I132" i="8" s="1"/>
  <c r="B126" i="6"/>
  <c r="B133" i="8" s="1"/>
  <c r="B126" i="7"/>
  <c r="I133" i="8" s="1"/>
  <c r="B127" i="6"/>
  <c r="B134" i="8" s="1"/>
  <c r="B127" i="7"/>
  <c r="I134" i="8" s="1"/>
  <c r="B128" i="6"/>
  <c r="B135" i="8" s="1"/>
  <c r="B128" i="7"/>
  <c r="I135" i="8" s="1"/>
  <c r="B129" i="6"/>
  <c r="B136" i="8" s="1"/>
  <c r="B129" i="7"/>
  <c r="I136" i="8" s="1"/>
  <c r="B130" i="6"/>
  <c r="B137" i="8" s="1"/>
  <c r="B130" i="7"/>
  <c r="I137" i="8" s="1"/>
  <c r="B131" i="6"/>
  <c r="B131" i="7"/>
  <c r="B132" i="6"/>
  <c r="B132" i="7"/>
  <c r="B133" i="6"/>
  <c r="B133" i="7"/>
  <c r="B134" i="6"/>
  <c r="B134" i="7"/>
  <c r="B135" i="6"/>
  <c r="B135" i="7"/>
  <c r="B136" i="6"/>
  <c r="B136" i="7"/>
  <c r="B137" i="6"/>
  <c r="B137" i="7"/>
  <c r="B138" i="6"/>
  <c r="B138" i="7"/>
  <c r="B139" i="6"/>
  <c r="B139" i="7"/>
  <c r="B140" i="6"/>
  <c r="B140" i="7"/>
  <c r="B141" i="6"/>
  <c r="B141" i="7"/>
  <c r="B142" i="6"/>
  <c r="B142" i="7"/>
  <c r="B143" i="6"/>
  <c r="B143" i="7"/>
  <c r="B144" i="6"/>
  <c r="B144" i="7"/>
  <c r="B145" i="6"/>
  <c r="B145" i="7"/>
  <c r="B146" i="6"/>
  <c r="B146" i="7"/>
  <c r="B147" i="6"/>
  <c r="B147" i="7"/>
  <c r="B148" i="6"/>
  <c r="B148" i="7"/>
  <c r="B149" i="6"/>
  <c r="B149" i="7"/>
  <c r="B150" i="6"/>
  <c r="B150" i="7"/>
  <c r="B151" i="6"/>
  <c r="B151" i="7"/>
  <c r="B152" i="6"/>
  <c r="B152" i="7"/>
  <c r="B153" i="6"/>
  <c r="B153" i="7"/>
  <c r="B154" i="6"/>
  <c r="B154" i="7"/>
  <c r="B155" i="6"/>
  <c r="B155" i="7"/>
  <c r="B156" i="6"/>
  <c r="B156" i="7"/>
  <c r="B157" i="6"/>
  <c r="B157" i="7"/>
  <c r="B158" i="6"/>
  <c r="B158" i="7"/>
  <c r="B159" i="6"/>
  <c r="B159" i="7"/>
  <c r="B160" i="6"/>
  <c r="B160" i="7"/>
  <c r="B161" i="6"/>
  <c r="B161" i="7"/>
  <c r="B162" i="6"/>
  <c r="B162" i="7"/>
  <c r="B163" i="6"/>
  <c r="B163" i="7"/>
  <c r="B164" i="6"/>
  <c r="B164" i="7"/>
  <c r="B165" i="6"/>
  <c r="B165" i="7"/>
  <c r="B166" i="6"/>
  <c r="B166" i="7"/>
  <c r="B167" i="6"/>
  <c r="B167" i="7"/>
  <c r="B168" i="6"/>
  <c r="B168" i="7"/>
  <c r="B169" i="6"/>
  <c r="B169" i="7"/>
  <c r="B170" i="6"/>
  <c r="B170" i="7"/>
  <c r="B171" i="6"/>
  <c r="B171" i="7"/>
  <c r="B172" i="6"/>
  <c r="B172" i="7"/>
  <c r="B173" i="6"/>
  <c r="B173" i="7"/>
  <c r="B174" i="6"/>
  <c r="B174" i="7"/>
  <c r="B175" i="6"/>
  <c r="B175" i="7"/>
  <c r="B176" i="6"/>
  <c r="B176" i="7"/>
  <c r="B177" i="6"/>
  <c r="B177" i="7"/>
  <c r="B178" i="6"/>
  <c r="B178" i="7"/>
  <c r="B179" i="6"/>
  <c r="B179" i="7"/>
  <c r="B180" i="6"/>
  <c r="B180" i="7"/>
  <c r="B181" i="6"/>
  <c r="B181" i="7"/>
  <c r="B182" i="6"/>
  <c r="B182" i="7"/>
  <c r="B183" i="6"/>
  <c r="B183" i="7"/>
  <c r="B184" i="6"/>
  <c r="B184" i="7"/>
  <c r="B185" i="6"/>
  <c r="B185" i="7"/>
  <c r="B186" i="6"/>
  <c r="B186" i="7"/>
  <c r="B187" i="6"/>
  <c r="B187" i="7"/>
  <c r="B188" i="6"/>
  <c r="B188" i="7"/>
  <c r="B189" i="6"/>
  <c r="B189" i="7"/>
  <c r="B190" i="6"/>
  <c r="B190" i="7"/>
  <c r="B191" i="6"/>
  <c r="B191" i="7"/>
  <c r="B192" i="6"/>
  <c r="B192" i="7"/>
  <c r="B193" i="6"/>
  <c r="B193" i="7"/>
  <c r="B194" i="6"/>
  <c r="B194" i="7"/>
  <c r="B195" i="6"/>
  <c r="B195" i="7"/>
  <c r="B196" i="6"/>
  <c r="B196" i="7"/>
  <c r="B197" i="6"/>
  <c r="B197" i="7"/>
  <c r="B198" i="6"/>
  <c r="B198" i="7"/>
  <c r="B199" i="6"/>
  <c r="B199" i="7"/>
  <c r="B200" i="6"/>
  <c r="B200" i="7"/>
  <c r="B201" i="6"/>
  <c r="B201" i="7"/>
  <c r="B202" i="6"/>
  <c r="B202" i="7"/>
  <c r="B203" i="6"/>
  <c r="B203" i="7"/>
  <c r="B204" i="6"/>
  <c r="B204" i="7"/>
  <c r="B205" i="6"/>
  <c r="B205" i="7"/>
  <c r="B206" i="6"/>
  <c r="B206" i="7"/>
  <c r="B207" i="6"/>
  <c r="B207" i="7"/>
  <c r="B208" i="6"/>
  <c r="B208" i="7"/>
  <c r="B209" i="6"/>
  <c r="B209" i="7"/>
  <c r="B210" i="6"/>
  <c r="B210" i="7"/>
  <c r="B211" i="6"/>
  <c r="B211" i="7"/>
  <c r="B212" i="6"/>
  <c r="B212" i="7"/>
  <c r="B213" i="6"/>
  <c r="B213" i="7"/>
  <c r="B214" i="6"/>
  <c r="B214" i="7"/>
  <c r="B215" i="6"/>
  <c r="B215" i="7"/>
  <c r="B216" i="6"/>
  <c r="B216" i="7"/>
  <c r="B217" i="6"/>
  <c r="B217" i="7"/>
  <c r="B218" i="6"/>
  <c r="B218" i="7"/>
  <c r="B219" i="6"/>
  <c r="B219" i="7"/>
  <c r="B220" i="6"/>
  <c r="B220" i="7"/>
  <c r="B221" i="6"/>
  <c r="B221" i="7"/>
  <c r="B222" i="6"/>
  <c r="B222" i="7"/>
  <c r="B223" i="6"/>
  <c r="B223" i="7"/>
  <c r="B224" i="6"/>
  <c r="B224" i="7"/>
  <c r="B225" i="6"/>
  <c r="B225" i="7"/>
  <c r="B226" i="6"/>
  <c r="B226" i="7"/>
  <c r="B227" i="6"/>
  <c r="B227" i="7"/>
  <c r="B228" i="6"/>
  <c r="B228" i="7"/>
  <c r="B229" i="6"/>
  <c r="B229" i="7"/>
  <c r="B230" i="6"/>
  <c r="B230" i="7"/>
  <c r="B231" i="6"/>
  <c r="B231" i="7"/>
  <c r="B232" i="6"/>
  <c r="B232" i="7"/>
  <c r="B233" i="6"/>
  <c r="B233" i="7"/>
  <c r="B234" i="6"/>
  <c r="B234" i="7"/>
  <c r="B235" i="6"/>
  <c r="B235" i="7"/>
  <c r="B236" i="6"/>
  <c r="B236" i="7"/>
  <c r="B237" i="6"/>
  <c r="B237" i="7"/>
  <c r="B238" i="6"/>
  <c r="B238" i="7"/>
  <c r="B239" i="6"/>
  <c r="B239" i="7"/>
  <c r="B240" i="6"/>
  <c r="B240" i="7"/>
  <c r="B241" i="6"/>
  <c r="B241" i="7"/>
  <c r="B242" i="6"/>
  <c r="B242" i="7"/>
  <c r="B243" i="6"/>
  <c r="B243" i="7"/>
  <c r="B244" i="6"/>
  <c r="B244" i="7"/>
  <c r="B245" i="6"/>
  <c r="B245" i="7"/>
  <c r="B246" i="6"/>
  <c r="B246" i="7"/>
  <c r="B247" i="6"/>
  <c r="B247" i="7"/>
  <c r="B248" i="6"/>
  <c r="B248" i="7"/>
  <c r="B249" i="6"/>
  <c r="B249" i="7"/>
  <c r="B250" i="6"/>
  <c r="B250" i="7"/>
  <c r="B251" i="6"/>
  <c r="B251" i="7"/>
  <c r="B252" i="6"/>
  <c r="B252" i="7"/>
  <c r="B253" i="6"/>
  <c r="B253" i="7"/>
  <c r="B254" i="6"/>
  <c r="B254" i="7"/>
  <c r="B255" i="6"/>
  <c r="B255" i="7"/>
  <c r="B256" i="6"/>
  <c r="B256" i="7"/>
  <c r="B257" i="6"/>
  <c r="B257" i="7"/>
  <c r="B258" i="6"/>
  <c r="B258" i="7"/>
  <c r="B259" i="6"/>
  <c r="B259" i="7"/>
  <c r="B260" i="6"/>
  <c r="B260" i="7"/>
  <c r="B261" i="6"/>
  <c r="B261" i="7"/>
  <c r="B262" i="6"/>
  <c r="B262" i="7"/>
  <c r="B263" i="6"/>
  <c r="B263" i="7"/>
  <c r="B264" i="6"/>
  <c r="B264" i="7"/>
  <c r="B265" i="6"/>
  <c r="B265" i="7"/>
  <c r="B266" i="6"/>
  <c r="B266" i="7"/>
  <c r="B267" i="6"/>
  <c r="B267" i="7"/>
  <c r="B268" i="6"/>
  <c r="B268" i="7"/>
  <c r="B269" i="6"/>
  <c r="B269" i="7"/>
  <c r="B270" i="6"/>
  <c r="B270" i="7"/>
  <c r="B271" i="6"/>
  <c r="B271" i="7"/>
  <c r="B272" i="6"/>
  <c r="B272" i="7"/>
  <c r="B273" i="6"/>
  <c r="B273" i="7"/>
  <c r="B274" i="6"/>
  <c r="B274" i="7"/>
  <c r="B275" i="6"/>
  <c r="B275" i="7"/>
  <c r="B276" i="6"/>
  <c r="B276" i="7"/>
  <c r="B277" i="6"/>
  <c r="B277" i="7"/>
  <c r="B278" i="6"/>
  <c r="B278" i="7"/>
  <c r="B279" i="6"/>
  <c r="B279" i="7"/>
  <c r="B280" i="6"/>
  <c r="B280" i="7"/>
  <c r="B281" i="6"/>
  <c r="B281" i="7"/>
  <c r="B282" i="6"/>
  <c r="B282" i="7"/>
  <c r="B283" i="6"/>
  <c r="B283" i="7"/>
  <c r="B284" i="6"/>
  <c r="B284" i="7"/>
  <c r="B285" i="6"/>
  <c r="B285" i="7"/>
  <c r="B286" i="6"/>
  <c r="B286" i="7"/>
  <c r="B287" i="6"/>
  <c r="B287" i="7"/>
  <c r="B288" i="6"/>
  <c r="B288" i="7"/>
  <c r="B289" i="6"/>
  <c r="B289" i="7"/>
  <c r="B290" i="6"/>
  <c r="B290" i="7"/>
  <c r="B291" i="6"/>
  <c r="B291" i="7"/>
  <c r="B292" i="6"/>
  <c r="B292" i="7"/>
  <c r="B293" i="6"/>
  <c r="B293" i="7"/>
  <c r="B294" i="6"/>
  <c r="B294" i="7"/>
  <c r="B295" i="6"/>
  <c r="B295" i="7"/>
  <c r="B296" i="6"/>
  <c r="B296" i="7"/>
  <c r="B297" i="6"/>
  <c r="B297" i="7"/>
  <c r="B298" i="6"/>
  <c r="B298" i="7"/>
  <c r="B299" i="6"/>
  <c r="B299" i="7"/>
  <c r="B300" i="6"/>
  <c r="B300" i="7"/>
  <c r="B301" i="6"/>
  <c r="B301" i="7"/>
  <c r="B302" i="6"/>
  <c r="B302" i="7"/>
  <c r="B303" i="6"/>
  <c r="B303" i="7"/>
  <c r="B304" i="6"/>
  <c r="B304" i="7"/>
  <c r="B305" i="6"/>
  <c r="B305" i="7"/>
  <c r="B306" i="6"/>
  <c r="B306" i="7"/>
  <c r="B307" i="6"/>
  <c r="B307" i="7"/>
  <c r="B308" i="6"/>
  <c r="B308" i="7"/>
  <c r="B309" i="6"/>
  <c r="B309" i="7"/>
  <c r="B310" i="6"/>
  <c r="B310" i="7"/>
  <c r="B311" i="6"/>
  <c r="B311" i="7"/>
  <c r="B312" i="6"/>
  <c r="B312" i="7"/>
  <c r="B313" i="6"/>
  <c r="B313" i="7"/>
  <c r="B314" i="6"/>
  <c r="B314" i="7"/>
  <c r="B315" i="6"/>
  <c r="B315" i="7"/>
  <c r="B316" i="6"/>
  <c r="B316" i="7"/>
  <c r="B317" i="6"/>
  <c r="B317" i="7"/>
  <c r="B318" i="6"/>
  <c r="B318" i="7"/>
  <c r="B319" i="6"/>
  <c r="B319" i="7"/>
  <c r="B320" i="6"/>
  <c r="B320" i="7"/>
  <c r="B321" i="6"/>
  <c r="B321" i="7"/>
  <c r="B322" i="6"/>
  <c r="B322" i="7"/>
  <c r="B323" i="6"/>
  <c r="B323" i="7"/>
  <c r="B324" i="6"/>
  <c r="B324" i="7"/>
  <c r="B325" i="6"/>
  <c r="B325" i="7"/>
  <c r="B326" i="6"/>
  <c r="B326" i="7"/>
  <c r="B327" i="6"/>
  <c r="B327" i="7"/>
  <c r="B328" i="6"/>
  <c r="B328" i="7"/>
  <c r="B329" i="6"/>
  <c r="B329" i="7"/>
  <c r="B330" i="6"/>
  <c r="B330" i="7"/>
  <c r="B331" i="6"/>
  <c r="B331" i="7"/>
  <c r="B332" i="6"/>
  <c r="B332" i="7"/>
  <c r="B333" i="6"/>
  <c r="B333" i="7"/>
  <c r="B334" i="6"/>
  <c r="B334" i="7"/>
  <c r="B335" i="6"/>
  <c r="B335" i="7"/>
  <c r="B336" i="6"/>
  <c r="B336" i="7"/>
  <c r="B337" i="6"/>
  <c r="B337" i="7"/>
  <c r="B338" i="6"/>
  <c r="B338" i="7"/>
  <c r="B339" i="6"/>
  <c r="B339" i="7"/>
  <c r="B340" i="6"/>
  <c r="B340" i="7"/>
  <c r="B341" i="6"/>
  <c r="B341" i="7"/>
  <c r="B342" i="6"/>
  <c r="B342" i="7"/>
  <c r="B343" i="6"/>
  <c r="B343" i="7"/>
  <c r="B344" i="6"/>
  <c r="B344" i="7"/>
  <c r="B345" i="6"/>
  <c r="B345" i="7"/>
  <c r="B346" i="6"/>
  <c r="B346" i="7"/>
  <c r="B347" i="6"/>
  <c r="B347" i="7"/>
  <c r="B348" i="6"/>
  <c r="B348" i="7"/>
  <c r="B349" i="6"/>
  <c r="B349" i="7"/>
  <c r="B350" i="6"/>
  <c r="B350" i="7"/>
  <c r="B351" i="6"/>
  <c r="B351" i="7"/>
  <c r="B352" i="6"/>
  <c r="B352" i="7"/>
  <c r="B353" i="6"/>
  <c r="B353" i="7"/>
  <c r="B354" i="6"/>
  <c r="B354" i="7"/>
  <c r="B355" i="6"/>
  <c r="B355" i="7"/>
  <c r="B356" i="6"/>
  <c r="B356" i="7"/>
  <c r="B357" i="6"/>
  <c r="B357" i="7"/>
  <c r="B358" i="6"/>
  <c r="B358" i="7"/>
  <c r="B359" i="6"/>
  <c r="B359" i="7"/>
  <c r="B360" i="6"/>
  <c r="B360" i="7"/>
  <c r="B361" i="6"/>
  <c r="B361" i="7"/>
  <c r="B362" i="6"/>
  <c r="B362" i="7"/>
  <c r="B363" i="6"/>
  <c r="B363" i="7"/>
  <c r="B364" i="6"/>
  <c r="B364" i="7"/>
  <c r="B365" i="6"/>
  <c r="B365" i="7"/>
  <c r="B366" i="6"/>
  <c r="B366" i="7"/>
  <c r="B367" i="6"/>
  <c r="B367" i="7"/>
  <c r="B3" i="7"/>
  <c r="I10" i="8" s="1"/>
  <c r="B3" i="6"/>
  <c r="B10" i="8" s="1"/>
  <c r="B13" i="7" l="1"/>
  <c r="I20" i="8" s="1"/>
  <c r="B12" i="7"/>
  <c r="I19" i="8" s="1"/>
  <c r="B11" i="7"/>
  <c r="I18" i="8" s="1"/>
  <c r="A4" i="1"/>
  <c r="A5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3" i="3"/>
  <c r="B3" i="1"/>
  <c r="F3" i="1" s="1"/>
  <c r="A257" i="3" l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G3" i="1"/>
  <c r="H3" i="1"/>
  <c r="G5" i="1"/>
  <c r="H5" i="1"/>
  <c r="A6" i="1"/>
  <c r="H4" i="1"/>
  <c r="G4" i="1"/>
  <c r="C3" i="1"/>
  <c r="G6" i="1" l="1"/>
  <c r="A7" i="1"/>
  <c r="H6" i="1"/>
  <c r="F4" i="1"/>
  <c r="E8" i="1"/>
  <c r="D8" i="1"/>
  <c r="B4" i="1"/>
  <c r="J3" i="1"/>
  <c r="L3" i="1" s="1"/>
  <c r="A8" i="1" l="1"/>
  <c r="G7" i="1"/>
  <c r="H7" i="1"/>
  <c r="B5" i="1"/>
  <c r="C5" i="1" s="1"/>
  <c r="D9" i="1"/>
  <c r="E9" i="1"/>
  <c r="F5" i="1"/>
  <c r="J4" i="1"/>
  <c r="L4" i="1" s="1"/>
  <c r="C4" i="1"/>
  <c r="G8" i="1" l="1"/>
  <c r="A9" i="1"/>
  <c r="H8" i="1"/>
  <c r="F6" i="1"/>
  <c r="D10" i="1"/>
  <c r="E10" i="1"/>
  <c r="J5" i="1"/>
  <c r="L5" i="1" s="1"/>
  <c r="B6" i="1"/>
  <c r="A10" i="1" l="1"/>
  <c r="G9" i="1"/>
  <c r="H9" i="1"/>
  <c r="J6" i="1"/>
  <c r="L6" i="1" s="1"/>
  <c r="D11" i="1"/>
  <c r="E11" i="1"/>
  <c r="F7" i="1"/>
  <c r="C6" i="1"/>
  <c r="B7" i="1"/>
  <c r="G10" i="1" l="1"/>
  <c r="H10" i="1"/>
  <c r="A11" i="1"/>
  <c r="C7" i="1"/>
  <c r="E12" i="1"/>
  <c r="D12" i="1"/>
  <c r="J7" i="1"/>
  <c r="L7" i="1" s="1"/>
  <c r="B8" i="1"/>
  <c r="F8" i="1"/>
  <c r="G11" i="1" l="1"/>
  <c r="A12" i="1"/>
  <c r="H11" i="1"/>
  <c r="C8" i="1"/>
  <c r="E13" i="1"/>
  <c r="D13" i="1"/>
  <c r="F9" i="1"/>
  <c r="J8" i="1"/>
  <c r="L8" i="1" s="1"/>
  <c r="B9" i="1"/>
  <c r="A13" i="1" l="1"/>
  <c r="G12" i="1"/>
  <c r="H12" i="1"/>
  <c r="D14" i="1"/>
  <c r="E14" i="1"/>
  <c r="F10" i="1"/>
  <c r="B10" i="1"/>
  <c r="J9" i="1"/>
  <c r="L9" i="1" s="1"/>
  <c r="C9" i="1"/>
  <c r="A14" i="1" l="1"/>
  <c r="G13" i="1"/>
  <c r="H13" i="1"/>
  <c r="D15" i="1"/>
  <c r="F11" i="1"/>
  <c r="E15" i="1"/>
  <c r="B11" i="1"/>
  <c r="C10" i="1"/>
  <c r="J10" i="1"/>
  <c r="L10" i="1" s="1"/>
  <c r="G14" i="1" l="1"/>
  <c r="A15" i="1"/>
  <c r="H14" i="1"/>
  <c r="J11" i="1"/>
  <c r="L11" i="1" s="1"/>
  <c r="E16" i="1"/>
  <c r="D16" i="1"/>
  <c r="C11" i="1"/>
  <c r="F12" i="1"/>
  <c r="B12" i="1"/>
  <c r="H15" i="1" l="1"/>
  <c r="A16" i="1"/>
  <c r="G15" i="1"/>
  <c r="D17" i="1"/>
  <c r="E17" i="1"/>
  <c r="F13" i="1"/>
  <c r="B13" i="1"/>
  <c r="C12" i="1"/>
  <c r="J12" i="1"/>
  <c r="L12" i="1" s="1"/>
  <c r="G16" i="1" l="1"/>
  <c r="A17" i="1"/>
  <c r="H16" i="1"/>
  <c r="F14" i="1"/>
  <c r="E18" i="1"/>
  <c r="D18" i="1"/>
  <c r="C13" i="1"/>
  <c r="B14" i="1"/>
  <c r="J13" i="1"/>
  <c r="L13" i="1" s="1"/>
  <c r="G17" i="1" l="1"/>
  <c r="H17" i="1"/>
  <c r="A18" i="1"/>
  <c r="C14" i="1"/>
  <c r="D19" i="1"/>
  <c r="E19" i="1"/>
  <c r="J14" i="1"/>
  <c r="L14" i="1" s="1"/>
  <c r="B15" i="1"/>
  <c r="F15" i="1"/>
  <c r="H18" i="1" l="1"/>
  <c r="A19" i="1"/>
  <c r="G18" i="1"/>
  <c r="D20" i="1"/>
  <c r="E20" i="1"/>
  <c r="B16" i="1"/>
  <c r="F16" i="1"/>
  <c r="C15" i="1"/>
  <c r="J15" i="1"/>
  <c r="L15" i="1" s="1"/>
  <c r="G19" i="1" l="1"/>
  <c r="H19" i="1"/>
  <c r="A20" i="1"/>
  <c r="B17" i="1"/>
  <c r="C17" i="1" s="1"/>
  <c r="D21" i="1"/>
  <c r="C16" i="1"/>
  <c r="F17" i="1"/>
  <c r="J16" i="1"/>
  <c r="L16" i="1" s="1"/>
  <c r="E21" i="1"/>
  <c r="A21" i="1" l="1"/>
  <c r="H20" i="1"/>
  <c r="G20" i="1"/>
  <c r="F18" i="1"/>
  <c r="B18" i="1"/>
  <c r="C18" i="1" s="1"/>
  <c r="E22" i="1"/>
  <c r="E23" i="1" s="1"/>
  <c r="J17" i="1"/>
  <c r="L17" i="1" s="1"/>
  <c r="D22" i="1"/>
  <c r="D23" i="1" s="1"/>
  <c r="H21" i="1" l="1"/>
  <c r="A22" i="1"/>
  <c r="G21" i="1"/>
  <c r="J18" i="1"/>
  <c r="L18" i="1" s="1"/>
  <c r="B19" i="1"/>
  <c r="C19" i="1" s="1"/>
  <c r="F19" i="1"/>
  <c r="E24" i="1"/>
  <c r="D24" i="1"/>
  <c r="G22" i="1" l="1"/>
  <c r="H22" i="1"/>
  <c r="A23" i="1"/>
  <c r="F20" i="1"/>
  <c r="J19" i="1"/>
  <c r="L19" i="1" s="1"/>
  <c r="B20" i="1"/>
  <c r="D25" i="1"/>
  <c r="E25" i="1"/>
  <c r="H23" i="1" l="1"/>
  <c r="G23" i="1"/>
  <c r="A24" i="1"/>
  <c r="B21" i="1"/>
  <c r="J20" i="1"/>
  <c r="L20" i="1" s="1"/>
  <c r="F21" i="1"/>
  <c r="C20" i="1"/>
  <c r="D26" i="1"/>
  <c r="E26" i="1"/>
  <c r="G24" i="1" l="1"/>
  <c r="A25" i="1"/>
  <c r="H24" i="1"/>
  <c r="F22" i="1"/>
  <c r="J21" i="1"/>
  <c r="L21" i="1" s="1"/>
  <c r="C21" i="1"/>
  <c r="B22" i="1"/>
  <c r="C22" i="1" s="1"/>
  <c r="D27" i="1"/>
  <c r="E27" i="1"/>
  <c r="A26" i="1" l="1"/>
  <c r="H25" i="1"/>
  <c r="G25" i="1"/>
  <c r="F23" i="1"/>
  <c r="J22" i="1"/>
  <c r="L22" i="1" s="1"/>
  <c r="B23" i="1"/>
  <c r="E28" i="1"/>
  <c r="D28" i="1"/>
  <c r="G26" i="1" l="1"/>
  <c r="H26" i="1"/>
  <c r="A27" i="1"/>
  <c r="F24" i="1"/>
  <c r="C23" i="1"/>
  <c r="J23" i="1"/>
  <c r="L23" i="1" s="1"/>
  <c r="B24" i="1"/>
  <c r="C24" i="1" s="1"/>
  <c r="D29" i="1"/>
  <c r="E29" i="1"/>
  <c r="G27" i="1" l="1"/>
  <c r="H27" i="1"/>
  <c r="A28" i="1"/>
  <c r="B25" i="1"/>
  <c r="C25" i="1" s="1"/>
  <c r="F25" i="1"/>
  <c r="J24" i="1"/>
  <c r="L24" i="1" s="1"/>
  <c r="E30" i="1"/>
  <c r="D30" i="1"/>
  <c r="A29" i="1" l="1"/>
  <c r="G28" i="1"/>
  <c r="H28" i="1"/>
  <c r="F26" i="1"/>
  <c r="J25" i="1"/>
  <c r="L25" i="1" s="1"/>
  <c r="B26" i="1"/>
  <c r="E31" i="1"/>
  <c r="D31" i="1"/>
  <c r="A30" i="1" l="1"/>
  <c r="G29" i="1"/>
  <c r="H29" i="1"/>
  <c r="B27" i="1"/>
  <c r="F27" i="1"/>
  <c r="C26" i="1"/>
  <c r="J26" i="1"/>
  <c r="L26" i="1" s="1"/>
  <c r="E32" i="1"/>
  <c r="D32" i="1"/>
  <c r="G30" i="1" l="1"/>
  <c r="H30" i="1"/>
  <c r="A31" i="1"/>
  <c r="J27" i="1"/>
  <c r="L27" i="1" s="1"/>
  <c r="C27" i="1"/>
  <c r="B28" i="1"/>
  <c r="F28" i="1"/>
  <c r="D33" i="1"/>
  <c r="E33" i="1"/>
  <c r="E34" i="1" l="1"/>
  <c r="G31" i="1"/>
  <c r="H31" i="1"/>
  <c r="A32" i="1"/>
  <c r="F29" i="1"/>
  <c r="J28" i="1"/>
  <c r="L28" i="1" s="1"/>
  <c r="C28" i="1"/>
  <c r="B29" i="1"/>
  <c r="D34" i="1"/>
  <c r="H32" i="1" l="1"/>
  <c r="G32" i="1"/>
  <c r="A33" i="1"/>
  <c r="B30" i="1"/>
  <c r="C30" i="1" s="1"/>
  <c r="F30" i="1"/>
  <c r="C29" i="1"/>
  <c r="J29" i="1"/>
  <c r="L29" i="1" s="1"/>
  <c r="E35" i="1"/>
  <c r="D35" i="1"/>
  <c r="A34" i="1" l="1"/>
  <c r="G33" i="1"/>
  <c r="H33" i="1"/>
  <c r="J30" i="1"/>
  <c r="L30" i="1" s="1"/>
  <c r="F31" i="1"/>
  <c r="B31" i="1"/>
  <c r="E36" i="1"/>
  <c r="D36" i="1"/>
  <c r="G34" i="1" l="1"/>
  <c r="A35" i="1"/>
  <c r="H34" i="1"/>
  <c r="J31" i="1"/>
  <c r="L31" i="1" s="1"/>
  <c r="B32" i="1"/>
  <c r="C32" i="1" s="1"/>
  <c r="C31" i="1"/>
  <c r="F32" i="1"/>
  <c r="E37" i="1"/>
  <c r="D37" i="1"/>
  <c r="G35" i="1" l="1"/>
  <c r="H35" i="1"/>
  <c r="A36" i="1"/>
  <c r="B33" i="1"/>
  <c r="C33" i="1" s="1"/>
  <c r="F33" i="1"/>
  <c r="J32" i="1"/>
  <c r="L32" i="1" s="1"/>
  <c r="E38" i="1"/>
  <c r="D38" i="1"/>
  <c r="A37" i="1" l="1"/>
  <c r="H36" i="1"/>
  <c r="G36" i="1"/>
  <c r="F34" i="1"/>
  <c r="J33" i="1"/>
  <c r="L33" i="1" s="1"/>
  <c r="B34" i="1"/>
  <c r="D39" i="1"/>
  <c r="E39" i="1"/>
  <c r="A38" i="1" l="1"/>
  <c r="H37" i="1"/>
  <c r="G37" i="1"/>
  <c r="F35" i="1"/>
  <c r="C34" i="1"/>
  <c r="B35" i="1"/>
  <c r="J34" i="1"/>
  <c r="L34" i="1" s="1"/>
  <c r="E40" i="1"/>
  <c r="D40" i="1"/>
  <c r="G38" i="1" l="1"/>
  <c r="A39" i="1"/>
  <c r="H38" i="1"/>
  <c r="B36" i="1"/>
  <c r="C36" i="1" s="1"/>
  <c r="F36" i="1"/>
  <c r="J35" i="1"/>
  <c r="L35" i="1" s="1"/>
  <c r="C35" i="1"/>
  <c r="D41" i="1"/>
  <c r="E41" i="1"/>
  <c r="G39" i="1" l="1"/>
  <c r="H39" i="1"/>
  <c r="A40" i="1"/>
  <c r="B37" i="1"/>
  <c r="C37" i="1" s="1"/>
  <c r="J36" i="1"/>
  <c r="L36" i="1" s="1"/>
  <c r="F37" i="1"/>
  <c r="E42" i="1"/>
  <c r="D42" i="1"/>
  <c r="A41" i="1" l="1"/>
  <c r="H40" i="1"/>
  <c r="G40" i="1"/>
  <c r="J37" i="1"/>
  <c r="L37" i="1" s="1"/>
  <c r="B38" i="1"/>
  <c r="C38" i="1" s="1"/>
  <c r="F38" i="1"/>
  <c r="E43" i="1"/>
  <c r="D43" i="1"/>
  <c r="A42" i="1" l="1"/>
  <c r="G41" i="1"/>
  <c r="H41" i="1"/>
  <c r="F39" i="1"/>
  <c r="B39" i="1"/>
  <c r="J38" i="1"/>
  <c r="L38" i="1" s="1"/>
  <c r="D44" i="1"/>
  <c r="E44" i="1"/>
  <c r="G42" i="1" l="1"/>
  <c r="A43" i="1"/>
  <c r="H42" i="1"/>
  <c r="J39" i="1"/>
  <c r="L39" i="1" s="1"/>
  <c r="F40" i="1"/>
  <c r="C39" i="1"/>
  <c r="B40" i="1"/>
  <c r="E45" i="1"/>
  <c r="D45" i="1"/>
  <c r="G43" i="1" l="1"/>
  <c r="A44" i="1"/>
  <c r="H43" i="1"/>
  <c r="F41" i="1"/>
  <c r="C40" i="1"/>
  <c r="B41" i="1"/>
  <c r="J40" i="1"/>
  <c r="L40" i="1" s="1"/>
  <c r="E46" i="1"/>
  <c r="D46" i="1"/>
  <c r="A45" i="1" l="1"/>
  <c r="G44" i="1"/>
  <c r="H44" i="1"/>
  <c r="B42" i="1"/>
  <c r="C42" i="1" s="1"/>
  <c r="C41" i="1"/>
  <c r="F42" i="1"/>
  <c r="J41" i="1"/>
  <c r="L41" i="1" s="1"/>
  <c r="E47" i="1"/>
  <c r="D47" i="1"/>
  <c r="A46" i="1" l="1"/>
  <c r="G45" i="1"/>
  <c r="H45" i="1"/>
  <c r="F43" i="1"/>
  <c r="B43" i="1"/>
  <c r="J42" i="1"/>
  <c r="L42" i="1" s="1"/>
  <c r="D48" i="1"/>
  <c r="E48" i="1"/>
  <c r="G46" i="1" l="1"/>
  <c r="H46" i="1"/>
  <c r="A47" i="1"/>
  <c r="J43" i="1"/>
  <c r="L43" i="1" s="1"/>
  <c r="C43" i="1"/>
  <c r="F44" i="1"/>
  <c r="B44" i="1"/>
  <c r="E49" i="1"/>
  <c r="D49" i="1"/>
  <c r="D50" i="1" l="1"/>
  <c r="G47" i="1"/>
  <c r="H47" i="1"/>
  <c r="A48" i="1"/>
  <c r="F45" i="1"/>
  <c r="J44" i="1"/>
  <c r="L44" i="1" s="1"/>
  <c r="C44" i="1"/>
  <c r="B45" i="1"/>
  <c r="E50" i="1"/>
  <c r="B46" i="1" l="1"/>
  <c r="C46" i="1" s="1"/>
  <c r="G48" i="1"/>
  <c r="H48" i="1"/>
  <c r="A49" i="1"/>
  <c r="F46" i="1"/>
  <c r="C45" i="1"/>
  <c r="J45" i="1"/>
  <c r="L45" i="1" s="1"/>
  <c r="E51" i="1"/>
  <c r="D51" i="1"/>
  <c r="F47" i="1" l="1"/>
  <c r="H49" i="1"/>
  <c r="A50" i="1"/>
  <c r="G49" i="1"/>
  <c r="B47" i="1"/>
  <c r="J46" i="1"/>
  <c r="L46" i="1" s="1"/>
  <c r="D52" i="1"/>
  <c r="E52" i="1"/>
  <c r="B48" i="1" l="1"/>
  <c r="C48" i="1" s="1"/>
  <c r="H50" i="1"/>
  <c r="G50" i="1"/>
  <c r="A51" i="1"/>
  <c r="F48" i="1"/>
  <c r="J47" i="1"/>
  <c r="L47" i="1" s="1"/>
  <c r="C47" i="1"/>
  <c r="E53" i="1"/>
  <c r="D53" i="1"/>
  <c r="F49" i="1" l="1"/>
  <c r="G51" i="1"/>
  <c r="A52" i="1"/>
  <c r="H51" i="1"/>
  <c r="B49" i="1"/>
  <c r="J48" i="1"/>
  <c r="L48" i="1" s="1"/>
  <c r="E54" i="1"/>
  <c r="D54" i="1"/>
  <c r="B50" i="1" l="1"/>
  <c r="C50" i="1" s="1"/>
  <c r="A53" i="1"/>
  <c r="G52" i="1"/>
  <c r="H52" i="1"/>
  <c r="F50" i="1"/>
  <c r="J49" i="1"/>
  <c r="L49" i="1" s="1"/>
  <c r="C49" i="1"/>
  <c r="E55" i="1"/>
  <c r="D55" i="1"/>
  <c r="F51" i="1" l="1"/>
  <c r="A54" i="1"/>
  <c r="H53" i="1"/>
  <c r="G53" i="1"/>
  <c r="B51" i="1"/>
  <c r="J50" i="1"/>
  <c r="L50" i="1" s="1"/>
  <c r="D56" i="1"/>
  <c r="E56" i="1"/>
  <c r="J51" i="1" l="1"/>
  <c r="L51" i="1" s="1"/>
  <c r="A55" i="1"/>
  <c r="G54" i="1"/>
  <c r="H54" i="1"/>
  <c r="F52" i="1"/>
  <c r="C51" i="1"/>
  <c r="B52" i="1"/>
  <c r="C52" i="1" s="1"/>
  <c r="E57" i="1"/>
  <c r="D57" i="1"/>
  <c r="H55" i="1" l="1"/>
  <c r="G55" i="1"/>
  <c r="A56" i="1"/>
  <c r="J52" i="1"/>
  <c r="L52" i="1" s="1"/>
  <c r="B53" i="1"/>
  <c r="F53" i="1"/>
  <c r="D58" i="1"/>
  <c r="E58" i="1"/>
  <c r="H56" i="1" l="1"/>
  <c r="G56" i="1"/>
  <c r="A57" i="1"/>
  <c r="F54" i="1"/>
  <c r="B54" i="1"/>
  <c r="C53" i="1"/>
  <c r="J53" i="1"/>
  <c r="L53" i="1" s="1"/>
  <c r="D59" i="1"/>
  <c r="E59" i="1"/>
  <c r="H57" i="1" l="1"/>
  <c r="A58" i="1"/>
  <c r="G57" i="1"/>
  <c r="F55" i="1"/>
  <c r="C54" i="1"/>
  <c r="J54" i="1"/>
  <c r="L54" i="1" s="1"/>
  <c r="B55" i="1"/>
  <c r="D60" i="1"/>
  <c r="E60" i="1"/>
  <c r="F56" i="1" l="1"/>
  <c r="H58" i="1"/>
  <c r="A59" i="1"/>
  <c r="G58" i="1"/>
  <c r="C55" i="1"/>
  <c r="J55" i="1"/>
  <c r="L55" i="1" s="1"/>
  <c r="B56" i="1"/>
  <c r="D61" i="1"/>
  <c r="E61" i="1"/>
  <c r="F57" i="1" l="1"/>
  <c r="G59" i="1"/>
  <c r="A60" i="1"/>
  <c r="H59" i="1"/>
  <c r="C56" i="1"/>
  <c r="J56" i="1"/>
  <c r="L56" i="1" s="1"/>
  <c r="B57" i="1"/>
  <c r="E62" i="1"/>
  <c r="D62" i="1"/>
  <c r="F58" i="1" l="1"/>
  <c r="H60" i="1"/>
  <c r="A61" i="1"/>
  <c r="G60" i="1"/>
  <c r="B58" i="1"/>
  <c r="J57" i="1"/>
  <c r="L57" i="1" s="1"/>
  <c r="C57" i="1"/>
  <c r="D63" i="1"/>
  <c r="E63" i="1"/>
  <c r="B59" i="1" l="1"/>
  <c r="C59" i="1" s="1"/>
  <c r="H61" i="1"/>
  <c r="A62" i="1"/>
  <c r="G61" i="1"/>
  <c r="C58" i="1"/>
  <c r="J58" i="1"/>
  <c r="L58" i="1" s="1"/>
  <c r="F59" i="1"/>
  <c r="E64" i="1"/>
  <c r="D64" i="1"/>
  <c r="F60" i="1" l="1"/>
  <c r="G62" i="1"/>
  <c r="A63" i="1"/>
  <c r="H62" i="1"/>
  <c r="B60" i="1"/>
  <c r="J59" i="1"/>
  <c r="L59" i="1" s="1"/>
  <c r="D65" i="1"/>
  <c r="E65" i="1"/>
  <c r="B61" i="1" l="1"/>
  <c r="C61" i="1" s="1"/>
  <c r="A64" i="1"/>
  <c r="H63" i="1"/>
  <c r="G63" i="1"/>
  <c r="F61" i="1"/>
  <c r="J60" i="1"/>
  <c r="L60" i="1" s="1"/>
  <c r="C60" i="1"/>
  <c r="E66" i="1"/>
  <c r="D66" i="1"/>
  <c r="J61" i="1" l="1"/>
  <c r="L61" i="1" s="1"/>
  <c r="G64" i="1"/>
  <c r="H64" i="1"/>
  <c r="A65" i="1"/>
  <c r="F62" i="1"/>
  <c r="B62" i="1"/>
  <c r="C62" i="1" s="1"/>
  <c r="D67" i="1"/>
  <c r="E67" i="1"/>
  <c r="G65" i="1" l="1"/>
  <c r="H65" i="1"/>
  <c r="A66" i="1"/>
  <c r="F63" i="1"/>
  <c r="J62" i="1"/>
  <c r="L62" i="1" s="1"/>
  <c r="B63" i="1"/>
  <c r="E68" i="1"/>
  <c r="D68" i="1"/>
  <c r="F64" i="1" l="1"/>
  <c r="H66" i="1"/>
  <c r="A67" i="1"/>
  <c r="G66" i="1"/>
  <c r="C63" i="1"/>
  <c r="B64" i="1"/>
  <c r="J63" i="1"/>
  <c r="L63" i="1" s="1"/>
  <c r="E69" i="1"/>
  <c r="D69" i="1"/>
  <c r="F65" i="1" l="1"/>
  <c r="A68" i="1"/>
  <c r="G67" i="1"/>
  <c r="H67" i="1"/>
  <c r="C64" i="1"/>
  <c r="J64" i="1"/>
  <c r="L64" i="1" s="1"/>
  <c r="B65" i="1"/>
  <c r="D70" i="1"/>
  <c r="E70" i="1"/>
  <c r="B66" i="1" l="1"/>
  <c r="C66" i="1" s="1"/>
  <c r="H68" i="1"/>
  <c r="A69" i="1"/>
  <c r="G68" i="1"/>
  <c r="F66" i="1"/>
  <c r="C65" i="1"/>
  <c r="J65" i="1"/>
  <c r="L65" i="1" s="1"/>
  <c r="E71" i="1"/>
  <c r="D71" i="1"/>
  <c r="F67" i="1" l="1"/>
  <c r="A70" i="1"/>
  <c r="G69" i="1"/>
  <c r="H69" i="1"/>
  <c r="B67" i="1"/>
  <c r="C67" i="1" s="1"/>
  <c r="J66" i="1"/>
  <c r="L66" i="1" s="1"/>
  <c r="D72" i="1"/>
  <c r="E72" i="1"/>
  <c r="H70" i="1" l="1"/>
  <c r="G70" i="1"/>
  <c r="A71" i="1"/>
  <c r="J67" i="1"/>
  <c r="L67" i="1" s="1"/>
  <c r="B68" i="1"/>
  <c r="F68" i="1"/>
  <c r="D73" i="1"/>
  <c r="E73" i="1"/>
  <c r="G71" i="1" l="1"/>
  <c r="H71" i="1"/>
  <c r="A72" i="1"/>
  <c r="J68" i="1"/>
  <c r="L68" i="1" s="1"/>
  <c r="C68" i="1"/>
  <c r="B69" i="1"/>
  <c r="F69" i="1"/>
  <c r="E74" i="1"/>
  <c r="D74" i="1"/>
  <c r="B70" i="1" l="1"/>
  <c r="C70" i="1" s="1"/>
  <c r="G72" i="1"/>
  <c r="H72" i="1"/>
  <c r="A73" i="1"/>
  <c r="F70" i="1"/>
  <c r="J69" i="1"/>
  <c r="L69" i="1" s="1"/>
  <c r="C69" i="1"/>
  <c r="D75" i="1"/>
  <c r="E75" i="1"/>
  <c r="B71" i="1" l="1"/>
  <c r="F71" i="1"/>
  <c r="J70" i="1"/>
  <c r="L70" i="1" s="1"/>
  <c r="G73" i="1"/>
  <c r="A74" i="1"/>
  <c r="H73" i="1"/>
  <c r="D76" i="1"/>
  <c r="E76" i="1"/>
  <c r="B72" i="1" l="1"/>
  <c r="C72" i="1" s="1"/>
  <c r="F72" i="1"/>
  <c r="J71" i="1"/>
  <c r="L71" i="1" s="1"/>
  <c r="C71" i="1"/>
  <c r="H74" i="1"/>
  <c r="A75" i="1"/>
  <c r="G74" i="1"/>
  <c r="D77" i="1"/>
  <c r="E77" i="1"/>
  <c r="B73" i="1" l="1"/>
  <c r="C73" i="1" s="1"/>
  <c r="J72" i="1"/>
  <c r="L72" i="1" s="1"/>
  <c r="F73" i="1"/>
  <c r="H75" i="1"/>
  <c r="G75" i="1"/>
  <c r="A76" i="1"/>
  <c r="E78" i="1"/>
  <c r="D78" i="1"/>
  <c r="B74" i="1" l="1"/>
  <c r="F74" i="1"/>
  <c r="J73" i="1"/>
  <c r="L73" i="1" s="1"/>
  <c r="G76" i="1"/>
  <c r="H76" i="1"/>
  <c r="A77" i="1"/>
  <c r="E79" i="1"/>
  <c r="D79" i="1"/>
  <c r="B75" i="1" l="1"/>
  <c r="C75" i="1" s="1"/>
  <c r="J74" i="1"/>
  <c r="L74" i="1" s="1"/>
  <c r="C74" i="1"/>
  <c r="F75" i="1"/>
  <c r="A78" i="1"/>
  <c r="G77" i="1"/>
  <c r="H77" i="1"/>
  <c r="D80" i="1"/>
  <c r="E80" i="1"/>
  <c r="F76" i="1" l="1"/>
  <c r="B76" i="1"/>
  <c r="J75" i="1"/>
  <c r="L75" i="1" s="1"/>
  <c r="A79" i="1"/>
  <c r="G78" i="1"/>
  <c r="H78" i="1"/>
  <c r="E81" i="1"/>
  <c r="D81" i="1"/>
  <c r="B77" i="1" l="1"/>
  <c r="C77" i="1" s="1"/>
  <c r="C76" i="1"/>
  <c r="J76" i="1"/>
  <c r="L76" i="1" s="1"/>
  <c r="F77" i="1"/>
  <c r="H79" i="1"/>
  <c r="G79" i="1"/>
  <c r="A80" i="1"/>
  <c r="D82" i="1"/>
  <c r="E82" i="1"/>
  <c r="F78" i="1" l="1"/>
  <c r="B78" i="1"/>
  <c r="J77" i="1"/>
  <c r="L77" i="1" s="1"/>
  <c r="G80" i="1"/>
  <c r="H80" i="1"/>
  <c r="A81" i="1"/>
  <c r="D83" i="1"/>
  <c r="E83" i="1"/>
  <c r="J78" i="1" l="1"/>
  <c r="L78" i="1" s="1"/>
  <c r="C78" i="1"/>
  <c r="B79" i="1"/>
  <c r="F79" i="1"/>
  <c r="H81" i="1"/>
  <c r="G81" i="1"/>
  <c r="A82" i="1"/>
  <c r="E84" i="1"/>
  <c r="D84" i="1"/>
  <c r="B80" i="1" l="1"/>
  <c r="C80" i="1" s="1"/>
  <c r="F80" i="1"/>
  <c r="C79" i="1"/>
  <c r="J79" i="1"/>
  <c r="L79" i="1" s="1"/>
  <c r="H82" i="1"/>
  <c r="A83" i="1"/>
  <c r="G82" i="1"/>
  <c r="E85" i="1"/>
  <c r="D85" i="1"/>
  <c r="F81" i="1" l="1"/>
  <c r="J80" i="1"/>
  <c r="L80" i="1" s="1"/>
  <c r="B81" i="1"/>
  <c r="C81" i="1" s="1"/>
  <c r="G83" i="1"/>
  <c r="H83" i="1"/>
  <c r="A84" i="1"/>
  <c r="D86" i="1"/>
  <c r="E86" i="1"/>
  <c r="E87" i="1" l="1"/>
  <c r="J81" i="1"/>
  <c r="L81" i="1" s="1"/>
  <c r="B82" i="1"/>
  <c r="C82" i="1" s="1"/>
  <c r="F82" i="1"/>
  <c r="A85" i="1"/>
  <c r="G84" i="1"/>
  <c r="H84" i="1"/>
  <c r="D87" i="1"/>
  <c r="F83" i="1" l="1"/>
  <c r="B83" i="1"/>
  <c r="C83" i="1" s="1"/>
  <c r="J82" i="1"/>
  <c r="L82" i="1" s="1"/>
  <c r="G85" i="1"/>
  <c r="A86" i="1"/>
  <c r="H85" i="1"/>
  <c r="D88" i="1"/>
  <c r="E88" i="1"/>
  <c r="E89" i="1" l="1"/>
  <c r="D89" i="1"/>
  <c r="B84" i="1"/>
  <c r="F84" i="1"/>
  <c r="J83" i="1"/>
  <c r="L83" i="1" s="1"/>
  <c r="G86" i="1"/>
  <c r="A87" i="1"/>
  <c r="H86" i="1"/>
  <c r="F85" i="1" l="1"/>
  <c r="J84" i="1"/>
  <c r="L84" i="1" s="1"/>
  <c r="C84" i="1"/>
  <c r="B85" i="1"/>
  <c r="C85" i="1" s="1"/>
  <c r="A88" i="1"/>
  <c r="G87" i="1"/>
  <c r="H87" i="1"/>
  <c r="E90" i="1"/>
  <c r="D90" i="1"/>
  <c r="F86" i="1" l="1"/>
  <c r="B86" i="1"/>
  <c r="J85" i="1"/>
  <c r="L85" i="1" s="1"/>
  <c r="A89" i="1"/>
  <c r="G88" i="1"/>
  <c r="H88" i="1"/>
  <c r="D91" i="1"/>
  <c r="E91" i="1"/>
  <c r="B87" i="1" l="1"/>
  <c r="C87" i="1" s="1"/>
  <c r="J86" i="1"/>
  <c r="L86" i="1" s="1"/>
  <c r="C86" i="1"/>
  <c r="F87" i="1"/>
  <c r="H89" i="1"/>
  <c r="A90" i="1"/>
  <c r="G89" i="1"/>
  <c r="E92" i="1"/>
  <c r="D92" i="1"/>
  <c r="J87" i="1" l="1"/>
  <c r="L87" i="1" s="1"/>
  <c r="F88" i="1"/>
  <c r="B88" i="1"/>
  <c r="C88" i="1" s="1"/>
  <c r="G90" i="1"/>
  <c r="H90" i="1"/>
  <c r="A91" i="1"/>
  <c r="D93" i="1"/>
  <c r="E93" i="1"/>
  <c r="E94" i="1" l="1"/>
  <c r="F89" i="1"/>
  <c r="B89" i="1"/>
  <c r="J88" i="1"/>
  <c r="L88" i="1" s="1"/>
  <c r="A92" i="1"/>
  <c r="H91" i="1"/>
  <c r="G91" i="1"/>
  <c r="D94" i="1"/>
  <c r="J89" i="1" l="1"/>
  <c r="L89" i="1" s="1"/>
  <c r="C89" i="1"/>
  <c r="B90" i="1"/>
  <c r="C90" i="1" s="1"/>
  <c r="F90" i="1"/>
  <c r="H92" i="1"/>
  <c r="G92" i="1"/>
  <c r="A93" i="1"/>
  <c r="D95" i="1"/>
  <c r="E95" i="1"/>
  <c r="F91" i="1" l="1"/>
  <c r="J90" i="1"/>
  <c r="L90" i="1" s="1"/>
  <c r="B91" i="1"/>
  <c r="A94" i="1"/>
  <c r="G93" i="1"/>
  <c r="H93" i="1"/>
  <c r="D96" i="1"/>
  <c r="E96" i="1"/>
  <c r="E97" i="1" s="1"/>
  <c r="B92" i="1" l="1"/>
  <c r="C92" i="1" s="1"/>
  <c r="C91" i="1"/>
  <c r="F92" i="1"/>
  <c r="J91" i="1"/>
  <c r="L91" i="1" s="1"/>
  <c r="G94" i="1"/>
  <c r="A95" i="1"/>
  <c r="H94" i="1"/>
  <c r="D97" i="1"/>
  <c r="J92" i="1" l="1"/>
  <c r="L92" i="1" s="1"/>
  <c r="F93" i="1"/>
  <c r="B93" i="1"/>
  <c r="G95" i="1"/>
  <c r="A96" i="1"/>
  <c r="H95" i="1"/>
  <c r="E98" i="1"/>
  <c r="D98" i="1"/>
  <c r="D99" i="1" l="1"/>
  <c r="B94" i="1"/>
  <c r="F94" i="1"/>
  <c r="J93" i="1"/>
  <c r="L93" i="1" s="1"/>
  <c r="C93" i="1"/>
  <c r="A97" i="1"/>
  <c r="G96" i="1"/>
  <c r="H96" i="1"/>
  <c r="E99" i="1"/>
  <c r="B95" i="1" l="1"/>
  <c r="C95" i="1" s="1"/>
  <c r="C94" i="1"/>
  <c r="J94" i="1"/>
  <c r="L94" i="1" s="1"/>
  <c r="F95" i="1"/>
  <c r="G97" i="1"/>
  <c r="H97" i="1"/>
  <c r="A98" i="1"/>
  <c r="E100" i="1"/>
  <c r="D100" i="1"/>
  <c r="J95" i="1" l="1"/>
  <c r="L95" i="1" s="1"/>
  <c r="B96" i="1"/>
  <c r="F96" i="1"/>
  <c r="G98" i="1"/>
  <c r="H98" i="1"/>
  <c r="A99" i="1"/>
  <c r="D101" i="1"/>
  <c r="E101" i="1"/>
  <c r="B97" i="1" l="1"/>
  <c r="J96" i="1"/>
  <c r="L96" i="1" s="1"/>
  <c r="F97" i="1"/>
  <c r="C96" i="1"/>
  <c r="G99" i="1"/>
  <c r="A100" i="1"/>
  <c r="H99" i="1"/>
  <c r="D102" i="1"/>
  <c r="E102" i="1"/>
  <c r="B98" i="1" l="1"/>
  <c r="C98" i="1" s="1"/>
  <c r="F98" i="1"/>
  <c r="C97" i="1"/>
  <c r="J97" i="1"/>
  <c r="L97" i="1" s="1"/>
  <c r="A101" i="1"/>
  <c r="G100" i="1"/>
  <c r="H100" i="1"/>
  <c r="E103" i="1"/>
  <c r="D103" i="1"/>
  <c r="F99" i="1" l="1"/>
  <c r="J98" i="1"/>
  <c r="L98" i="1" s="1"/>
  <c r="B99" i="1"/>
  <c r="A102" i="1"/>
  <c r="G101" i="1"/>
  <c r="H101" i="1"/>
  <c r="E104" i="1"/>
  <c r="D104" i="1"/>
  <c r="J99" i="1" l="1"/>
  <c r="L99" i="1" s="1"/>
  <c r="B100" i="1"/>
  <c r="F100" i="1"/>
  <c r="C99" i="1"/>
  <c r="H102" i="1"/>
  <c r="A103" i="1"/>
  <c r="G102" i="1"/>
  <c r="D105" i="1"/>
  <c r="E105" i="1"/>
  <c r="E106" i="1" l="1"/>
  <c r="J100" i="1"/>
  <c r="L100" i="1" s="1"/>
  <c r="C100" i="1"/>
  <c r="B101" i="1"/>
  <c r="C101" i="1" s="1"/>
  <c r="F101" i="1"/>
  <c r="G103" i="1"/>
  <c r="A104" i="1"/>
  <c r="H103" i="1"/>
  <c r="D106" i="1"/>
  <c r="B102" i="1" l="1"/>
  <c r="C102" i="1" s="1"/>
  <c r="F102" i="1"/>
  <c r="J101" i="1"/>
  <c r="L101" i="1" s="1"/>
  <c r="H104" i="1"/>
  <c r="G104" i="1"/>
  <c r="A105" i="1"/>
  <c r="D107" i="1"/>
  <c r="E107" i="1"/>
  <c r="E108" i="1" l="1"/>
  <c r="B103" i="1"/>
  <c r="F103" i="1"/>
  <c r="J102" i="1"/>
  <c r="L102" i="1" s="1"/>
  <c r="A106" i="1"/>
  <c r="G105" i="1"/>
  <c r="H105" i="1"/>
  <c r="D108" i="1"/>
  <c r="J103" i="1" l="1"/>
  <c r="L103" i="1" s="1"/>
  <c r="B104" i="1"/>
  <c r="C103" i="1"/>
  <c r="F104" i="1"/>
  <c r="G106" i="1"/>
  <c r="H106" i="1"/>
  <c r="A107" i="1"/>
  <c r="D109" i="1"/>
  <c r="E109" i="1"/>
  <c r="B105" i="1" l="1"/>
  <c r="C105" i="1" s="1"/>
  <c r="J104" i="1"/>
  <c r="L104" i="1" s="1"/>
  <c r="C104" i="1"/>
  <c r="F105" i="1"/>
  <c r="A108" i="1"/>
  <c r="G107" i="1"/>
  <c r="H107" i="1"/>
  <c r="E110" i="1"/>
  <c r="D110" i="1"/>
  <c r="B106" i="1" l="1"/>
  <c r="F106" i="1"/>
  <c r="J105" i="1"/>
  <c r="L105" i="1" s="1"/>
  <c r="A109" i="1"/>
  <c r="G108" i="1"/>
  <c r="H108" i="1"/>
  <c r="D111" i="1"/>
  <c r="E111" i="1"/>
  <c r="F107" i="1" l="1"/>
  <c r="C106" i="1"/>
  <c r="B107" i="1"/>
  <c r="J106" i="1"/>
  <c r="L106" i="1" s="1"/>
  <c r="H109" i="1"/>
  <c r="G109" i="1"/>
  <c r="A110" i="1"/>
  <c r="E112" i="1"/>
  <c r="D112" i="1"/>
  <c r="J107" i="1" l="1"/>
  <c r="L107" i="1" s="1"/>
  <c r="F108" i="1"/>
  <c r="B108" i="1"/>
  <c r="C107" i="1"/>
  <c r="G110" i="1"/>
  <c r="H110" i="1"/>
  <c r="A111" i="1"/>
  <c r="D113" i="1"/>
  <c r="E113" i="1"/>
  <c r="J108" i="1" l="1"/>
  <c r="L108" i="1" s="1"/>
  <c r="C108" i="1"/>
  <c r="F109" i="1"/>
  <c r="B109" i="1"/>
  <c r="A112" i="1"/>
  <c r="G111" i="1"/>
  <c r="H111" i="1"/>
  <c r="E114" i="1"/>
  <c r="D114" i="1"/>
  <c r="J109" i="1" l="1"/>
  <c r="L109" i="1" s="1"/>
  <c r="B110" i="1"/>
  <c r="F110" i="1"/>
  <c r="C109" i="1"/>
  <c r="G112" i="1"/>
  <c r="A113" i="1"/>
  <c r="H112" i="1"/>
  <c r="D115" i="1"/>
  <c r="E115" i="1"/>
  <c r="J110" i="1" l="1"/>
  <c r="L110" i="1" s="1"/>
  <c r="B111" i="1"/>
  <c r="C111" i="1" s="1"/>
  <c r="C110" i="1"/>
  <c r="F111" i="1"/>
  <c r="H113" i="1"/>
  <c r="G113" i="1"/>
  <c r="A114" i="1"/>
  <c r="E116" i="1"/>
  <c r="D116" i="1"/>
  <c r="F112" i="1" l="1"/>
  <c r="J111" i="1"/>
  <c r="L111" i="1" s="1"/>
  <c r="B112" i="1"/>
  <c r="H114" i="1"/>
  <c r="A115" i="1"/>
  <c r="G114" i="1"/>
  <c r="E117" i="1"/>
  <c r="D117" i="1"/>
  <c r="J112" i="1" l="1"/>
  <c r="L112" i="1" s="1"/>
  <c r="F113" i="1"/>
  <c r="B113" i="1"/>
  <c r="C112" i="1"/>
  <c r="G115" i="1"/>
  <c r="H115" i="1"/>
  <c r="A116" i="1"/>
  <c r="D118" i="1"/>
  <c r="E118" i="1"/>
  <c r="B114" i="1" l="1"/>
  <c r="C114" i="1" s="1"/>
  <c r="C113" i="1"/>
  <c r="F114" i="1"/>
  <c r="J113" i="1"/>
  <c r="L113" i="1" s="1"/>
  <c r="A117" i="1"/>
  <c r="G116" i="1"/>
  <c r="H116" i="1"/>
  <c r="E119" i="1"/>
  <c r="D119" i="1"/>
  <c r="B115" i="1" l="1"/>
  <c r="C115" i="1" s="1"/>
  <c r="J114" i="1"/>
  <c r="L114" i="1" s="1"/>
  <c r="F115" i="1"/>
  <c r="G117" i="1"/>
  <c r="A118" i="1"/>
  <c r="H117" i="1"/>
  <c r="E120" i="1"/>
  <c r="D120" i="1"/>
  <c r="D121" i="1" l="1"/>
  <c r="F116" i="1"/>
  <c r="B116" i="1"/>
  <c r="J115" i="1"/>
  <c r="L115" i="1" s="1"/>
  <c r="G118" i="1"/>
  <c r="H118" i="1"/>
  <c r="A119" i="1"/>
  <c r="E121" i="1"/>
  <c r="F117" i="1" l="1"/>
  <c r="C116" i="1"/>
  <c r="J116" i="1"/>
  <c r="L116" i="1" s="1"/>
  <c r="B117" i="1"/>
  <c r="G119" i="1"/>
  <c r="H119" i="1"/>
  <c r="A120" i="1"/>
  <c r="D122" i="1"/>
  <c r="E122" i="1"/>
  <c r="F118" i="1" l="1"/>
  <c r="C117" i="1"/>
  <c r="J117" i="1"/>
  <c r="L117" i="1" s="1"/>
  <c r="B118" i="1"/>
  <c r="A121" i="1"/>
  <c r="G120" i="1"/>
  <c r="H120" i="1"/>
  <c r="E123" i="1"/>
  <c r="D123" i="1"/>
  <c r="J118" i="1" l="1"/>
  <c r="L118" i="1" s="1"/>
  <c r="F119" i="1"/>
  <c r="B119" i="1"/>
  <c r="C119" i="1" s="1"/>
  <c r="C118" i="1"/>
  <c r="G121" i="1"/>
  <c r="A122" i="1"/>
  <c r="H121" i="1"/>
  <c r="E124" i="1"/>
  <c r="D124" i="1"/>
  <c r="J119" i="1" l="1"/>
  <c r="L119" i="1" s="1"/>
  <c r="F120" i="1"/>
  <c r="B120" i="1"/>
  <c r="G122" i="1"/>
  <c r="A123" i="1"/>
  <c r="H122" i="1"/>
  <c r="D125" i="1"/>
  <c r="E125" i="1"/>
  <c r="J120" i="1" l="1"/>
  <c r="L120" i="1" s="1"/>
  <c r="F121" i="1"/>
  <c r="B121" i="1"/>
  <c r="C120" i="1"/>
  <c r="A124" i="1"/>
  <c r="G123" i="1"/>
  <c r="H123" i="1"/>
  <c r="D126" i="1"/>
  <c r="E126" i="1"/>
  <c r="E127" i="1" l="1"/>
  <c r="J121" i="1"/>
  <c r="L121" i="1" s="1"/>
  <c r="C121" i="1"/>
  <c r="F122" i="1"/>
  <c r="B122" i="1"/>
  <c r="A125" i="1"/>
  <c r="G124" i="1"/>
  <c r="H124" i="1"/>
  <c r="D127" i="1"/>
  <c r="F123" i="1" l="1"/>
  <c r="B123" i="1"/>
  <c r="J122" i="1"/>
  <c r="L122" i="1" s="1"/>
  <c r="C122" i="1"/>
  <c r="H125" i="1"/>
  <c r="A126" i="1"/>
  <c r="G125" i="1"/>
  <c r="E128" i="1"/>
  <c r="D128" i="1"/>
  <c r="D129" i="1" l="1"/>
  <c r="J123" i="1"/>
  <c r="L123" i="1" s="1"/>
  <c r="C123" i="1"/>
  <c r="B124" i="1"/>
  <c r="F124" i="1"/>
  <c r="G126" i="1"/>
  <c r="A127" i="1"/>
  <c r="H126" i="1"/>
  <c r="E129" i="1"/>
  <c r="F125" i="1" l="1"/>
  <c r="B125" i="1"/>
  <c r="C124" i="1"/>
  <c r="J124" i="1"/>
  <c r="L124" i="1" s="1"/>
  <c r="A128" i="1"/>
  <c r="G127" i="1"/>
  <c r="H127" i="1"/>
  <c r="E130" i="1"/>
  <c r="D130" i="1"/>
  <c r="F126" i="1" l="1"/>
  <c r="B126" i="1"/>
  <c r="C126" i="1" s="1"/>
  <c r="J125" i="1"/>
  <c r="L125" i="1" s="1"/>
  <c r="C125" i="1"/>
  <c r="A129" i="1"/>
  <c r="G128" i="1"/>
  <c r="H128" i="1"/>
  <c r="D131" i="1"/>
  <c r="E131" i="1"/>
  <c r="B127" i="1" l="1"/>
  <c r="C127" i="1" s="1"/>
  <c r="F127" i="1"/>
  <c r="J126" i="1"/>
  <c r="L126" i="1" s="1"/>
  <c r="H129" i="1"/>
  <c r="A130" i="1"/>
  <c r="G129" i="1"/>
  <c r="E132" i="1"/>
  <c r="D132" i="1"/>
  <c r="B128" i="1" l="1"/>
  <c r="C128" i="1" s="1"/>
  <c r="J127" i="1"/>
  <c r="L127" i="1" s="1"/>
  <c r="F128" i="1"/>
  <c r="G130" i="1"/>
  <c r="A131" i="1"/>
  <c r="H130" i="1"/>
  <c r="D133" i="1"/>
  <c r="E133" i="1"/>
  <c r="F129" i="1" l="1"/>
  <c r="J128" i="1"/>
  <c r="L128" i="1" s="1"/>
  <c r="B129" i="1"/>
  <c r="A132" i="1"/>
  <c r="G131" i="1"/>
  <c r="H131" i="1"/>
  <c r="E134" i="1"/>
  <c r="D134" i="1"/>
  <c r="J129" i="1" l="1"/>
  <c r="L129" i="1" s="1"/>
  <c r="C129" i="1"/>
  <c r="F130" i="1"/>
  <c r="B130" i="1"/>
  <c r="C130" i="1" s="1"/>
  <c r="G132" i="1"/>
  <c r="H132" i="1"/>
  <c r="A133" i="1"/>
  <c r="D135" i="1"/>
  <c r="E135" i="1"/>
  <c r="B131" i="1" l="1"/>
  <c r="F131" i="1"/>
  <c r="J130" i="1"/>
  <c r="L130" i="1" s="1"/>
  <c r="G133" i="1"/>
  <c r="H133" i="1"/>
  <c r="A134" i="1"/>
  <c r="D136" i="1"/>
  <c r="E136" i="1"/>
  <c r="B132" i="1" l="1"/>
  <c r="C132" i="1" s="1"/>
  <c r="J131" i="1"/>
  <c r="L131" i="1" s="1"/>
  <c r="C131" i="1"/>
  <c r="F132" i="1"/>
  <c r="H134" i="1"/>
  <c r="A135" i="1"/>
  <c r="G134" i="1"/>
  <c r="E137" i="1"/>
  <c r="D137" i="1"/>
  <c r="J132" i="1" l="1"/>
  <c r="L132" i="1" s="1"/>
  <c r="F133" i="1"/>
  <c r="B133" i="1"/>
  <c r="A136" i="1"/>
  <c r="G135" i="1"/>
  <c r="H135" i="1"/>
  <c r="E138" i="1"/>
  <c r="D138" i="1"/>
  <c r="B134" i="1" l="1"/>
  <c r="C134" i="1" s="1"/>
  <c r="F134" i="1"/>
  <c r="J133" i="1"/>
  <c r="L133" i="1" s="1"/>
  <c r="C133" i="1"/>
  <c r="G136" i="1"/>
  <c r="H136" i="1"/>
  <c r="A137" i="1"/>
  <c r="D139" i="1"/>
  <c r="E139" i="1"/>
  <c r="F135" i="1" l="1"/>
  <c r="J134" i="1"/>
  <c r="L134" i="1" s="1"/>
  <c r="B135" i="1"/>
  <c r="G137" i="1"/>
  <c r="H137" i="1"/>
  <c r="A138" i="1"/>
  <c r="E140" i="1"/>
  <c r="D140" i="1"/>
  <c r="F136" i="1" l="1"/>
  <c r="C135" i="1"/>
  <c r="J135" i="1"/>
  <c r="L135" i="1" s="1"/>
  <c r="B136" i="1"/>
  <c r="A139" i="1"/>
  <c r="G138" i="1"/>
  <c r="H138" i="1"/>
  <c r="D141" i="1"/>
  <c r="E141" i="1"/>
  <c r="F137" i="1" l="1"/>
  <c r="B137" i="1"/>
  <c r="C137" i="1" s="1"/>
  <c r="C136" i="1"/>
  <c r="J136" i="1"/>
  <c r="L136" i="1" s="1"/>
  <c r="A140" i="1"/>
  <c r="G139" i="1"/>
  <c r="H139" i="1"/>
  <c r="E142" i="1"/>
  <c r="D142" i="1"/>
  <c r="F138" i="1" l="1"/>
  <c r="B138" i="1"/>
  <c r="J137" i="1"/>
  <c r="L137" i="1" s="1"/>
  <c r="G140" i="1"/>
  <c r="H140" i="1"/>
  <c r="A141" i="1"/>
  <c r="D143" i="1"/>
  <c r="E143" i="1"/>
  <c r="D144" i="1" l="1"/>
  <c r="J138" i="1"/>
  <c r="L138" i="1" s="1"/>
  <c r="C138" i="1"/>
  <c r="F139" i="1"/>
  <c r="B139" i="1"/>
  <c r="G141" i="1"/>
  <c r="H141" i="1"/>
  <c r="A142" i="1"/>
  <c r="E144" i="1"/>
  <c r="J139" i="1" l="1"/>
  <c r="L139" i="1" s="1"/>
  <c r="C139" i="1"/>
  <c r="F140" i="1"/>
  <c r="B140" i="1"/>
  <c r="C140" i="1" s="1"/>
  <c r="A143" i="1"/>
  <c r="G142" i="1"/>
  <c r="H142" i="1"/>
  <c r="D145" i="1"/>
  <c r="E145" i="1"/>
  <c r="F141" i="1" l="1"/>
  <c r="B141" i="1"/>
  <c r="C141" i="1" s="1"/>
  <c r="J140" i="1"/>
  <c r="L140" i="1" s="1"/>
  <c r="A144" i="1"/>
  <c r="G143" i="1"/>
  <c r="H143" i="1"/>
  <c r="E146" i="1"/>
  <c r="D146" i="1"/>
  <c r="F142" i="1" l="1"/>
  <c r="B142" i="1"/>
  <c r="J141" i="1"/>
  <c r="L141" i="1" s="1"/>
  <c r="G144" i="1"/>
  <c r="H144" i="1"/>
  <c r="A145" i="1"/>
  <c r="D147" i="1"/>
  <c r="E147" i="1"/>
  <c r="J142" i="1" l="1"/>
  <c r="L142" i="1" s="1"/>
  <c r="B143" i="1"/>
  <c r="F143" i="1"/>
  <c r="C142" i="1"/>
  <c r="G145" i="1"/>
  <c r="H145" i="1"/>
  <c r="A146" i="1"/>
  <c r="E148" i="1"/>
  <c r="D148" i="1"/>
  <c r="B144" i="1" l="1"/>
  <c r="F144" i="1"/>
  <c r="C143" i="1"/>
  <c r="J143" i="1"/>
  <c r="L143" i="1" s="1"/>
  <c r="A147" i="1"/>
  <c r="G146" i="1"/>
  <c r="H146" i="1"/>
  <c r="E149" i="1"/>
  <c r="D149" i="1"/>
  <c r="B145" i="1" l="1"/>
  <c r="C145" i="1" s="1"/>
  <c r="F145" i="1"/>
  <c r="C144" i="1"/>
  <c r="J144" i="1"/>
  <c r="L144" i="1" s="1"/>
  <c r="A148" i="1"/>
  <c r="G147" i="1"/>
  <c r="H147" i="1"/>
  <c r="D150" i="1"/>
  <c r="E150" i="1"/>
  <c r="D151" i="1" l="1"/>
  <c r="E151" i="1"/>
  <c r="F146" i="1"/>
  <c r="B146" i="1"/>
  <c r="J145" i="1"/>
  <c r="L145" i="1" s="1"/>
  <c r="H148" i="1"/>
  <c r="A149" i="1"/>
  <c r="G148" i="1"/>
  <c r="F147" i="1" l="1"/>
  <c r="C146" i="1"/>
  <c r="J146" i="1"/>
  <c r="L146" i="1" s="1"/>
  <c r="B147" i="1"/>
  <c r="G149" i="1"/>
  <c r="H149" i="1"/>
  <c r="A150" i="1"/>
  <c r="D152" i="1"/>
  <c r="E152" i="1"/>
  <c r="D153" i="1" l="1"/>
  <c r="F148" i="1"/>
  <c r="C147" i="1"/>
  <c r="J147" i="1"/>
  <c r="L147" i="1" s="1"/>
  <c r="B148" i="1"/>
  <c r="A151" i="1"/>
  <c r="H150" i="1"/>
  <c r="G150" i="1"/>
  <c r="E153" i="1"/>
  <c r="F149" i="1" l="1"/>
  <c r="J148" i="1"/>
  <c r="L148" i="1" s="1"/>
  <c r="B149" i="1"/>
  <c r="C149" i="1" s="1"/>
  <c r="C148" i="1"/>
  <c r="A152" i="1"/>
  <c r="G151" i="1"/>
  <c r="H151" i="1"/>
  <c r="E154" i="1"/>
  <c r="D154" i="1"/>
  <c r="F150" i="1" l="1"/>
  <c r="J149" i="1"/>
  <c r="L149" i="1" s="1"/>
  <c r="B150" i="1"/>
  <c r="G152" i="1"/>
  <c r="A153" i="1"/>
  <c r="H152" i="1"/>
  <c r="D155" i="1"/>
  <c r="E155" i="1"/>
  <c r="B151" i="1" l="1"/>
  <c r="C151" i="1" s="1"/>
  <c r="F151" i="1"/>
  <c r="C150" i="1"/>
  <c r="J150" i="1"/>
  <c r="L150" i="1" s="1"/>
  <c r="G153" i="1"/>
  <c r="H153" i="1"/>
  <c r="A154" i="1"/>
  <c r="D156" i="1"/>
  <c r="E156" i="1"/>
  <c r="F152" i="1" l="1"/>
  <c r="B152" i="1"/>
  <c r="J151" i="1"/>
  <c r="L151" i="1" s="1"/>
  <c r="G154" i="1"/>
  <c r="A155" i="1"/>
  <c r="H154" i="1"/>
  <c r="D157" i="1"/>
  <c r="E157" i="1"/>
  <c r="F153" i="1" l="1"/>
  <c r="B153" i="1"/>
  <c r="C152" i="1"/>
  <c r="J152" i="1"/>
  <c r="L152" i="1" s="1"/>
  <c r="A156" i="1"/>
  <c r="G155" i="1"/>
  <c r="H155" i="1"/>
  <c r="D158" i="1"/>
  <c r="E158" i="1"/>
  <c r="J153" i="1" l="1"/>
  <c r="L153" i="1" s="1"/>
  <c r="B154" i="1"/>
  <c r="F154" i="1"/>
  <c r="C153" i="1"/>
  <c r="H156" i="1"/>
  <c r="A157" i="1"/>
  <c r="G156" i="1"/>
  <c r="D159" i="1"/>
  <c r="E159" i="1"/>
  <c r="B155" i="1" l="1"/>
  <c r="F155" i="1"/>
  <c r="C154" i="1"/>
  <c r="J154" i="1"/>
  <c r="L154" i="1" s="1"/>
  <c r="G157" i="1"/>
  <c r="H157" i="1"/>
  <c r="A158" i="1"/>
  <c r="D160" i="1"/>
  <c r="E160" i="1"/>
  <c r="B156" i="1" l="1"/>
  <c r="C156" i="1" s="1"/>
  <c r="C155" i="1"/>
  <c r="F156" i="1"/>
  <c r="J155" i="1"/>
  <c r="L155" i="1" s="1"/>
  <c r="A159" i="1"/>
  <c r="H158" i="1"/>
  <c r="G158" i="1"/>
  <c r="E161" i="1"/>
  <c r="D161" i="1"/>
  <c r="F157" i="1" l="1"/>
  <c r="J156" i="1"/>
  <c r="L156" i="1" s="1"/>
  <c r="B157" i="1"/>
  <c r="H159" i="1"/>
  <c r="G159" i="1"/>
  <c r="A160" i="1"/>
  <c r="E162" i="1"/>
  <c r="D162" i="1"/>
  <c r="J157" i="1" l="1"/>
  <c r="L157" i="1" s="1"/>
  <c r="F158" i="1"/>
  <c r="B158" i="1"/>
  <c r="C158" i="1" s="1"/>
  <c r="C157" i="1"/>
  <c r="H160" i="1"/>
  <c r="G160" i="1"/>
  <c r="A161" i="1"/>
  <c r="D163" i="1"/>
  <c r="E163" i="1"/>
  <c r="B159" i="1" l="1"/>
  <c r="C159" i="1" s="1"/>
  <c r="F159" i="1"/>
  <c r="J158" i="1"/>
  <c r="L158" i="1" s="1"/>
  <c r="H161" i="1"/>
  <c r="G161" i="1"/>
  <c r="A162" i="1"/>
  <c r="E164" i="1"/>
  <c r="D164" i="1"/>
  <c r="F160" i="1" l="1"/>
  <c r="J159" i="1"/>
  <c r="L159" i="1" s="1"/>
  <c r="B160" i="1"/>
  <c r="G162" i="1"/>
  <c r="H162" i="1"/>
  <c r="A163" i="1"/>
  <c r="D165" i="1"/>
  <c r="E165" i="1"/>
  <c r="E166" i="1" l="1"/>
  <c r="B161" i="1"/>
  <c r="C161" i="1" s="1"/>
  <c r="C160" i="1"/>
  <c r="F161" i="1"/>
  <c r="J160" i="1"/>
  <c r="L160" i="1" s="1"/>
  <c r="G163" i="1"/>
  <c r="H163" i="1"/>
  <c r="A164" i="1"/>
  <c r="D166" i="1"/>
  <c r="B162" i="1" l="1"/>
  <c r="F162" i="1"/>
  <c r="J161" i="1"/>
  <c r="L161" i="1" s="1"/>
  <c r="G164" i="1"/>
  <c r="A165" i="1"/>
  <c r="H164" i="1"/>
  <c r="D167" i="1"/>
  <c r="E167" i="1"/>
  <c r="F163" i="1" l="1"/>
  <c r="C162" i="1"/>
  <c r="J162" i="1"/>
  <c r="L162" i="1" s="1"/>
  <c r="B163" i="1"/>
  <c r="G165" i="1"/>
  <c r="H165" i="1"/>
  <c r="A166" i="1"/>
  <c r="D168" i="1"/>
  <c r="E168" i="1"/>
  <c r="J163" i="1" l="1"/>
  <c r="L163" i="1" s="1"/>
  <c r="C163" i="1"/>
  <c r="B164" i="1"/>
  <c r="C164" i="1" s="1"/>
  <c r="F164" i="1"/>
  <c r="H166" i="1"/>
  <c r="A167" i="1"/>
  <c r="G166" i="1"/>
  <c r="E169" i="1"/>
  <c r="D169" i="1"/>
  <c r="F165" i="1" l="1"/>
  <c r="B165" i="1"/>
  <c r="C165" i="1" s="1"/>
  <c r="J164" i="1"/>
  <c r="L164" i="1" s="1"/>
  <c r="G167" i="1"/>
  <c r="H167" i="1"/>
  <c r="A168" i="1"/>
  <c r="D170" i="1"/>
  <c r="E170" i="1"/>
  <c r="F166" i="1" l="1"/>
  <c r="B166" i="1"/>
  <c r="C166" i="1" s="1"/>
  <c r="J165" i="1"/>
  <c r="L165" i="1" s="1"/>
  <c r="A169" i="1"/>
  <c r="G168" i="1"/>
  <c r="H168" i="1"/>
  <c r="E171" i="1"/>
  <c r="D171" i="1"/>
  <c r="F167" i="1" l="1"/>
  <c r="J166" i="1"/>
  <c r="L166" i="1" s="1"/>
  <c r="B167" i="1"/>
  <c r="C167" i="1" s="1"/>
  <c r="A170" i="1"/>
  <c r="G169" i="1"/>
  <c r="H169" i="1"/>
  <c r="E172" i="1"/>
  <c r="D172" i="1"/>
  <c r="F168" i="1" l="1"/>
  <c r="J167" i="1"/>
  <c r="L167" i="1" s="1"/>
  <c r="B168" i="1"/>
  <c r="A171" i="1"/>
  <c r="G170" i="1"/>
  <c r="H170" i="1"/>
  <c r="D173" i="1"/>
  <c r="E173" i="1"/>
  <c r="J168" i="1" l="1"/>
  <c r="L168" i="1" s="1"/>
  <c r="B169" i="1"/>
  <c r="C169" i="1" s="1"/>
  <c r="F169" i="1"/>
  <c r="C168" i="1"/>
  <c r="A172" i="1"/>
  <c r="G171" i="1"/>
  <c r="H171" i="1"/>
  <c r="D174" i="1"/>
  <c r="E174" i="1"/>
  <c r="J169" i="1" l="1"/>
  <c r="L169" i="1" s="1"/>
  <c r="F170" i="1"/>
  <c r="B170" i="1"/>
  <c r="H172" i="1"/>
  <c r="G172" i="1"/>
  <c r="A173" i="1"/>
  <c r="D175" i="1"/>
  <c r="D176" i="1" s="1"/>
  <c r="E175" i="1"/>
  <c r="E176" i="1" s="1"/>
  <c r="J170" i="1" l="1"/>
  <c r="L170" i="1" s="1"/>
  <c r="B171" i="1"/>
  <c r="F171" i="1"/>
  <c r="C170" i="1"/>
  <c r="G173" i="1"/>
  <c r="H173" i="1"/>
  <c r="A174" i="1"/>
  <c r="F172" i="1" l="1"/>
  <c r="C171" i="1"/>
  <c r="B172" i="1"/>
  <c r="J171" i="1"/>
  <c r="L171" i="1" s="1"/>
  <c r="H174" i="1"/>
  <c r="G174" i="1"/>
  <c r="A175" i="1"/>
  <c r="E177" i="1"/>
  <c r="D177" i="1"/>
  <c r="F173" i="1" l="1"/>
  <c r="J172" i="1"/>
  <c r="L172" i="1" s="1"/>
  <c r="B173" i="1"/>
  <c r="C172" i="1"/>
  <c r="A176" i="1"/>
  <c r="H175" i="1"/>
  <c r="G175" i="1"/>
  <c r="D178" i="1"/>
  <c r="E178" i="1"/>
  <c r="E179" i="1" l="1"/>
  <c r="B174" i="1"/>
  <c r="C174" i="1" s="1"/>
  <c r="F174" i="1"/>
  <c r="C173" i="1"/>
  <c r="J173" i="1"/>
  <c r="L173" i="1" s="1"/>
  <c r="A177" i="1"/>
  <c r="H176" i="1"/>
  <c r="G176" i="1"/>
  <c r="D179" i="1"/>
  <c r="F175" i="1" l="1"/>
  <c r="J174" i="1"/>
  <c r="L174" i="1" s="1"/>
  <c r="B175" i="1"/>
  <c r="H177" i="1"/>
  <c r="A178" i="1"/>
  <c r="G177" i="1"/>
  <c r="E180" i="1"/>
  <c r="D180" i="1"/>
  <c r="B176" i="1" l="1"/>
  <c r="C176" i="1" s="1"/>
  <c r="J175" i="1"/>
  <c r="L175" i="1" s="1"/>
  <c r="C175" i="1"/>
  <c r="F176" i="1"/>
  <c r="G178" i="1"/>
  <c r="H178" i="1"/>
  <c r="A179" i="1"/>
  <c r="D181" i="1"/>
  <c r="E181" i="1"/>
  <c r="J176" i="1" l="1"/>
  <c r="L176" i="1" s="1"/>
  <c r="F177" i="1"/>
  <c r="B177" i="1"/>
  <c r="H179" i="1"/>
  <c r="G179" i="1"/>
  <c r="A180" i="1"/>
  <c r="E182" i="1"/>
  <c r="D182" i="1"/>
  <c r="F178" i="1" l="1"/>
  <c r="C177" i="1"/>
  <c r="J177" i="1"/>
  <c r="L177" i="1" s="1"/>
  <c r="B178" i="1"/>
  <c r="H180" i="1"/>
  <c r="A181" i="1"/>
  <c r="G180" i="1"/>
  <c r="D183" i="1"/>
  <c r="E183" i="1"/>
  <c r="F179" i="1" l="1"/>
  <c r="J178" i="1"/>
  <c r="L178" i="1" s="1"/>
  <c r="B179" i="1"/>
  <c r="C178" i="1"/>
  <c r="H181" i="1"/>
  <c r="A182" i="1"/>
  <c r="G181" i="1"/>
  <c r="E184" i="1"/>
  <c r="D184" i="1"/>
  <c r="B180" i="1" l="1"/>
  <c r="C180" i="1" s="1"/>
  <c r="F180" i="1"/>
  <c r="C179" i="1"/>
  <c r="J179" i="1"/>
  <c r="L179" i="1" s="1"/>
  <c r="G182" i="1"/>
  <c r="H182" i="1"/>
  <c r="A183" i="1"/>
  <c r="E185" i="1"/>
  <c r="D185" i="1"/>
  <c r="F181" i="1" l="1"/>
  <c r="J180" i="1"/>
  <c r="L180" i="1" s="1"/>
  <c r="B181" i="1"/>
  <c r="C181" i="1" s="1"/>
  <c r="H183" i="1"/>
  <c r="A184" i="1"/>
  <c r="G183" i="1"/>
  <c r="D186" i="1"/>
  <c r="E186" i="1"/>
  <c r="J181" i="1" l="1"/>
  <c r="L181" i="1" s="1"/>
  <c r="F182" i="1"/>
  <c r="B182" i="1"/>
  <c r="C182" i="1" s="1"/>
  <c r="H184" i="1"/>
  <c r="A185" i="1"/>
  <c r="G184" i="1"/>
  <c r="E187" i="1"/>
  <c r="D187" i="1"/>
  <c r="F183" i="1" l="1"/>
  <c r="B183" i="1"/>
  <c r="J182" i="1"/>
  <c r="L182" i="1" s="1"/>
  <c r="G185" i="1"/>
  <c r="H185" i="1"/>
  <c r="A186" i="1"/>
  <c r="D188" i="1"/>
  <c r="E188" i="1"/>
  <c r="B184" i="1" l="1"/>
  <c r="C184" i="1" s="1"/>
  <c r="J183" i="1"/>
  <c r="L183" i="1" s="1"/>
  <c r="C183" i="1"/>
  <c r="F184" i="1"/>
  <c r="A187" i="1"/>
  <c r="G186" i="1"/>
  <c r="H186" i="1"/>
  <c r="E189" i="1"/>
  <c r="D189" i="1"/>
  <c r="F185" i="1" l="1"/>
  <c r="J184" i="1"/>
  <c r="L184" i="1" s="1"/>
  <c r="B185" i="1"/>
  <c r="H187" i="1"/>
  <c r="A188" i="1"/>
  <c r="G187" i="1"/>
  <c r="D190" i="1"/>
  <c r="E190" i="1"/>
  <c r="F186" i="1" l="1"/>
  <c r="C185" i="1"/>
  <c r="B186" i="1"/>
  <c r="C186" i="1" s="1"/>
  <c r="J185" i="1"/>
  <c r="L185" i="1" s="1"/>
  <c r="H188" i="1"/>
  <c r="A189" i="1"/>
  <c r="G188" i="1"/>
  <c r="E191" i="1"/>
  <c r="D191" i="1"/>
  <c r="F187" i="1" l="1"/>
  <c r="B187" i="1"/>
  <c r="J186" i="1"/>
  <c r="L186" i="1" s="1"/>
  <c r="G189" i="1"/>
  <c r="A190" i="1"/>
  <c r="H189" i="1"/>
  <c r="D192" i="1"/>
  <c r="E192" i="1"/>
  <c r="B188" i="1" l="1"/>
  <c r="C188" i="1" s="1"/>
  <c r="C187" i="1"/>
  <c r="J187" i="1"/>
  <c r="L187" i="1" s="1"/>
  <c r="F188" i="1"/>
  <c r="A191" i="1"/>
  <c r="G190" i="1"/>
  <c r="H190" i="1"/>
  <c r="E193" i="1"/>
  <c r="D193" i="1"/>
  <c r="F189" i="1" l="1"/>
  <c r="B189" i="1"/>
  <c r="J188" i="1"/>
  <c r="L188" i="1" s="1"/>
  <c r="A192" i="1"/>
  <c r="H191" i="1"/>
  <c r="G191" i="1"/>
  <c r="D194" i="1"/>
  <c r="E194" i="1"/>
  <c r="J189" i="1" l="1"/>
  <c r="L189" i="1" s="1"/>
  <c r="C189" i="1"/>
  <c r="B190" i="1"/>
  <c r="F190" i="1"/>
  <c r="A193" i="1"/>
  <c r="H192" i="1"/>
  <c r="G192" i="1"/>
  <c r="D195" i="1"/>
  <c r="E195" i="1"/>
  <c r="J190" i="1" l="1"/>
  <c r="L190" i="1" s="1"/>
  <c r="C190" i="1"/>
  <c r="F191" i="1"/>
  <c r="B191" i="1"/>
  <c r="H193" i="1"/>
  <c r="A194" i="1"/>
  <c r="G193" i="1"/>
  <c r="E196" i="1"/>
  <c r="D196" i="1"/>
  <c r="B192" i="1" l="1"/>
  <c r="C192" i="1" s="1"/>
  <c r="F192" i="1"/>
  <c r="C191" i="1"/>
  <c r="J191" i="1"/>
  <c r="L191" i="1" s="1"/>
  <c r="G194" i="1"/>
  <c r="H194" i="1"/>
  <c r="A195" i="1"/>
  <c r="D197" i="1"/>
  <c r="E197" i="1"/>
  <c r="B193" i="1" l="1"/>
  <c r="C193" i="1" s="1"/>
  <c r="J192" i="1"/>
  <c r="L192" i="1" s="1"/>
  <c r="F193" i="1"/>
  <c r="H195" i="1"/>
  <c r="G195" i="1"/>
  <c r="A196" i="1"/>
  <c r="E198" i="1"/>
  <c r="D198" i="1"/>
  <c r="B194" i="1" l="1"/>
  <c r="F194" i="1"/>
  <c r="J193" i="1"/>
  <c r="L193" i="1" s="1"/>
  <c r="H196" i="1"/>
  <c r="A197" i="1"/>
  <c r="G196" i="1"/>
  <c r="D199" i="1"/>
  <c r="E199" i="1"/>
  <c r="B195" i="1" l="1"/>
  <c r="C195" i="1" s="1"/>
  <c r="C194" i="1"/>
  <c r="J194" i="1"/>
  <c r="L194" i="1" s="1"/>
  <c r="F195" i="1"/>
  <c r="G197" i="1"/>
  <c r="H197" i="1"/>
  <c r="A198" i="1"/>
  <c r="D200" i="1"/>
  <c r="E200" i="1"/>
  <c r="F196" i="1" l="1"/>
  <c r="J195" i="1"/>
  <c r="L195" i="1" s="1"/>
  <c r="B196" i="1"/>
  <c r="G198" i="1"/>
  <c r="A199" i="1"/>
  <c r="H198" i="1"/>
  <c r="D201" i="1"/>
  <c r="E201" i="1"/>
  <c r="F197" i="1" l="1"/>
  <c r="B197" i="1"/>
  <c r="C196" i="1"/>
  <c r="J196" i="1"/>
  <c r="L196" i="1" s="1"/>
  <c r="G199" i="1"/>
  <c r="A200" i="1"/>
  <c r="H199" i="1"/>
  <c r="E202" i="1"/>
  <c r="D202" i="1"/>
  <c r="B198" i="1" l="1"/>
  <c r="C198" i="1" s="1"/>
  <c r="F198" i="1"/>
  <c r="C197" i="1"/>
  <c r="J197" i="1"/>
  <c r="L197" i="1" s="1"/>
  <c r="G200" i="1"/>
  <c r="A201" i="1"/>
  <c r="H200" i="1"/>
  <c r="E203" i="1"/>
  <c r="D203" i="1"/>
  <c r="J198" i="1" l="1"/>
  <c r="L198" i="1" s="1"/>
  <c r="B199" i="1"/>
  <c r="C199" i="1" s="1"/>
  <c r="F199" i="1"/>
  <c r="H201" i="1"/>
  <c r="A202" i="1"/>
  <c r="G201" i="1"/>
  <c r="D204" i="1"/>
  <c r="E204" i="1"/>
  <c r="F200" i="1" l="1"/>
  <c r="J199" i="1"/>
  <c r="L199" i="1" s="1"/>
  <c r="B200" i="1"/>
  <c r="A203" i="1"/>
  <c r="H202" i="1"/>
  <c r="G202" i="1"/>
  <c r="E205" i="1"/>
  <c r="D205" i="1"/>
  <c r="E206" i="1" l="1"/>
  <c r="D206" i="1"/>
  <c r="F201" i="1"/>
  <c r="C200" i="1"/>
  <c r="J200" i="1"/>
  <c r="L200" i="1" s="1"/>
  <c r="B201" i="1"/>
  <c r="B202" i="1" s="1"/>
  <c r="A204" i="1"/>
  <c r="H203" i="1"/>
  <c r="G203" i="1"/>
  <c r="C201" i="1" l="1"/>
  <c r="F202" i="1"/>
  <c r="B203" i="1" s="1"/>
  <c r="J201" i="1"/>
  <c r="L201" i="1" s="1"/>
  <c r="H204" i="1"/>
  <c r="A205" i="1"/>
  <c r="G204" i="1"/>
  <c r="D207" i="1"/>
  <c r="C202" i="1"/>
  <c r="E207" i="1"/>
  <c r="F203" i="1" l="1"/>
  <c r="B204" i="1" s="1"/>
  <c r="J202" i="1"/>
  <c r="L202" i="1" s="1"/>
  <c r="G205" i="1"/>
  <c r="H205" i="1"/>
  <c r="A206" i="1"/>
  <c r="E208" i="1"/>
  <c r="D208" i="1"/>
  <c r="C203" i="1"/>
  <c r="J203" i="1"/>
  <c r="L203" i="1" s="1"/>
  <c r="F204" i="1" l="1"/>
  <c r="F205" i="1" s="1"/>
  <c r="G206" i="1"/>
  <c r="A207" i="1"/>
  <c r="H206" i="1"/>
  <c r="E209" i="1"/>
  <c r="C204" i="1"/>
  <c r="D209" i="1"/>
  <c r="B205" i="1" l="1"/>
  <c r="F206" i="1" s="1"/>
  <c r="J204" i="1"/>
  <c r="L204" i="1" s="1"/>
  <c r="G207" i="1"/>
  <c r="H207" i="1"/>
  <c r="A208" i="1"/>
  <c r="D210" i="1"/>
  <c r="E210" i="1"/>
  <c r="C205" i="1" l="1"/>
  <c r="J205" i="1"/>
  <c r="L205" i="1" s="1"/>
  <c r="B206" i="1"/>
  <c r="B207" i="1" s="1"/>
  <c r="H208" i="1"/>
  <c r="A209" i="1"/>
  <c r="G208" i="1"/>
  <c r="D211" i="1"/>
  <c r="E211" i="1"/>
  <c r="F207" i="1" l="1"/>
  <c r="J206" i="1"/>
  <c r="L206" i="1" s="1"/>
  <c r="C206" i="1"/>
  <c r="G209" i="1"/>
  <c r="H209" i="1"/>
  <c r="A210" i="1"/>
  <c r="D212" i="1"/>
  <c r="F208" i="1"/>
  <c r="C207" i="1"/>
  <c r="B208" i="1"/>
  <c r="J207" i="1"/>
  <c r="L207" i="1" s="1"/>
  <c r="E212" i="1"/>
  <c r="G210" i="1" l="1"/>
  <c r="H210" i="1"/>
  <c r="A211" i="1"/>
  <c r="E213" i="1"/>
  <c r="J208" i="1"/>
  <c r="L208" i="1" s="1"/>
  <c r="C208" i="1"/>
  <c r="B209" i="1"/>
  <c r="F209" i="1"/>
  <c r="D213" i="1"/>
  <c r="A212" i="1" l="1"/>
  <c r="G211" i="1"/>
  <c r="H211" i="1"/>
  <c r="D214" i="1"/>
  <c r="F210" i="1"/>
  <c r="J209" i="1"/>
  <c r="L209" i="1" s="1"/>
  <c r="C209" i="1"/>
  <c r="B210" i="1"/>
  <c r="E214" i="1"/>
  <c r="H212" i="1" l="1"/>
  <c r="A213" i="1"/>
  <c r="G212" i="1"/>
  <c r="E215" i="1"/>
  <c r="J210" i="1"/>
  <c r="L210" i="1" s="1"/>
  <c r="C210" i="1"/>
  <c r="B211" i="1"/>
  <c r="F211" i="1"/>
  <c r="D215" i="1"/>
  <c r="G213" i="1" l="1"/>
  <c r="H213" i="1"/>
  <c r="A214" i="1"/>
  <c r="D216" i="1"/>
  <c r="F212" i="1"/>
  <c r="J211" i="1"/>
  <c r="L211" i="1" s="1"/>
  <c r="C211" i="1"/>
  <c r="B212" i="1"/>
  <c r="E216" i="1"/>
  <c r="H214" i="1" l="1"/>
  <c r="A215" i="1"/>
  <c r="G214" i="1"/>
  <c r="D217" i="1"/>
  <c r="E217" i="1"/>
  <c r="C212" i="1"/>
  <c r="B213" i="1"/>
  <c r="J212" i="1"/>
  <c r="L212" i="1" s="1"/>
  <c r="F213" i="1"/>
  <c r="A216" i="1" l="1"/>
  <c r="G215" i="1"/>
  <c r="H215" i="1"/>
  <c r="E218" i="1"/>
  <c r="D218" i="1"/>
  <c r="F214" i="1"/>
  <c r="J213" i="1"/>
  <c r="L213" i="1" s="1"/>
  <c r="B214" i="1"/>
  <c r="C213" i="1"/>
  <c r="A217" i="1" l="1"/>
  <c r="H216" i="1"/>
  <c r="G216" i="1"/>
  <c r="D219" i="1"/>
  <c r="J214" i="1"/>
  <c r="L214" i="1" s="1"/>
  <c r="B215" i="1"/>
  <c r="C214" i="1"/>
  <c r="F215" i="1"/>
  <c r="E219" i="1"/>
  <c r="H217" i="1" l="1"/>
  <c r="A218" i="1"/>
  <c r="G217" i="1"/>
  <c r="E220" i="1"/>
  <c r="C215" i="1"/>
  <c r="J215" i="1"/>
  <c r="L215" i="1" s="1"/>
  <c r="B216" i="1"/>
  <c r="F216" i="1"/>
  <c r="D220" i="1"/>
  <c r="G218" i="1" l="1"/>
  <c r="H218" i="1"/>
  <c r="A219" i="1"/>
  <c r="D221" i="1"/>
  <c r="E221" i="1"/>
  <c r="F217" i="1"/>
  <c r="C216" i="1"/>
  <c r="B217" i="1"/>
  <c r="J216" i="1"/>
  <c r="L216" i="1" s="1"/>
  <c r="A220" i="1" l="1"/>
  <c r="G219" i="1"/>
  <c r="H219" i="1"/>
  <c r="D222" i="1"/>
  <c r="F218" i="1"/>
  <c r="J217" i="1"/>
  <c r="L217" i="1" s="1"/>
  <c r="C217" i="1"/>
  <c r="B218" i="1"/>
  <c r="E222" i="1"/>
  <c r="E223" i="1" s="1"/>
  <c r="A221" i="1" l="1"/>
  <c r="G220" i="1"/>
  <c r="H220" i="1"/>
  <c r="F219" i="1"/>
  <c r="J218" i="1"/>
  <c r="L218" i="1" s="1"/>
  <c r="B219" i="1"/>
  <c r="C218" i="1"/>
  <c r="D223" i="1"/>
  <c r="H221" i="1" l="1"/>
  <c r="A222" i="1"/>
  <c r="G221" i="1"/>
  <c r="D224" i="1"/>
  <c r="B220" i="1"/>
  <c r="C219" i="1"/>
  <c r="J219" i="1"/>
  <c r="L219" i="1" s="1"/>
  <c r="F220" i="1"/>
  <c r="E224" i="1"/>
  <c r="H222" i="1" l="1"/>
  <c r="G222" i="1"/>
  <c r="A223" i="1"/>
  <c r="D225" i="1"/>
  <c r="E225" i="1"/>
  <c r="F221" i="1"/>
  <c r="B221" i="1"/>
  <c r="J220" i="1"/>
  <c r="L220" i="1" s="1"/>
  <c r="C220" i="1"/>
  <c r="G223" i="1" l="1"/>
  <c r="H223" i="1"/>
  <c r="A224" i="1"/>
  <c r="B222" i="1"/>
  <c r="C221" i="1"/>
  <c r="J221" i="1"/>
  <c r="L221" i="1" s="1"/>
  <c r="F222" i="1"/>
  <c r="D226" i="1"/>
  <c r="E226" i="1"/>
  <c r="E227" i="1" s="1"/>
  <c r="G224" i="1" l="1"/>
  <c r="H224" i="1"/>
  <c r="A225" i="1"/>
  <c r="D227" i="1"/>
  <c r="F223" i="1"/>
  <c r="C222" i="1"/>
  <c r="J222" i="1"/>
  <c r="L222" i="1" s="1"/>
  <c r="B223" i="1"/>
  <c r="G225" i="1" l="1"/>
  <c r="H225" i="1"/>
  <c r="A226" i="1"/>
  <c r="J223" i="1"/>
  <c r="L223" i="1" s="1"/>
  <c r="C223" i="1"/>
  <c r="B224" i="1"/>
  <c r="D228" i="1"/>
  <c r="E228" i="1"/>
  <c r="F224" i="1"/>
  <c r="G226" i="1" l="1"/>
  <c r="H226" i="1"/>
  <c r="A227" i="1"/>
  <c r="D229" i="1"/>
  <c r="E229" i="1"/>
  <c r="F225" i="1"/>
  <c r="J224" i="1"/>
  <c r="L224" i="1" s="1"/>
  <c r="C224" i="1"/>
  <c r="B225" i="1"/>
  <c r="A228" i="1" l="1"/>
  <c r="G227" i="1"/>
  <c r="H227" i="1"/>
  <c r="J225" i="1"/>
  <c r="L225" i="1" s="1"/>
  <c r="C225" i="1"/>
  <c r="B226" i="1"/>
  <c r="F226" i="1"/>
  <c r="D230" i="1"/>
  <c r="E230" i="1"/>
  <c r="A229" i="1" l="1"/>
  <c r="G228" i="1"/>
  <c r="H228" i="1"/>
  <c r="D231" i="1"/>
  <c r="E231" i="1"/>
  <c r="J226" i="1"/>
  <c r="L226" i="1" s="1"/>
  <c r="C226" i="1"/>
  <c r="B227" i="1"/>
  <c r="F227" i="1"/>
  <c r="G229" i="1" l="1"/>
  <c r="A230" i="1"/>
  <c r="H229" i="1"/>
  <c r="F228" i="1"/>
  <c r="D232" i="1"/>
  <c r="B228" i="1"/>
  <c r="J227" i="1"/>
  <c r="L227" i="1" s="1"/>
  <c r="C227" i="1"/>
  <c r="E232" i="1"/>
  <c r="E233" i="1" s="1"/>
  <c r="G230" i="1" l="1"/>
  <c r="A231" i="1"/>
  <c r="H230" i="1"/>
  <c r="C228" i="1"/>
  <c r="B229" i="1"/>
  <c r="J228" i="1"/>
  <c r="L228" i="1" s="1"/>
  <c r="F229" i="1"/>
  <c r="D233" i="1"/>
  <c r="A232" i="1" l="1"/>
  <c r="H231" i="1"/>
  <c r="G231" i="1"/>
  <c r="E234" i="1"/>
  <c r="D234" i="1"/>
  <c r="C229" i="1"/>
  <c r="J229" i="1"/>
  <c r="L229" i="1" s="1"/>
  <c r="B230" i="1"/>
  <c r="F230" i="1"/>
  <c r="H232" i="1" l="1"/>
  <c r="A233" i="1"/>
  <c r="G232" i="1"/>
  <c r="E235" i="1"/>
  <c r="F231" i="1"/>
  <c r="J230" i="1"/>
  <c r="L230" i="1" s="1"/>
  <c r="C230" i="1"/>
  <c r="B231" i="1"/>
  <c r="D235" i="1"/>
  <c r="A234" i="1" l="1"/>
  <c r="H233" i="1"/>
  <c r="G233" i="1"/>
  <c r="C231" i="1"/>
  <c r="J231" i="1"/>
  <c r="L231" i="1" s="1"/>
  <c r="B232" i="1"/>
  <c r="E236" i="1"/>
  <c r="D236" i="1"/>
  <c r="F232" i="1"/>
  <c r="H234" i="1" l="1"/>
  <c r="A235" i="1"/>
  <c r="G234" i="1"/>
  <c r="D237" i="1"/>
  <c r="E237" i="1"/>
  <c r="F233" i="1"/>
  <c r="B233" i="1"/>
  <c r="J232" i="1"/>
  <c r="L232" i="1" s="1"/>
  <c r="C232" i="1"/>
  <c r="G235" i="1" l="1"/>
  <c r="H235" i="1"/>
  <c r="A236" i="1"/>
  <c r="E238" i="1"/>
  <c r="D238" i="1"/>
  <c r="B234" i="1"/>
  <c r="J233" i="1"/>
  <c r="L233" i="1" s="1"/>
  <c r="C233" i="1"/>
  <c r="F234" i="1"/>
  <c r="A237" i="1" l="1"/>
  <c r="G236" i="1"/>
  <c r="H236" i="1"/>
  <c r="J234" i="1"/>
  <c r="L234" i="1" s="1"/>
  <c r="C234" i="1"/>
  <c r="B235" i="1"/>
  <c r="F235" i="1"/>
  <c r="D239" i="1"/>
  <c r="E239" i="1"/>
  <c r="A238" i="1" l="1"/>
  <c r="H237" i="1"/>
  <c r="G237" i="1"/>
  <c r="E240" i="1"/>
  <c r="D240" i="1"/>
  <c r="F236" i="1"/>
  <c r="J235" i="1"/>
  <c r="L235" i="1" s="1"/>
  <c r="C235" i="1"/>
  <c r="B236" i="1"/>
  <c r="H238" i="1" l="1"/>
  <c r="G238" i="1"/>
  <c r="A239" i="1"/>
  <c r="B237" i="1"/>
  <c r="C236" i="1"/>
  <c r="J236" i="1"/>
  <c r="L236" i="1" s="1"/>
  <c r="E241" i="1"/>
  <c r="F237" i="1"/>
  <c r="D241" i="1"/>
  <c r="D242" i="1" s="1"/>
  <c r="G239" i="1" l="1"/>
  <c r="H239" i="1"/>
  <c r="A240" i="1"/>
  <c r="E242" i="1"/>
  <c r="F238" i="1"/>
  <c r="B238" i="1"/>
  <c r="C237" i="1"/>
  <c r="J237" i="1"/>
  <c r="L237" i="1" s="1"/>
  <c r="G240" i="1" l="1"/>
  <c r="H240" i="1"/>
  <c r="A241" i="1"/>
  <c r="E243" i="1"/>
  <c r="J238" i="1"/>
  <c r="L238" i="1" s="1"/>
  <c r="C238" i="1"/>
  <c r="B239" i="1"/>
  <c r="F239" i="1"/>
  <c r="D243" i="1"/>
  <c r="A242" i="1" l="1"/>
  <c r="H241" i="1"/>
  <c r="G241" i="1"/>
  <c r="D244" i="1"/>
  <c r="F240" i="1"/>
  <c r="C239" i="1"/>
  <c r="J239" i="1"/>
  <c r="L239" i="1" s="1"/>
  <c r="B240" i="1"/>
  <c r="E244" i="1"/>
  <c r="H242" i="1" l="1"/>
  <c r="A243" i="1"/>
  <c r="G242" i="1"/>
  <c r="B241" i="1"/>
  <c r="C240" i="1"/>
  <c r="J240" i="1"/>
  <c r="L240" i="1" s="1"/>
  <c r="E245" i="1"/>
  <c r="F241" i="1"/>
  <c r="D245" i="1"/>
  <c r="G243" i="1" l="1"/>
  <c r="H243" i="1"/>
  <c r="A244" i="1"/>
  <c r="E246" i="1"/>
  <c r="D246" i="1"/>
  <c r="F242" i="1"/>
  <c r="J241" i="1"/>
  <c r="L241" i="1" s="1"/>
  <c r="B242" i="1"/>
  <c r="C241" i="1"/>
  <c r="G244" i="1" l="1"/>
  <c r="A245" i="1"/>
  <c r="H244" i="1"/>
  <c r="B243" i="1"/>
  <c r="J242" i="1"/>
  <c r="L242" i="1" s="1"/>
  <c r="C242" i="1"/>
  <c r="E247" i="1"/>
  <c r="E248" i="1" s="1"/>
  <c r="F243" i="1"/>
  <c r="D247" i="1"/>
  <c r="D248" i="1" s="1"/>
  <c r="A246" i="1" l="1"/>
  <c r="G245" i="1"/>
  <c r="H245" i="1"/>
  <c r="F244" i="1"/>
  <c r="J243" i="1"/>
  <c r="L243" i="1" s="1"/>
  <c r="B244" i="1"/>
  <c r="C243" i="1"/>
  <c r="A247" i="1" l="1"/>
  <c r="G246" i="1"/>
  <c r="H246" i="1"/>
  <c r="F245" i="1"/>
  <c r="D249" i="1"/>
  <c r="J244" i="1"/>
  <c r="L244" i="1" s="1"/>
  <c r="B245" i="1"/>
  <c r="C244" i="1"/>
  <c r="E249" i="1"/>
  <c r="A248" i="1" l="1"/>
  <c r="G247" i="1"/>
  <c r="H247" i="1"/>
  <c r="E250" i="1"/>
  <c r="J245" i="1"/>
  <c r="L245" i="1" s="1"/>
  <c r="C245" i="1"/>
  <c r="B246" i="1"/>
  <c r="D250" i="1"/>
  <c r="F246" i="1"/>
  <c r="G248" i="1" l="1"/>
  <c r="H248" i="1"/>
  <c r="A249" i="1"/>
  <c r="F247" i="1"/>
  <c r="D251" i="1"/>
  <c r="E251" i="1"/>
  <c r="J246" i="1"/>
  <c r="L246" i="1" s="1"/>
  <c r="C246" i="1"/>
  <c r="B247" i="1"/>
  <c r="A250" i="1" l="1"/>
  <c r="H249" i="1"/>
  <c r="G249" i="1"/>
  <c r="C247" i="1"/>
  <c r="B248" i="1"/>
  <c r="J247" i="1"/>
  <c r="L247" i="1" s="1"/>
  <c r="D252" i="1"/>
  <c r="E252" i="1"/>
  <c r="F248" i="1"/>
  <c r="H250" i="1" l="1"/>
  <c r="G250" i="1"/>
  <c r="A251" i="1"/>
  <c r="E253" i="1"/>
  <c r="F249" i="1"/>
  <c r="B249" i="1"/>
  <c r="C248" i="1"/>
  <c r="J248" i="1"/>
  <c r="L248" i="1" s="1"/>
  <c r="D253" i="1"/>
  <c r="H251" i="1" l="1"/>
  <c r="A252" i="1"/>
  <c r="G251" i="1"/>
  <c r="D254" i="1"/>
  <c r="B250" i="1"/>
  <c r="J249" i="1"/>
  <c r="L249" i="1" s="1"/>
  <c r="C249" i="1"/>
  <c r="F250" i="1"/>
  <c r="E254" i="1"/>
  <c r="G252" i="1" l="1"/>
  <c r="A253" i="1"/>
  <c r="H252" i="1"/>
  <c r="D255" i="1"/>
  <c r="E255" i="1"/>
  <c r="F251" i="1"/>
  <c r="C250" i="1"/>
  <c r="B251" i="1"/>
  <c r="J250" i="1"/>
  <c r="L250" i="1" s="1"/>
  <c r="A254" i="1" l="1"/>
  <c r="G253" i="1"/>
  <c r="H253" i="1"/>
  <c r="J251" i="1"/>
  <c r="L251" i="1" s="1"/>
  <c r="B252" i="1"/>
  <c r="C251" i="1"/>
  <c r="D256" i="1"/>
  <c r="F252" i="1"/>
  <c r="E256" i="1"/>
  <c r="A255" i="1" l="1"/>
  <c r="H254" i="1"/>
  <c r="G254" i="1"/>
  <c r="F253" i="1"/>
  <c r="D257" i="1"/>
  <c r="E257" i="1"/>
  <c r="B253" i="1"/>
  <c r="C252" i="1"/>
  <c r="J252" i="1"/>
  <c r="L252" i="1" s="1"/>
  <c r="G255" i="1" l="1"/>
  <c r="H255" i="1"/>
  <c r="A256" i="1"/>
  <c r="F254" i="1"/>
  <c r="B254" i="1"/>
  <c r="J253" i="1"/>
  <c r="L253" i="1" s="1"/>
  <c r="C253" i="1"/>
  <c r="E258" i="1"/>
  <c r="E259" i="1" s="1"/>
  <c r="D258" i="1"/>
  <c r="D259" i="1" s="1"/>
  <c r="H256" i="1" l="1"/>
  <c r="G256" i="1"/>
  <c r="A257" i="1"/>
  <c r="J254" i="1"/>
  <c r="L254" i="1" s="1"/>
  <c r="C254" i="1"/>
  <c r="B255" i="1"/>
  <c r="F255" i="1"/>
  <c r="A258" i="1" l="1"/>
  <c r="H257" i="1"/>
  <c r="G257" i="1"/>
  <c r="D260" i="1"/>
  <c r="F256" i="1"/>
  <c r="E260" i="1"/>
  <c r="C255" i="1"/>
  <c r="J255" i="1"/>
  <c r="L255" i="1" s="1"/>
  <c r="B256" i="1"/>
  <c r="H258" i="1" l="1"/>
  <c r="A259" i="1"/>
  <c r="G258" i="1"/>
  <c r="E261" i="1"/>
  <c r="C256" i="1"/>
  <c r="J256" i="1"/>
  <c r="L256" i="1" s="1"/>
  <c r="B257" i="1"/>
  <c r="F257" i="1"/>
  <c r="D261" i="1"/>
  <c r="G259" i="1" l="1"/>
  <c r="H259" i="1"/>
  <c r="A260" i="1"/>
  <c r="E262" i="1"/>
  <c r="D262" i="1"/>
  <c r="F258" i="1"/>
  <c r="J257" i="1"/>
  <c r="L257" i="1" s="1"/>
  <c r="C257" i="1"/>
  <c r="B258" i="1"/>
  <c r="A261" i="1" l="1"/>
  <c r="G260" i="1"/>
  <c r="H260" i="1"/>
  <c r="J258" i="1"/>
  <c r="L258" i="1" s="1"/>
  <c r="C258" i="1"/>
  <c r="B259" i="1"/>
  <c r="D263" i="1"/>
  <c r="E263" i="1"/>
  <c r="F259" i="1"/>
  <c r="A262" i="1" l="1"/>
  <c r="G261" i="1"/>
  <c r="H261" i="1"/>
  <c r="E264" i="1"/>
  <c r="D264" i="1"/>
  <c r="F260" i="1"/>
  <c r="C259" i="1"/>
  <c r="J259" i="1"/>
  <c r="L259" i="1" s="1"/>
  <c r="B260" i="1"/>
  <c r="H262" i="1" l="1"/>
  <c r="A263" i="1"/>
  <c r="G262" i="1"/>
  <c r="C260" i="1"/>
  <c r="B261" i="1"/>
  <c r="J260" i="1"/>
  <c r="L260" i="1" s="1"/>
  <c r="F261" i="1"/>
  <c r="E265" i="1"/>
  <c r="D265" i="1"/>
  <c r="G263" i="1" l="1"/>
  <c r="H263" i="1"/>
  <c r="A264" i="1"/>
  <c r="D266" i="1"/>
  <c r="E266" i="1"/>
  <c r="F262" i="1"/>
  <c r="J261" i="1"/>
  <c r="L261" i="1" s="1"/>
  <c r="C261" i="1"/>
  <c r="B262" i="1"/>
  <c r="H264" i="1" l="1"/>
  <c r="G264" i="1"/>
  <c r="A265" i="1"/>
  <c r="E267" i="1"/>
  <c r="F263" i="1"/>
  <c r="J262" i="1"/>
  <c r="L262" i="1" s="1"/>
  <c r="C262" i="1"/>
  <c r="B263" i="1"/>
  <c r="D267" i="1"/>
  <c r="D268" i="1" s="1"/>
  <c r="A266" i="1" l="1"/>
  <c r="G265" i="1"/>
  <c r="H265" i="1"/>
  <c r="F264" i="1"/>
  <c r="J263" i="1"/>
  <c r="L263" i="1" s="1"/>
  <c r="B264" i="1"/>
  <c r="C263" i="1"/>
  <c r="E268" i="1"/>
  <c r="H266" i="1" l="1"/>
  <c r="A267" i="1"/>
  <c r="G266" i="1"/>
  <c r="E269" i="1"/>
  <c r="J264" i="1"/>
  <c r="L264" i="1" s="1"/>
  <c r="B265" i="1"/>
  <c r="C264" i="1"/>
  <c r="F265" i="1"/>
  <c r="D269" i="1"/>
  <c r="A268" i="1" l="1"/>
  <c r="H267" i="1"/>
  <c r="G267" i="1"/>
  <c r="D270" i="1"/>
  <c r="E270" i="1"/>
  <c r="C265" i="1"/>
  <c r="J265" i="1"/>
  <c r="L265" i="1" s="1"/>
  <c r="B266" i="1"/>
  <c r="F266" i="1"/>
  <c r="G268" i="1" l="1"/>
  <c r="A269" i="1"/>
  <c r="H268" i="1"/>
  <c r="F267" i="1"/>
  <c r="D271" i="1"/>
  <c r="J266" i="1"/>
  <c r="L266" i="1" s="1"/>
  <c r="C266" i="1"/>
  <c r="B267" i="1"/>
  <c r="E271" i="1"/>
  <c r="A270" i="1" l="1"/>
  <c r="G269" i="1"/>
  <c r="H269" i="1"/>
  <c r="E272" i="1"/>
  <c r="F268" i="1"/>
  <c r="B268" i="1"/>
  <c r="C267" i="1"/>
  <c r="J267" i="1"/>
  <c r="L267" i="1" s="1"/>
  <c r="D272" i="1"/>
  <c r="D273" i="1" s="1"/>
  <c r="H270" i="1" l="1"/>
  <c r="G270" i="1"/>
  <c r="A271" i="1"/>
  <c r="F269" i="1"/>
  <c r="C268" i="1"/>
  <c r="J268" i="1"/>
  <c r="L268" i="1" s="1"/>
  <c r="B269" i="1"/>
  <c r="E273" i="1"/>
  <c r="E274" i="1" s="1"/>
  <c r="A272" i="1" l="1"/>
  <c r="G271" i="1"/>
  <c r="H271" i="1"/>
  <c r="F270" i="1"/>
  <c r="B270" i="1"/>
  <c r="C269" i="1"/>
  <c r="J269" i="1"/>
  <c r="L269" i="1" s="1"/>
  <c r="D274" i="1"/>
  <c r="H272" i="1" l="1"/>
  <c r="A273" i="1"/>
  <c r="G272" i="1"/>
  <c r="D275" i="1"/>
  <c r="F271" i="1"/>
  <c r="J270" i="1"/>
  <c r="L270" i="1" s="1"/>
  <c r="C270" i="1"/>
  <c r="B271" i="1"/>
  <c r="E275" i="1"/>
  <c r="A274" i="1" l="1"/>
  <c r="H273" i="1"/>
  <c r="G273" i="1"/>
  <c r="E276" i="1"/>
  <c r="B272" i="1"/>
  <c r="C271" i="1"/>
  <c r="J271" i="1"/>
  <c r="L271" i="1" s="1"/>
  <c r="F272" i="1"/>
  <c r="D276" i="1"/>
  <c r="H274" i="1" l="1"/>
  <c r="A275" i="1"/>
  <c r="G274" i="1"/>
  <c r="D277" i="1"/>
  <c r="C272" i="1"/>
  <c r="J272" i="1"/>
  <c r="L272" i="1" s="1"/>
  <c r="B273" i="1"/>
  <c r="F273" i="1"/>
  <c r="E277" i="1"/>
  <c r="G275" i="1" l="1"/>
  <c r="H275" i="1"/>
  <c r="A276" i="1"/>
  <c r="D278" i="1"/>
  <c r="E278" i="1"/>
  <c r="F274" i="1"/>
  <c r="C273" i="1"/>
  <c r="J273" i="1"/>
  <c r="L273" i="1" s="1"/>
  <c r="B274" i="1"/>
  <c r="G276" i="1" l="1"/>
  <c r="H276" i="1"/>
  <c r="A277" i="1"/>
  <c r="E279" i="1"/>
  <c r="F275" i="1"/>
  <c r="J274" i="1"/>
  <c r="L274" i="1" s="1"/>
  <c r="C274" i="1"/>
  <c r="B275" i="1"/>
  <c r="D279" i="1"/>
  <c r="H277" i="1" l="1"/>
  <c r="A278" i="1"/>
  <c r="G277" i="1"/>
  <c r="D280" i="1"/>
  <c r="E280" i="1"/>
  <c r="F276" i="1"/>
  <c r="J275" i="1"/>
  <c r="L275" i="1" s="1"/>
  <c r="B276" i="1"/>
  <c r="C275" i="1"/>
  <c r="H278" i="1" l="1"/>
  <c r="G278" i="1"/>
  <c r="A279" i="1"/>
  <c r="D281" i="1"/>
  <c r="F277" i="1"/>
  <c r="B277" i="1"/>
  <c r="J276" i="1"/>
  <c r="L276" i="1" s="1"/>
  <c r="C276" i="1"/>
  <c r="E281" i="1"/>
  <c r="A280" i="1" l="1"/>
  <c r="G279" i="1"/>
  <c r="H279" i="1"/>
  <c r="F278" i="1"/>
  <c r="E282" i="1"/>
  <c r="J277" i="1"/>
  <c r="L277" i="1" s="1"/>
  <c r="B278" i="1"/>
  <c r="C277" i="1"/>
  <c r="D282" i="1"/>
  <c r="G280" i="1" l="1"/>
  <c r="H280" i="1"/>
  <c r="A281" i="1"/>
  <c r="D283" i="1"/>
  <c r="E283" i="1"/>
  <c r="J278" i="1"/>
  <c r="L278" i="1" s="1"/>
  <c r="B279" i="1"/>
  <c r="C278" i="1"/>
  <c r="F279" i="1"/>
  <c r="G281" i="1" l="1"/>
  <c r="H281" i="1"/>
  <c r="A282" i="1"/>
  <c r="F280" i="1"/>
  <c r="D284" i="1"/>
  <c r="J279" i="1"/>
  <c r="L279" i="1" s="1"/>
  <c r="B280" i="1"/>
  <c r="C279" i="1"/>
  <c r="E284" i="1"/>
  <c r="E285" i="1" s="1"/>
  <c r="H282" i="1" l="1"/>
  <c r="A283" i="1"/>
  <c r="G282" i="1"/>
  <c r="D285" i="1"/>
  <c r="J280" i="1"/>
  <c r="L280" i="1" s="1"/>
  <c r="C280" i="1"/>
  <c r="B281" i="1"/>
  <c r="F281" i="1"/>
  <c r="G283" i="1" l="1"/>
  <c r="H283" i="1"/>
  <c r="A284" i="1"/>
  <c r="B282" i="1"/>
  <c r="C281" i="1"/>
  <c r="J281" i="1"/>
  <c r="L281" i="1" s="1"/>
  <c r="F282" i="1"/>
  <c r="E286" i="1"/>
  <c r="E287" i="1" s="1"/>
  <c r="D286" i="1"/>
  <c r="D287" i="1" s="1"/>
  <c r="G284" i="1" l="1"/>
  <c r="H284" i="1"/>
  <c r="A285" i="1"/>
  <c r="F283" i="1"/>
  <c r="J282" i="1"/>
  <c r="L282" i="1" s="1"/>
  <c r="B283" i="1"/>
  <c r="C282" i="1"/>
  <c r="G285" i="1" l="1"/>
  <c r="H285" i="1"/>
  <c r="A286" i="1"/>
  <c r="E288" i="1"/>
  <c r="F284" i="1"/>
  <c r="C283" i="1"/>
  <c r="J283" i="1"/>
  <c r="L283" i="1" s="1"/>
  <c r="B284" i="1"/>
  <c r="D288" i="1"/>
  <c r="A287" i="1" l="1"/>
  <c r="H286" i="1"/>
  <c r="G286" i="1"/>
  <c r="D289" i="1"/>
  <c r="J284" i="1"/>
  <c r="L284" i="1" s="1"/>
  <c r="B285" i="1"/>
  <c r="C284" i="1"/>
  <c r="F285" i="1"/>
  <c r="E289" i="1"/>
  <c r="G287" i="1" l="1"/>
  <c r="H287" i="1"/>
  <c r="A288" i="1"/>
  <c r="D290" i="1"/>
  <c r="E290" i="1"/>
  <c r="C285" i="1"/>
  <c r="J285" i="1"/>
  <c r="L285" i="1" s="1"/>
  <c r="B286" i="1"/>
  <c r="F286" i="1"/>
  <c r="G288" i="1" l="1"/>
  <c r="H288" i="1"/>
  <c r="A289" i="1"/>
  <c r="F287" i="1"/>
  <c r="J286" i="1"/>
  <c r="L286" i="1" s="1"/>
  <c r="C286" i="1"/>
  <c r="B287" i="1"/>
  <c r="E291" i="1"/>
  <c r="E292" i="1" s="1"/>
  <c r="D291" i="1"/>
  <c r="D292" i="1" s="1"/>
  <c r="A290" i="1" l="1"/>
  <c r="G289" i="1"/>
  <c r="H289" i="1"/>
  <c r="J287" i="1"/>
  <c r="L287" i="1" s="1"/>
  <c r="B288" i="1"/>
  <c r="C287" i="1"/>
  <c r="F288" i="1"/>
  <c r="H290" i="1" l="1"/>
  <c r="A291" i="1"/>
  <c r="G290" i="1"/>
  <c r="F289" i="1"/>
  <c r="E293" i="1"/>
  <c r="B289" i="1"/>
  <c r="J288" i="1"/>
  <c r="L288" i="1" s="1"/>
  <c r="C288" i="1"/>
  <c r="D293" i="1"/>
  <c r="G291" i="1" l="1"/>
  <c r="H291" i="1"/>
  <c r="A292" i="1"/>
  <c r="D294" i="1"/>
  <c r="B290" i="1"/>
  <c r="C289" i="1"/>
  <c r="J289" i="1"/>
  <c r="L289" i="1" s="1"/>
  <c r="E294" i="1"/>
  <c r="F290" i="1"/>
  <c r="G292" i="1" l="1"/>
  <c r="H292" i="1"/>
  <c r="A293" i="1"/>
  <c r="F291" i="1"/>
  <c r="D295" i="1"/>
  <c r="E295" i="1"/>
  <c r="C290" i="1"/>
  <c r="B291" i="1"/>
  <c r="J290" i="1"/>
  <c r="L290" i="1" s="1"/>
  <c r="A294" i="1" l="1"/>
  <c r="G293" i="1"/>
  <c r="H293" i="1"/>
  <c r="D296" i="1"/>
  <c r="F292" i="1"/>
  <c r="B292" i="1"/>
  <c r="C291" i="1"/>
  <c r="J291" i="1"/>
  <c r="L291" i="1" s="1"/>
  <c r="E296" i="1"/>
  <c r="H294" i="1" l="1"/>
  <c r="G294" i="1"/>
  <c r="A295" i="1"/>
  <c r="E297" i="1"/>
  <c r="B293" i="1"/>
  <c r="J292" i="1"/>
  <c r="L292" i="1" s="1"/>
  <c r="C292" i="1"/>
  <c r="F293" i="1"/>
  <c r="D297" i="1"/>
  <c r="H295" i="1" l="1"/>
  <c r="A296" i="1"/>
  <c r="G295" i="1"/>
  <c r="E298" i="1"/>
  <c r="D298" i="1"/>
  <c r="F294" i="1"/>
  <c r="B294" i="1"/>
  <c r="C293" i="1"/>
  <c r="J293" i="1"/>
  <c r="L293" i="1" s="1"/>
  <c r="H296" i="1" l="1"/>
  <c r="A297" i="1"/>
  <c r="G296" i="1"/>
  <c r="C294" i="1"/>
  <c r="B295" i="1"/>
  <c r="J294" i="1"/>
  <c r="L294" i="1" s="1"/>
  <c r="D299" i="1"/>
  <c r="E299" i="1"/>
  <c r="F295" i="1"/>
  <c r="G297" i="1" l="1"/>
  <c r="H297" i="1"/>
  <c r="A298" i="1"/>
  <c r="E300" i="1"/>
  <c r="D300" i="1"/>
  <c r="F296" i="1"/>
  <c r="J295" i="1"/>
  <c r="L295" i="1" s="1"/>
  <c r="C295" i="1"/>
  <c r="B296" i="1"/>
  <c r="G298" i="1" l="1"/>
  <c r="H298" i="1"/>
  <c r="A299" i="1"/>
  <c r="E301" i="1"/>
  <c r="F297" i="1"/>
  <c r="C296" i="1"/>
  <c r="B297" i="1"/>
  <c r="J296" i="1"/>
  <c r="L296" i="1" s="1"/>
  <c r="D301" i="1"/>
  <c r="H299" i="1" l="1"/>
  <c r="A300" i="1"/>
  <c r="G299" i="1"/>
  <c r="D302" i="1"/>
  <c r="E302" i="1"/>
  <c r="J297" i="1"/>
  <c r="L297" i="1" s="1"/>
  <c r="B298" i="1"/>
  <c r="C297" i="1"/>
  <c r="F298" i="1"/>
  <c r="A301" i="1" l="1"/>
  <c r="G300" i="1"/>
  <c r="H300" i="1"/>
  <c r="F299" i="1"/>
  <c r="D303" i="1"/>
  <c r="J298" i="1"/>
  <c r="L298" i="1" s="1"/>
  <c r="C298" i="1"/>
  <c r="B299" i="1"/>
  <c r="E303" i="1"/>
  <c r="G301" i="1" l="1"/>
  <c r="H301" i="1"/>
  <c r="A302" i="1"/>
  <c r="E304" i="1"/>
  <c r="D304" i="1"/>
  <c r="J299" i="1"/>
  <c r="L299" i="1" s="1"/>
  <c r="C299" i="1"/>
  <c r="B300" i="1"/>
  <c r="F300" i="1"/>
  <c r="G302" i="1" l="1"/>
  <c r="A303" i="1"/>
  <c r="H302" i="1"/>
  <c r="F301" i="1"/>
  <c r="D305" i="1"/>
  <c r="C300" i="1"/>
  <c r="B301" i="1"/>
  <c r="J300" i="1"/>
  <c r="L300" i="1" s="1"/>
  <c r="E305" i="1"/>
  <c r="A304" i="1" l="1"/>
  <c r="G303" i="1"/>
  <c r="H303" i="1"/>
  <c r="E306" i="1"/>
  <c r="J301" i="1"/>
  <c r="L301" i="1" s="1"/>
  <c r="B302" i="1"/>
  <c r="C301" i="1"/>
  <c r="D306" i="1"/>
  <c r="F302" i="1"/>
  <c r="A305" i="1" l="1"/>
  <c r="G304" i="1"/>
  <c r="H304" i="1"/>
  <c r="E307" i="1"/>
  <c r="D307" i="1"/>
  <c r="F303" i="1"/>
  <c r="J302" i="1"/>
  <c r="L302" i="1" s="1"/>
  <c r="B303" i="1"/>
  <c r="C302" i="1"/>
  <c r="A306" i="1" l="1"/>
  <c r="G305" i="1"/>
  <c r="H305" i="1"/>
  <c r="D308" i="1"/>
  <c r="C303" i="1"/>
  <c r="B304" i="1"/>
  <c r="J303" i="1"/>
  <c r="L303" i="1" s="1"/>
  <c r="F304" i="1"/>
  <c r="E308" i="1"/>
  <c r="H306" i="1" l="1"/>
  <c r="A307" i="1"/>
  <c r="G306" i="1"/>
  <c r="E309" i="1"/>
  <c r="C304" i="1"/>
  <c r="B305" i="1"/>
  <c r="J304" i="1"/>
  <c r="L304" i="1" s="1"/>
  <c r="F305" i="1"/>
  <c r="D309" i="1"/>
  <c r="H307" i="1" l="1"/>
  <c r="A308" i="1"/>
  <c r="G307" i="1"/>
  <c r="D310" i="1"/>
  <c r="F306" i="1"/>
  <c r="C305" i="1"/>
  <c r="B306" i="1"/>
  <c r="J305" i="1"/>
  <c r="L305" i="1" s="1"/>
  <c r="E310" i="1"/>
  <c r="H308" i="1" l="1"/>
  <c r="A309" i="1"/>
  <c r="G308" i="1"/>
  <c r="D311" i="1"/>
  <c r="E311" i="1"/>
  <c r="C306" i="1"/>
  <c r="B307" i="1"/>
  <c r="J306" i="1"/>
  <c r="L306" i="1" s="1"/>
  <c r="F307" i="1"/>
  <c r="H309" i="1" l="1"/>
  <c r="G309" i="1"/>
  <c r="A310" i="1"/>
  <c r="F308" i="1"/>
  <c r="E312" i="1"/>
  <c r="B308" i="1"/>
  <c r="J307" i="1"/>
  <c r="L307" i="1" s="1"/>
  <c r="C307" i="1"/>
  <c r="D312" i="1"/>
  <c r="D313" i="1" s="1"/>
  <c r="H310" i="1" l="1"/>
  <c r="G310" i="1"/>
  <c r="A311" i="1"/>
  <c r="E313" i="1"/>
  <c r="B309" i="1"/>
  <c r="J308" i="1"/>
  <c r="L308" i="1" s="1"/>
  <c r="C308" i="1"/>
  <c r="F309" i="1"/>
  <c r="G311" i="1" l="1"/>
  <c r="H311" i="1"/>
  <c r="A312" i="1"/>
  <c r="F310" i="1"/>
  <c r="B310" i="1"/>
  <c r="C309" i="1"/>
  <c r="J309" i="1"/>
  <c r="L309" i="1" s="1"/>
  <c r="E314" i="1"/>
  <c r="D314" i="1"/>
  <c r="G312" i="1" l="1"/>
  <c r="H312" i="1"/>
  <c r="A313" i="1"/>
  <c r="E315" i="1"/>
  <c r="D315" i="1"/>
  <c r="J310" i="1"/>
  <c r="L310" i="1" s="1"/>
  <c r="C310" i="1"/>
  <c r="B311" i="1"/>
  <c r="F311" i="1"/>
  <c r="G313" i="1" l="1"/>
  <c r="H313" i="1"/>
  <c r="A314" i="1"/>
  <c r="C311" i="1"/>
  <c r="B312" i="1"/>
  <c r="J311" i="1"/>
  <c r="L311" i="1" s="1"/>
  <c r="E316" i="1"/>
  <c r="F312" i="1"/>
  <c r="D316" i="1"/>
  <c r="H314" i="1" l="1"/>
  <c r="A315" i="1"/>
  <c r="G314" i="1"/>
  <c r="D317" i="1"/>
  <c r="F313" i="1"/>
  <c r="E317" i="1"/>
  <c r="B313" i="1"/>
  <c r="C312" i="1"/>
  <c r="J312" i="1"/>
  <c r="L312" i="1" s="1"/>
  <c r="A316" i="1" l="1"/>
  <c r="G315" i="1"/>
  <c r="H315" i="1"/>
  <c r="C313" i="1"/>
  <c r="B314" i="1"/>
  <c r="J313" i="1"/>
  <c r="L313" i="1" s="1"/>
  <c r="F314" i="1"/>
  <c r="E318" i="1"/>
  <c r="D318" i="1"/>
  <c r="A317" i="1" l="1"/>
  <c r="G316" i="1"/>
  <c r="H316" i="1"/>
  <c r="D319" i="1"/>
  <c r="E319" i="1"/>
  <c r="F315" i="1"/>
  <c r="C314" i="1"/>
  <c r="B315" i="1"/>
  <c r="J314" i="1"/>
  <c r="L314" i="1" s="1"/>
  <c r="H317" i="1" l="1"/>
  <c r="A318" i="1"/>
  <c r="G317" i="1"/>
  <c r="E320" i="1"/>
  <c r="J315" i="1"/>
  <c r="L315" i="1" s="1"/>
  <c r="C315" i="1"/>
  <c r="B316" i="1"/>
  <c r="F316" i="1"/>
  <c r="D320" i="1"/>
  <c r="H318" i="1" l="1"/>
  <c r="A319" i="1"/>
  <c r="G318" i="1"/>
  <c r="D321" i="1"/>
  <c r="B317" i="1"/>
  <c r="C316" i="1"/>
  <c r="J316" i="1"/>
  <c r="L316" i="1" s="1"/>
  <c r="F317" i="1"/>
  <c r="E321" i="1"/>
  <c r="G319" i="1" l="1"/>
  <c r="H319" i="1"/>
  <c r="A320" i="1"/>
  <c r="D322" i="1"/>
  <c r="E322" i="1"/>
  <c r="F318" i="1"/>
  <c r="B318" i="1"/>
  <c r="J317" i="1"/>
  <c r="L317" i="1" s="1"/>
  <c r="C317" i="1"/>
  <c r="G320" i="1" l="1"/>
  <c r="H320" i="1"/>
  <c r="A321" i="1"/>
  <c r="F319" i="1"/>
  <c r="B319" i="1"/>
  <c r="J318" i="1"/>
  <c r="L318" i="1" s="1"/>
  <c r="C318" i="1"/>
  <c r="D323" i="1"/>
  <c r="D324" i="1" s="1"/>
  <c r="E323" i="1"/>
  <c r="E324" i="1" s="1"/>
  <c r="G321" i="1" l="1"/>
  <c r="A322" i="1"/>
  <c r="H321" i="1"/>
  <c r="B320" i="1"/>
  <c r="J319" i="1"/>
  <c r="L319" i="1" s="1"/>
  <c r="C319" i="1"/>
  <c r="F320" i="1"/>
  <c r="D325" i="1" s="1"/>
  <c r="H322" i="1" l="1"/>
  <c r="A323" i="1"/>
  <c r="G322" i="1"/>
  <c r="F321" i="1"/>
  <c r="B321" i="1"/>
  <c r="J320" i="1"/>
  <c r="L320" i="1" s="1"/>
  <c r="C320" i="1"/>
  <c r="E325" i="1"/>
  <c r="G323" i="1" l="1"/>
  <c r="H323" i="1"/>
  <c r="A324" i="1"/>
  <c r="D326" i="1"/>
  <c r="E326" i="1"/>
  <c r="J321" i="1"/>
  <c r="L321" i="1" s="1"/>
  <c r="B322" i="1"/>
  <c r="C321" i="1"/>
  <c r="F322" i="1"/>
  <c r="G324" i="1" l="1"/>
  <c r="H324" i="1"/>
  <c r="A325" i="1"/>
  <c r="D327" i="1"/>
  <c r="F323" i="1"/>
  <c r="J322" i="1"/>
  <c r="L322" i="1" s="1"/>
  <c r="C322" i="1"/>
  <c r="B323" i="1"/>
  <c r="E327" i="1"/>
  <c r="E328" i="1" s="1"/>
  <c r="A326" i="1" l="1"/>
  <c r="H325" i="1"/>
  <c r="G325" i="1"/>
  <c r="D328" i="1"/>
  <c r="B324" i="1"/>
  <c r="J323" i="1"/>
  <c r="L323" i="1" s="1"/>
  <c r="C323" i="1"/>
  <c r="F324" i="1"/>
  <c r="H326" i="1" l="1"/>
  <c r="A327" i="1"/>
  <c r="G326" i="1"/>
  <c r="B325" i="1"/>
  <c r="C324" i="1"/>
  <c r="J324" i="1"/>
  <c r="L324" i="1" s="1"/>
  <c r="F325" i="1"/>
  <c r="E329" i="1"/>
  <c r="E330" i="1" s="1"/>
  <c r="D329" i="1"/>
  <c r="D330" i="1" s="1"/>
  <c r="G327" i="1" l="1"/>
  <c r="A328" i="1"/>
  <c r="H327" i="1"/>
  <c r="F326" i="1"/>
  <c r="J325" i="1"/>
  <c r="L325" i="1" s="1"/>
  <c r="C325" i="1"/>
  <c r="B326" i="1"/>
  <c r="H328" i="1" l="1"/>
  <c r="G328" i="1"/>
  <c r="A329" i="1"/>
  <c r="F327" i="1"/>
  <c r="E331" i="1"/>
  <c r="J326" i="1"/>
  <c r="L326" i="1" s="1"/>
  <c r="C326" i="1"/>
  <c r="B327" i="1"/>
  <c r="D331" i="1"/>
  <c r="A330" i="1" l="1"/>
  <c r="H329" i="1"/>
  <c r="G329" i="1"/>
  <c r="D332" i="1"/>
  <c r="E332" i="1"/>
  <c r="J327" i="1"/>
  <c r="L327" i="1" s="1"/>
  <c r="B328" i="1"/>
  <c r="C327" i="1"/>
  <c r="F328" i="1"/>
  <c r="H330" i="1" l="1"/>
  <c r="A331" i="1"/>
  <c r="G330" i="1"/>
  <c r="J328" i="1"/>
  <c r="L328" i="1" s="1"/>
  <c r="C328" i="1"/>
  <c r="B329" i="1"/>
  <c r="E333" i="1"/>
  <c r="F329" i="1"/>
  <c r="D333" i="1"/>
  <c r="G331" i="1" l="1"/>
  <c r="H331" i="1"/>
  <c r="A332" i="1"/>
  <c r="F330" i="1"/>
  <c r="E334" i="1"/>
  <c r="D334" i="1"/>
  <c r="C329" i="1"/>
  <c r="B330" i="1"/>
  <c r="J329" i="1"/>
  <c r="L329" i="1" s="1"/>
  <c r="A333" i="1" l="1"/>
  <c r="H332" i="1"/>
  <c r="G332" i="1"/>
  <c r="C330" i="1"/>
  <c r="J330" i="1"/>
  <c r="L330" i="1" s="1"/>
  <c r="B331" i="1"/>
  <c r="E335" i="1"/>
  <c r="D335" i="1"/>
  <c r="F331" i="1"/>
  <c r="A334" i="1" l="1"/>
  <c r="G333" i="1"/>
  <c r="H333" i="1"/>
  <c r="D336" i="1"/>
  <c r="E336" i="1"/>
  <c r="F332" i="1"/>
  <c r="C331" i="1"/>
  <c r="B332" i="1"/>
  <c r="J331" i="1"/>
  <c r="L331" i="1" s="1"/>
  <c r="H334" i="1" l="1"/>
  <c r="A335" i="1"/>
  <c r="G334" i="1"/>
  <c r="E337" i="1"/>
  <c r="F333" i="1"/>
  <c r="B333" i="1"/>
  <c r="C332" i="1"/>
  <c r="J332" i="1"/>
  <c r="L332" i="1" s="1"/>
  <c r="D337" i="1"/>
  <c r="D338" i="1" s="1"/>
  <c r="H335" i="1" l="1"/>
  <c r="A336" i="1"/>
  <c r="G335" i="1"/>
  <c r="J333" i="1"/>
  <c r="L333" i="1" s="1"/>
  <c r="C333" i="1"/>
  <c r="B334" i="1"/>
  <c r="F334" i="1"/>
  <c r="E338" i="1"/>
  <c r="E339" i="1" s="1"/>
  <c r="G336" i="1" l="1"/>
  <c r="H336" i="1"/>
  <c r="A337" i="1"/>
  <c r="D339" i="1"/>
  <c r="F335" i="1"/>
  <c r="J334" i="1"/>
  <c r="L334" i="1" s="1"/>
  <c r="C334" i="1"/>
  <c r="B335" i="1"/>
  <c r="A338" i="1" l="1"/>
  <c r="G337" i="1"/>
  <c r="H337" i="1"/>
  <c r="J335" i="1"/>
  <c r="L335" i="1" s="1"/>
  <c r="B336" i="1"/>
  <c r="C335" i="1"/>
  <c r="E340" i="1"/>
  <c r="F336" i="1"/>
  <c r="D340" i="1"/>
  <c r="A339" i="1" l="1"/>
  <c r="G338" i="1"/>
  <c r="H338" i="1"/>
  <c r="F337" i="1"/>
  <c r="D341" i="1"/>
  <c r="E341" i="1"/>
  <c r="J336" i="1"/>
  <c r="L336" i="1" s="1"/>
  <c r="B337" i="1"/>
  <c r="C336" i="1"/>
  <c r="G339" i="1" l="1"/>
  <c r="H339" i="1"/>
  <c r="A340" i="1"/>
  <c r="E342" i="1"/>
  <c r="J337" i="1"/>
  <c r="L337" i="1" s="1"/>
  <c r="B338" i="1"/>
  <c r="C337" i="1"/>
  <c r="F338" i="1"/>
  <c r="D342" i="1"/>
  <c r="G340" i="1" l="1"/>
  <c r="A341" i="1"/>
  <c r="H340" i="1"/>
  <c r="E343" i="1"/>
  <c r="D343" i="1"/>
  <c r="F339" i="1"/>
  <c r="B339" i="1"/>
  <c r="J338" i="1"/>
  <c r="L338" i="1" s="1"/>
  <c r="C338" i="1"/>
  <c r="A342" i="1" l="1"/>
  <c r="G341" i="1"/>
  <c r="H341" i="1"/>
  <c r="F340" i="1"/>
  <c r="D344" i="1"/>
  <c r="B340" i="1"/>
  <c r="J339" i="1"/>
  <c r="L339" i="1" s="1"/>
  <c r="C339" i="1"/>
  <c r="E344" i="1"/>
  <c r="E345" i="1" s="1"/>
  <c r="A343" i="1" l="1"/>
  <c r="G342" i="1"/>
  <c r="H342" i="1"/>
  <c r="B341" i="1"/>
  <c r="C340" i="1"/>
  <c r="J340" i="1"/>
  <c r="L340" i="1" s="1"/>
  <c r="F341" i="1"/>
  <c r="E346" i="1" s="1"/>
  <c r="D345" i="1"/>
  <c r="D346" i="1" s="1"/>
  <c r="G343" i="1" l="1"/>
  <c r="H343" i="1"/>
  <c r="A344" i="1"/>
  <c r="F342" i="1"/>
  <c r="C341" i="1"/>
  <c r="B342" i="1"/>
  <c r="J341" i="1"/>
  <c r="L341" i="1" s="1"/>
  <c r="A345" i="1" l="1"/>
  <c r="G344" i="1"/>
  <c r="H344" i="1"/>
  <c r="E347" i="1"/>
  <c r="C342" i="1"/>
  <c r="J342" i="1"/>
  <c r="L342" i="1" s="1"/>
  <c r="B343" i="1"/>
  <c r="F343" i="1"/>
  <c r="D347" i="1"/>
  <c r="A346" i="1" l="1"/>
  <c r="H345" i="1"/>
  <c r="G345" i="1"/>
  <c r="C343" i="1"/>
  <c r="B344" i="1"/>
  <c r="J343" i="1"/>
  <c r="L343" i="1" s="1"/>
  <c r="F344" i="1"/>
  <c r="D348" i="1"/>
  <c r="E348" i="1"/>
  <c r="A347" i="1" l="1"/>
  <c r="G346" i="1"/>
  <c r="H346" i="1"/>
  <c r="D349" i="1"/>
  <c r="E349" i="1"/>
  <c r="B345" i="1"/>
  <c r="C344" i="1"/>
  <c r="J344" i="1"/>
  <c r="L344" i="1" s="1"/>
  <c r="F345" i="1"/>
  <c r="G347" i="1" l="1"/>
  <c r="H347" i="1"/>
  <c r="A348" i="1"/>
  <c r="F346" i="1"/>
  <c r="C345" i="1"/>
  <c r="B346" i="1"/>
  <c r="J345" i="1"/>
  <c r="L345" i="1" s="1"/>
  <c r="D350" i="1"/>
  <c r="E350" i="1"/>
  <c r="G348" i="1" l="1"/>
  <c r="H348" i="1"/>
  <c r="A349" i="1"/>
  <c r="D351" i="1"/>
  <c r="E351" i="1"/>
  <c r="J346" i="1"/>
  <c r="L346" i="1" s="1"/>
  <c r="C346" i="1"/>
  <c r="B347" i="1"/>
  <c r="F347" i="1"/>
  <c r="G349" i="1" l="1"/>
  <c r="A350" i="1"/>
  <c r="H349" i="1"/>
  <c r="D352" i="1"/>
  <c r="F348" i="1"/>
  <c r="C347" i="1"/>
  <c r="B348" i="1"/>
  <c r="J347" i="1"/>
  <c r="L347" i="1" s="1"/>
  <c r="E352" i="1"/>
  <c r="H350" i="1" l="1"/>
  <c r="A351" i="1"/>
  <c r="G350" i="1"/>
  <c r="B349" i="1"/>
  <c r="J348" i="1"/>
  <c r="L348" i="1" s="1"/>
  <c r="C348" i="1"/>
  <c r="E353" i="1"/>
  <c r="D353" i="1"/>
  <c r="F349" i="1"/>
  <c r="G351" i="1" l="1"/>
  <c r="H351" i="1"/>
  <c r="A352" i="1"/>
  <c r="D354" i="1"/>
  <c r="E354" i="1"/>
  <c r="F350" i="1"/>
  <c r="J349" i="1"/>
  <c r="L349" i="1" s="1"/>
  <c r="C349" i="1"/>
  <c r="B350" i="1"/>
  <c r="A353" i="1" l="1"/>
  <c r="G352" i="1"/>
  <c r="H352" i="1"/>
  <c r="J350" i="1"/>
  <c r="L350" i="1" s="1"/>
  <c r="C350" i="1"/>
  <c r="B351" i="1"/>
  <c r="D355" i="1"/>
  <c r="F351" i="1"/>
  <c r="E355" i="1"/>
  <c r="A354" i="1" l="1"/>
  <c r="G353" i="1"/>
  <c r="H353" i="1"/>
  <c r="D356" i="1"/>
  <c r="F352" i="1"/>
  <c r="J351" i="1"/>
  <c r="L351" i="1" s="1"/>
  <c r="B352" i="1"/>
  <c r="C351" i="1"/>
  <c r="E356" i="1"/>
  <c r="G354" i="1" l="1"/>
  <c r="H354" i="1"/>
  <c r="A355" i="1"/>
  <c r="E357" i="1"/>
  <c r="C352" i="1"/>
  <c r="B353" i="1"/>
  <c r="J352" i="1"/>
  <c r="L352" i="1" s="1"/>
  <c r="F353" i="1"/>
  <c r="D357" i="1"/>
  <c r="G355" i="1" l="1"/>
  <c r="A356" i="1"/>
  <c r="H355" i="1"/>
  <c r="D358" i="1"/>
  <c r="F354" i="1"/>
  <c r="E358" i="1"/>
  <c r="C353" i="1"/>
  <c r="J353" i="1"/>
  <c r="L353" i="1" s="1"/>
  <c r="B354" i="1"/>
  <c r="G356" i="1" l="1"/>
  <c r="A357" i="1"/>
  <c r="H356" i="1"/>
  <c r="B355" i="1"/>
  <c r="J354" i="1"/>
  <c r="L354" i="1" s="1"/>
  <c r="C354" i="1"/>
  <c r="E359" i="1"/>
  <c r="F355" i="1"/>
  <c r="D359" i="1"/>
  <c r="A358" i="1" l="1"/>
  <c r="H357" i="1"/>
  <c r="G357" i="1"/>
  <c r="D360" i="1"/>
  <c r="E360" i="1"/>
  <c r="F356" i="1"/>
  <c r="B356" i="1"/>
  <c r="C355" i="1"/>
  <c r="J355" i="1"/>
  <c r="L355" i="1" s="1"/>
  <c r="H358" i="1" l="1"/>
  <c r="A359" i="1"/>
  <c r="G358" i="1"/>
  <c r="B357" i="1"/>
  <c r="J356" i="1"/>
  <c r="L356" i="1" s="1"/>
  <c r="C356" i="1"/>
  <c r="D361" i="1"/>
  <c r="E361" i="1"/>
  <c r="F357" i="1"/>
  <c r="G359" i="1" l="1"/>
  <c r="H359" i="1"/>
  <c r="A360" i="1"/>
  <c r="F358" i="1"/>
  <c r="D362" i="1"/>
  <c r="E362" i="1"/>
  <c r="J357" i="1"/>
  <c r="L357" i="1" s="1"/>
  <c r="C357" i="1"/>
  <c r="B358" i="1"/>
  <c r="G360" i="1" l="1"/>
  <c r="A361" i="1"/>
  <c r="H360" i="1"/>
  <c r="D363" i="1"/>
  <c r="J358" i="1"/>
  <c r="L358" i="1" s="1"/>
  <c r="C358" i="1"/>
  <c r="B359" i="1"/>
  <c r="E363" i="1"/>
  <c r="F359" i="1"/>
  <c r="A362" i="1" l="1"/>
  <c r="H361" i="1"/>
  <c r="G361" i="1"/>
  <c r="F360" i="1"/>
  <c r="E364" i="1"/>
  <c r="C359" i="1"/>
  <c r="J359" i="1"/>
  <c r="L359" i="1" s="1"/>
  <c r="B360" i="1"/>
  <c r="D364" i="1"/>
  <c r="H362" i="1" l="1"/>
  <c r="A363" i="1"/>
  <c r="G362" i="1"/>
  <c r="D365" i="1"/>
  <c r="B361" i="1"/>
  <c r="J360" i="1"/>
  <c r="L360" i="1" s="1"/>
  <c r="C360" i="1"/>
  <c r="F361" i="1"/>
  <c r="E365" i="1"/>
  <c r="G363" i="1" l="1"/>
  <c r="H363" i="1"/>
  <c r="A364" i="1"/>
  <c r="E366" i="1"/>
  <c r="E367" i="1" s="1"/>
  <c r="F362" i="1"/>
  <c r="J361" i="1"/>
  <c r="L361" i="1" s="1"/>
  <c r="B362" i="1"/>
  <c r="C361" i="1"/>
  <c r="D366" i="1"/>
  <c r="D367" i="1" s="1"/>
  <c r="G364" i="1" l="1"/>
  <c r="H364" i="1"/>
  <c r="A365" i="1"/>
  <c r="F363" i="1"/>
  <c r="J362" i="1"/>
  <c r="L362" i="1" s="1"/>
  <c r="C362" i="1"/>
  <c r="B363" i="1"/>
  <c r="H365" i="1" l="1"/>
  <c r="G365" i="1"/>
  <c r="A366" i="1"/>
  <c r="A367" i="1" s="1"/>
  <c r="C363" i="1"/>
  <c r="B364" i="1"/>
  <c r="J363" i="1"/>
  <c r="L363" i="1" s="1"/>
  <c r="F364" i="1"/>
  <c r="G367" i="1" l="1"/>
  <c r="H367" i="1"/>
  <c r="H366" i="1"/>
  <c r="G366" i="1"/>
  <c r="F365" i="1"/>
  <c r="B365" i="1"/>
  <c r="C364" i="1"/>
  <c r="J364" i="1"/>
  <c r="L364" i="1" s="1"/>
  <c r="B366" i="1" l="1"/>
  <c r="J365" i="1"/>
  <c r="L365" i="1" s="1"/>
  <c r="C365" i="1"/>
  <c r="F366" i="1"/>
  <c r="F367" i="1" l="1"/>
  <c r="B367" i="1"/>
  <c r="C366" i="1"/>
  <c r="J366" i="1"/>
  <c r="L366" i="1" s="1"/>
  <c r="J367" i="1" l="1"/>
  <c r="L367" i="1" s="1"/>
  <c r="C367" i="1"/>
  <c r="D19" i="2" l="1"/>
  <c r="D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C2" authorId="0" shapeId="0" xr:uid="{7097C5BD-EC41-8C4B-8645-62C5B20FD4F5}">
      <text>
        <r>
          <rPr>
            <b/>
            <sz val="10"/>
            <color rgb="FF000000"/>
            <rFont val="Tahoma"/>
            <family val="2"/>
          </rPr>
          <t>Lars Åström: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Dessa dagar har tidigare modell - som ej är den som körts nu - använts.</t>
        </r>
      </text>
    </comment>
  </commentList>
</comments>
</file>

<file path=xl/sharedStrings.xml><?xml version="1.0" encoding="utf-8"?>
<sst xmlns="http://schemas.openxmlformats.org/spreadsheetml/2006/main" count="60" uniqueCount="44">
  <si>
    <t>Parametrar</t>
  </si>
  <si>
    <t>alpha</t>
  </si>
  <si>
    <t>beta</t>
  </si>
  <si>
    <t>gamma</t>
  </si>
  <si>
    <t>K</t>
  </si>
  <si>
    <t>L</t>
  </si>
  <si>
    <t>K*gamma</t>
  </si>
  <si>
    <t>Dag</t>
  </si>
  <si>
    <t>Antal döda</t>
  </si>
  <si>
    <t>Sjuka</t>
  </si>
  <si>
    <t>Inlagda</t>
  </si>
  <si>
    <t>Antal inlagda</t>
  </si>
  <si>
    <t>s(t)</t>
  </si>
  <si>
    <t>a(t)</t>
  </si>
  <si>
    <t>Immuna</t>
  </si>
  <si>
    <t>Döda</t>
  </si>
  <si>
    <t>Ej ännu infekterade</t>
  </si>
  <si>
    <t>i(t)</t>
  </si>
  <si>
    <t>d(t)</t>
  </si>
  <si>
    <t>r(t)</t>
  </si>
  <si>
    <t>population</t>
  </si>
  <si>
    <t>Summa population</t>
  </si>
  <si>
    <t>Inlagda verklig data</t>
  </si>
  <si>
    <t>Döda verklig data</t>
  </si>
  <si>
    <t>a_obs(t)</t>
  </si>
  <si>
    <t>d_obs(t)</t>
  </si>
  <si>
    <t>Vilka kan sättas?</t>
  </si>
  <si>
    <t>x</t>
  </si>
  <si>
    <t>Toppen nås</t>
  </si>
  <si>
    <t xml:space="preserve">Toppen innebär att </t>
  </si>
  <si>
    <t>är inlagda.</t>
  </si>
  <si>
    <t>Resultat</t>
  </si>
  <si>
    <t>Svardag</t>
  </si>
  <si>
    <t>Indag</t>
  </si>
  <si>
    <t>Officiell</t>
  </si>
  <si>
    <t>data att använda (indag/svardag/officiell)</t>
  </si>
  <si>
    <t>Andel immuna</t>
  </si>
  <si>
    <t>Prediktionsdag</t>
  </si>
  <si>
    <t>Observerad</t>
  </si>
  <si>
    <t>Konfiguration</t>
  </si>
  <si>
    <t>Last_col</t>
  </si>
  <si>
    <t>Step_len</t>
  </si>
  <si>
    <t xml:space="preserve">Dag </t>
  </si>
  <si>
    <t>Immun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</si>
</sst>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personer i olika</a:t>
            </a:r>
            <a:r>
              <a:rPr lang="en-US" baseline="0"/>
              <a:t> grupper över tid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Prediktion!$B$2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Prediktion!$B$3:$B$367</c:f>
              <c:numCache>
                <c:formatCode>0</c:formatCode>
                <c:ptCount val="365"/>
                <c:pt idx="0">
                  <c:v>3500</c:v>
                </c:pt>
                <c:pt idx="1">
                  <c:v>3811.402</c:v>
                </c:pt>
                <c:pt idx="2">
                  <c:v>4188.7502607646547</c:v>
                </c:pt>
                <c:pt idx="3">
                  <c:v>4645.9534933259774</c:v>
                </c:pt>
                <c:pt idx="4">
                  <c:v>5199.8162076570043</c:v>
                </c:pt>
                <c:pt idx="5">
                  <c:v>5870.6260627865859</c:v>
                </c:pt>
                <c:pt idx="6">
                  <c:v>6682.8534898143589</c:v>
                </c:pt>
                <c:pt idx="7">
                  <c:v>7665.9818885858604</c:v>
                </c:pt>
                <c:pt idx="8">
                  <c:v>8544.0861465527851</c:v>
                </c:pt>
                <c:pt idx="9">
                  <c:v>9539.2741938757808</c:v>
                </c:pt>
                <c:pt idx="10">
                  <c:v>10661.290612199813</c:v>
                </c:pt>
                <c:pt idx="11">
                  <c:v>11918.695391136676</c:v>
                </c:pt>
                <c:pt idx="12">
                  <c:v>13317.942663248781</c:v>
                </c:pt>
                <c:pt idx="13">
                  <c:v>14862.143057740286</c:v>
                </c:pt>
                <c:pt idx="14">
                  <c:v>16549.429551374393</c:v>
                </c:pt>
                <c:pt idx="15">
                  <c:v>18370.832914615978</c:v>
                </c:pt>
                <c:pt idx="16">
                  <c:v>20373.528557567908</c:v>
                </c:pt>
                <c:pt idx="17">
                  <c:v>22566.542771794437</c:v>
                </c:pt>
                <c:pt idx="18">
                  <c:v>24957.846673870965</c:v>
                </c:pt>
                <c:pt idx="19">
                  <c:v>27554.260886927968</c:v>
                </c:pt>
                <c:pt idx="20">
                  <c:v>30361.527973652366</c:v>
                </c:pt>
                <c:pt idx="21">
                  <c:v>33384.651051470268</c:v>
                </c:pt>
                <c:pt idx="22">
                  <c:v>36628.628233291543</c:v>
                </c:pt>
                <c:pt idx="23">
                  <c:v>40099.748526859818</c:v>
                </c:pt>
                <c:pt idx="24">
                  <c:v>43794.023468195308</c:v>
                </c:pt>
                <c:pt idx="25">
                  <c:v>47703.058961412622</c:v>
                </c:pt>
                <c:pt idx="26">
                  <c:v>51813.407621420723</c:v>
                </c:pt>
                <c:pt idx="27">
                  <c:v>56105.905337119118</c:v>
                </c:pt>
                <c:pt idx="28">
                  <c:v>60554.983304424415</c:v>
                </c:pt>
                <c:pt idx="29">
                  <c:v>65127.930043876433</c:v>
                </c:pt>
                <c:pt idx="30">
                  <c:v>69784.053438403542</c:v>
                </c:pt>
                <c:pt idx="31">
                  <c:v>74473.659760925686</c:v>
                </c:pt>
                <c:pt idx="32">
                  <c:v>79139.385994576121</c:v>
                </c:pt>
                <c:pt idx="33">
                  <c:v>83716.804489627189</c:v>
                </c:pt>
                <c:pt idx="34">
                  <c:v>88135.459823782207</c:v>
                </c:pt>
                <c:pt idx="35">
                  <c:v>92320.369567213391</c:v>
                </c:pt>
                <c:pt idx="36">
                  <c:v>96193.997984318674</c:v>
                </c:pt>
                <c:pt idx="37">
                  <c:v>99678.686581047979</c:v>
                </c:pt>
                <c:pt idx="38">
                  <c:v>102699.50146909962</c:v>
                </c:pt>
                <c:pt idx="39">
                  <c:v>105187.43925403566</c:v>
                </c:pt>
                <c:pt idx="40">
                  <c:v>107082.46154556543</c:v>
                </c:pt>
                <c:pt idx="41">
                  <c:v>108336.3354245474</c:v>
                </c:pt>
                <c:pt idx="42">
                  <c:v>108915.07007935258</c:v>
                </c:pt>
                <c:pt idx="43">
                  <c:v>108800.75508382118</c:v>
                </c:pt>
                <c:pt idx="44">
                  <c:v>107992.6419503077</c:v>
                </c:pt>
                <c:pt idx="45">
                  <c:v>106507.36401075083</c:v>
                </c:pt>
                <c:pt idx="46">
                  <c:v>104378.25364058072</c:v>
                </c:pt>
                <c:pt idx="47">
                  <c:v>101653.78153150635</c:v>
                </c:pt>
                <c:pt idx="48">
                  <c:v>98395.268080483656</c:v>
                </c:pt>
                <c:pt idx="49">
                  <c:v>94674.047494916638</c:v>
                </c:pt>
                <c:pt idx="50">
                  <c:v>90568.301584607223</c:v>
                </c:pt>
                <c:pt idx="51">
                  <c:v>86159.792134222705</c:v>
                </c:pt>
                <c:pt idx="52">
                  <c:v>81530.708847323185</c:v>
                </c:pt>
                <c:pt idx="53">
                  <c:v>76760.818174167231</c:v>
                </c:pt>
                <c:pt idx="54">
                  <c:v>71925.053356805525</c:v>
                </c:pt>
                <c:pt idx="55">
                  <c:v>67091.635320187313</c:v>
                </c:pt>
                <c:pt idx="56">
                  <c:v>62320.756982538558</c:v>
                </c:pt>
                <c:pt idx="57">
                  <c:v>57663.81632576869</c:v>
                </c:pt>
                <c:pt idx="58">
                  <c:v>53163.146612195422</c:v>
                </c:pt>
                <c:pt idx="59">
                  <c:v>48852.167260081857</c:v>
                </c:pt>
                <c:pt idx="60">
                  <c:v>44755.865960815092</c:v>
                </c:pt>
                <c:pt idx="61">
                  <c:v>40891.52004990865</c:v>
                </c:pt>
                <c:pt idx="62">
                  <c:v>37269.570490431201</c:v>
                </c:pt>
                <c:pt idx="63">
                  <c:v>33894.572347016299</c:v>
                </c:pt>
                <c:pt idx="64">
                  <c:v>30766.159505024229</c:v>
                </c:pt>
                <c:pt idx="65">
                  <c:v>27879.976142908909</c:v>
                </c:pt>
                <c:pt idx="66">
                  <c:v>25228.541548166955</c:v>
                </c:pt>
                <c:pt idx="67">
                  <c:v>22802.027284731303</c:v>
                </c:pt>
                <c:pt idx="68">
                  <c:v>20588.935963892742</c:v>
                </c:pt>
                <c:pt idx="69">
                  <c:v>18576.678811540045</c:v>
                </c:pt>
                <c:pt idx="70">
                  <c:v>16752.054995234241</c:v>
                </c:pt>
                <c:pt idx="71">
                  <c:v>15101.63957050263</c:v>
                </c:pt>
                <c:pt idx="72">
                  <c:v>13612.089229911106</c:v>
                </c:pt>
                <c:pt idx="73">
                  <c:v>12270.376142955973</c:v>
                </c:pt>
                <c:pt idx="74">
                  <c:v>11063.960386327841</c:v>
                </c:pt>
                <c:pt idx="75">
                  <c:v>9980.911063765112</c:v>
                </c:pt>
                <c:pt idx="76">
                  <c:v>9009.9854302599306</c:v>
                </c:pt>
                <c:pt idx="77">
                  <c:v>8140.6743414386874</c:v>
                </c:pt>
                <c:pt idx="78">
                  <c:v>7363.2212719066301</c:v>
                </c:pt>
                <c:pt idx="79">
                  <c:v>6668.6210711720241</c:v>
                </c:pt>
                <c:pt idx="80">
                  <c:v>6048.6036093724142</c:v>
                </c:pt>
                <c:pt idx="81">
                  <c:v>5495.6065406460302</c:v>
                </c:pt>
                <c:pt idx="82">
                  <c:v>5002.7405956409002</c:v>
                </c:pt>
                <c:pt idx="83">
                  <c:v>4563.7501104197672</c:v>
                </c:pt>
                <c:pt idx="84">
                  <c:v>4172.9709031932871</c:v>
                </c:pt>
                <c:pt idx="85">
                  <c:v>3825.2871145230092</c:v>
                </c:pt>
                <c:pt idx="86">
                  <c:v>3516.0882201484014</c:v>
                </c:pt>
                <c:pt idx="87">
                  <c:v>3241.2270970204527</c:v>
                </c:pt>
                <c:pt idx="88">
                  <c:v>2996.9797611497611</c:v>
                </c:pt>
                <c:pt idx="89">
                  <c:v>2780.0071898562719</c:v>
                </c:pt>
                <c:pt idx="90">
                  <c:v>2587.3194813064993</c:v>
                </c:pt>
                <c:pt idx="91">
                  <c:v>2416.2424823662059</c:v>
                </c:pt>
                <c:pt idx="92">
                  <c:v>2264.3869244919601</c:v>
                </c:pt>
                <c:pt idx="93">
                  <c:v>2129.6200404791252</c:v>
                </c:pt>
                <c:pt idx="94">
                  <c:v>2010.039587257022</c:v>
                </c:pt>
                <c:pt idx="95">
                  <c:v>1903.9501673542909</c:v>
                </c:pt>
                <c:pt idx="96">
                  <c:v>1809.8417207091152</c:v>
                </c:pt>
                <c:pt idx="97">
                  <c:v>1726.3700463953351</c:v>
                </c:pt>
                <c:pt idx="98">
                  <c:v>1652.3392083604056</c:v>
                </c:pt>
                <c:pt idx="99">
                  <c:v>1586.6856786714161</c:v>
                </c:pt>
                <c:pt idx="100">
                  <c:v>1528.4640746669761</c:v>
                </c:pt>
                <c:pt idx="101">
                  <c:v>1476.8343517484029</c:v>
                </c:pt>
                <c:pt idx="102">
                  <c:v>1431.0503204921899</c:v>
                </c:pt>
                <c:pt idx="103">
                  <c:v>1390.4493647026998</c:v>
                </c:pt>
                <c:pt idx="104">
                  <c:v>1354.4432454810938</c:v>
                </c:pt>
                <c:pt idx="105">
                  <c:v>1322.509885018193</c:v>
                </c:pt>
                <c:pt idx="106">
                  <c:v>1294.1860323756528</c:v>
                </c:pt>
                <c:pt idx="107">
                  <c:v>1269.0607218260616</c:v>
                </c:pt>
                <c:pt idx="108">
                  <c:v>1246.7694422596642</c:v>
                </c:pt>
                <c:pt idx="109">
                  <c:v>1226.9889436577653</c:v>
                </c:pt>
                <c:pt idx="110">
                  <c:v>1209.4326136373563</c:v>
                </c:pt>
                <c:pt idx="111">
                  <c:v>1193.8463635688954</c:v>
                </c:pt>
                <c:pt idx="112">
                  <c:v>1180.0049697577374</c:v>
                </c:pt>
                <c:pt idx="113">
                  <c:v>1167.7088206700696</c:v>
                </c:pt>
                <c:pt idx="114">
                  <c:v>1156.7810261954494</c:v>
                </c:pt>
                <c:pt idx="115">
                  <c:v>1147.0648494948221</c:v>
                </c:pt>
                <c:pt idx="116">
                  <c:v>1138.4214261131826</c:v>
                </c:pt>
                <c:pt idx="117">
                  <c:v>1130.727738769514</c:v>
                </c:pt>
                <c:pt idx="118">
                  <c:v>1123.8748196034667</c:v>
                </c:pt>
                <c:pt idx="119">
                  <c:v>1117.7661546882678</c:v>
                </c:pt>
                <c:pt idx="120">
                  <c:v>1112.3162683414359</c:v>
                </c:pt>
                <c:pt idx="121">
                  <c:v>1107.4494672065721</c:v>
                </c:pt>
                <c:pt idx="122">
                  <c:v>1103.0987262667181</c:v>
                </c:pt>
                <c:pt idx="123">
                  <c:v>1099.2047009067567</c:v>
                </c:pt>
                <c:pt idx="124">
                  <c:v>1095.7148508914797</c:v>
                </c:pt>
                <c:pt idx="125">
                  <c:v>1092.5826636879153</c:v>
                </c:pt>
                <c:pt idx="126">
                  <c:v>1089.7669659542094</c:v>
                </c:pt>
                <c:pt idx="127">
                  <c:v>1087.231313260015</c:v>
                </c:pt>
                <c:pt idx="128">
                  <c:v>1084.9434492106441</c:v>
                </c:pt>
                <c:pt idx="129">
                  <c:v>1082.8748261333556</c:v>
                </c:pt>
                <c:pt idx="130">
                  <c:v>1081.0001803619239</c:v>
                </c:pt>
                <c:pt idx="131">
                  <c:v>1079.2971559365888</c:v>
                </c:pt>
                <c:pt idx="132">
                  <c:v>1077.7459712310604</c:v>
                </c:pt>
                <c:pt idx="133">
                  <c:v>1076.329123635734</c:v>
                </c:pt>
                <c:pt idx="134">
                  <c:v>1075.031127975079</c:v>
                </c:pt>
                <c:pt idx="135">
                  <c:v>1073.8382848247622</c:v>
                </c:pt>
                <c:pt idx="136">
                  <c:v>1072.7384753271867</c:v>
                </c:pt>
                <c:pt idx="137">
                  <c:v>1071.7209794887492</c:v>
                </c:pt>
                <c:pt idx="138">
                  <c:v>1070.7763152836089</c:v>
                </c:pt>
                <c:pt idx="139">
                  <c:v>1069.8960961918842</c:v>
                </c:pt>
                <c:pt idx="140">
                  <c:v>1069.0729050692257</c:v>
                </c:pt>
                <c:pt idx="141">
                  <c:v>1068.3001824834284</c:v>
                </c:pt>
                <c:pt idx="142">
                  <c:v>1067.5721278655471</c:v>
                </c:pt>
                <c:pt idx="143">
                  <c:v>1066.8836120108576</c:v>
                </c:pt>
                <c:pt idx="144">
                  <c:v>1066.2300996316499</c:v>
                </c:pt>
                <c:pt idx="145">
                  <c:v>1065.6075808116273</c:v>
                </c:pt>
                <c:pt idx="146">
                  <c:v>1065.0125103427365</c:v>
                </c:pt>
                <c:pt idx="147">
                  <c:v>1064.4417540414461</c:v>
                </c:pt>
                <c:pt idx="148">
                  <c:v>1063.8925412445051</c:v>
                </c:pt>
                <c:pt idx="149">
                  <c:v>1063.3624227755297</c:v>
                </c:pt>
                <c:pt idx="150">
                  <c:v>1062.8492337547068</c:v>
                </c:pt>
                <c:pt idx="151">
                  <c:v>1062.3510606956406</c:v>
                </c:pt>
                <c:pt idx="152">
                  <c:v>1061.866212396942</c:v>
                </c:pt>
                <c:pt idx="153">
                  <c:v>1061.3931941925014</c:v>
                </c:pt>
                <c:pt idx="154">
                  <c:v>1060.9306851742958</c:v>
                </c:pt>
                <c:pt idx="155">
                  <c:v>1060.4775180458171</c:v>
                </c:pt>
                <c:pt idx="156">
                  <c:v>1060.0326613033824</c:v>
                </c:pt>
                <c:pt idx="157">
                  <c:v>1059.5952034773029</c:v>
                </c:pt>
                <c:pt idx="158">
                  <c:v>1059.1643391956306</c:v>
                </c:pt>
                <c:pt idx="159">
                  <c:v>1058.7393568604371</c:v>
                </c:pt>
                <c:pt idx="160">
                  <c:v>1058.3196277506945</c:v>
                </c:pt>
                <c:pt idx="161">
                  <c:v>1057.9045963871956</c:v>
                </c:pt>
                <c:pt idx="162">
                  <c:v>1057.4937720138555</c:v>
                </c:pt>
                <c:pt idx="163">
                  <c:v>1057.0867210664971</c:v>
                </c:pt>
                <c:pt idx="164">
                  <c:v>1056.6830605150469</c:v>
                </c:pt>
                <c:pt idx="165">
                  <c:v>1056.2824519781993</c:v>
                </c:pt>
                <c:pt idx="166">
                  <c:v>1055.8845965212347</c:v>
                </c:pt>
                <c:pt idx="167">
                  <c:v>1055.4892300579627</c:v>
                </c:pt>
                <c:pt idx="168">
                  <c:v>1055.0961192868763</c:v>
                </c:pt>
                <c:pt idx="169">
                  <c:v>1054.7050580996647</c:v>
                </c:pt>
                <c:pt idx="170">
                  <c:v>1054.315864407364</c:v>
                </c:pt>
                <c:pt idx="171">
                  <c:v>1053.9283773357506</c:v>
                </c:pt>
                <c:pt idx="172">
                  <c:v>1053.5424547471625</c:v>
                </c:pt>
                <c:pt idx="173">
                  <c:v>1053.1579710508863</c:v>
                </c:pt>
                <c:pt idx="174">
                  <c:v>1052.7748152686211</c:v>
                </c:pt>
                <c:pt idx="175">
                  <c:v>1052.392889325406</c:v>
                </c:pt>
                <c:pt idx="176">
                  <c:v>1052.0121065398216</c:v>
                </c:pt>
                <c:pt idx="177">
                  <c:v>1051.6323902903093</c:v>
                </c:pt>
                <c:pt idx="178">
                  <c:v>1051.2536728371338</c:v>
                </c:pt>
                <c:pt idx="179">
                  <c:v>1050.875894281884</c:v>
                </c:pt>
                <c:pt idx="180">
                  <c:v>1050.4990016485106</c:v>
                </c:pt>
                <c:pt idx="181">
                  <c:v>1050.1229480717491</c:v>
                </c:pt>
                <c:pt idx="182">
                  <c:v>1049.7476920804245</c:v>
                </c:pt>
                <c:pt idx="183">
                  <c:v>1049.3731969645771</c:v>
                </c:pt>
                <c:pt idx="184">
                  <c:v>1048.9994302166449</c:v>
                </c:pt>
                <c:pt idx="185">
                  <c:v>1048.626363038059</c:v>
                </c:pt>
                <c:pt idx="186">
                  <c:v>1048.2539699036258</c:v>
                </c:pt>
                <c:pt idx="187">
                  <c:v>1047.8822281769467</c:v>
                </c:pt>
                <c:pt idx="188">
                  <c:v>1047.5111177709168</c:v>
                </c:pt>
                <c:pt idx="189">
                  <c:v>1047.1406208480364</c:v>
                </c:pt>
                <c:pt idx="190">
                  <c:v>1046.7707215558801</c:v>
                </c:pt>
                <c:pt idx="191">
                  <c:v>1046.4014057936138</c:v>
                </c:pt>
                <c:pt idx="192">
                  <c:v>1046.0326610059278</c:v>
                </c:pt>
                <c:pt idx="193">
                  <c:v>1045.6644760011757</c:v>
                </c:pt>
                <c:pt idx="194">
                  <c:v>1045.2968407908852</c:v>
                </c:pt>
                <c:pt idx="195">
                  <c:v>1044.9297464481388</c:v>
                </c:pt>
                <c:pt idx="196">
                  <c:v>1044.5631849826109</c:v>
                </c:pt>
                <c:pt idx="197">
                  <c:v>1044.1971492303096</c:v>
                </c:pt>
                <c:pt idx="198">
                  <c:v>1043.8316327562984</c:v>
                </c:pt>
                <c:pt idx="199">
                  <c:v>1043.4666297688739</c:v>
                </c:pt>
                <c:pt idx="200">
                  <c:v>1043.1021350438548</c:v>
                </c:pt>
                <c:pt idx="201">
                  <c:v>1042.7381438577959</c:v>
                </c:pt>
                <c:pt idx="202">
                  <c:v>1042.3746519290762</c:v>
                </c:pt>
                <c:pt idx="203">
                  <c:v>1042.0116553659366</c:v>
                </c:pt>
                <c:pt idx="204">
                  <c:v>1041.6491506206505</c:v>
                </c:pt>
                <c:pt idx="205">
                  <c:v>1041.2871344491048</c:v>
                </c:pt>
                <c:pt idx="206">
                  <c:v>1040.9256038751541</c:v>
                </c:pt>
                <c:pt idx="207">
                  <c:v>1040.564556159188</c:v>
                </c:pt>
                <c:pt idx="208">
                  <c:v>1040.2039887704118</c:v>
                </c:pt>
                <c:pt idx="209">
                  <c:v>1039.8438993624068</c:v>
                </c:pt>
                <c:pt idx="210">
                  <c:v>1039.4842857515807</c:v>
                </c:pt>
                <c:pt idx="211">
                  <c:v>1039.1251458981678</c:v>
                </c:pt>
                <c:pt idx="212">
                  <c:v>1038.7664778894789</c:v>
                </c:pt>
                <c:pt idx="213">
                  <c:v>1038.4082799251339</c:v>
                </c:pt>
                <c:pt idx="214">
                  <c:v>1038.0505503040458</c:v>
                </c:pt>
                <c:pt idx="215">
                  <c:v>1037.6932874129441</c:v>
                </c:pt>
                <c:pt idx="216">
                  <c:v>1037.3364897162608</c:v>
                </c:pt>
                <c:pt idx="217">
                  <c:v>1036.9801557472147</c:v>
                </c:pt>
                <c:pt idx="218">
                  <c:v>1036.6242840999539</c:v>
                </c:pt>
                <c:pt idx="219">
                  <c:v>1036.2688734226297</c:v>
                </c:pt>
                <c:pt idx="220">
                  <c:v>1035.9139224112923</c:v>
                </c:pt>
                <c:pt idx="221">
                  <c:v>1035.5594298045125</c:v>
                </c:pt>
                <c:pt idx="222">
                  <c:v>1035.2053943786398</c:v>
                </c:pt>
                <c:pt idx="223">
                  <c:v>1034.8518149436245</c:v>
                </c:pt>
                <c:pt idx="224">
                  <c:v>1034.4986903393374</c:v>
                </c:pt>
                <c:pt idx="225">
                  <c:v>1034.1460194323236</c:v>
                </c:pt>
                <c:pt idx="226">
                  <c:v>1033.7938011129445</c:v>
                </c:pt>
                <c:pt idx="227">
                  <c:v>1033.4420342928577</c:v>
                </c:pt>
                <c:pt idx="228">
                  <c:v>1033.0907179027968</c:v>
                </c:pt>
                <c:pt idx="229">
                  <c:v>1032.7398508906147</c:v>
                </c:pt>
                <c:pt idx="230">
                  <c:v>1032.3894322195595</c:v>
                </c:pt>
                <c:pt idx="231">
                  <c:v>1032.0394608667543</c:v>
                </c:pt>
                <c:pt idx="232">
                  <c:v>1031.6899358218584</c:v>
                </c:pt>
                <c:pt idx="233">
                  <c:v>1031.3408560858861</c:v>
                </c:pt>
                <c:pt idx="234">
                  <c:v>1030.9922206701672</c:v>
                </c:pt>
                <c:pt idx="235">
                  <c:v>1030.6440285954282</c:v>
                </c:pt>
                <c:pt idx="236">
                  <c:v>1030.2962788909842</c:v>
                </c:pt>
                <c:pt idx="237">
                  <c:v>1029.9489705940268</c:v>
                </c:pt>
                <c:pt idx="238">
                  <c:v>1029.6021027489933</c:v>
                </c:pt>
                <c:pt idx="239">
                  <c:v>1029.255674407013</c:v>
                </c:pt>
                <c:pt idx="240">
                  <c:v>1028.9096846254174</c:v>
                </c:pt>
                <c:pt idx="241">
                  <c:v>1028.5641324673088</c:v>
                </c:pt>
                <c:pt idx="242">
                  <c:v>1028.2190170011777</c:v>
                </c:pt>
                <c:pt idx="243">
                  <c:v>1027.8743373005677</c:v>
                </c:pt>
                <c:pt idx="244">
                  <c:v>1027.5300924437768</c:v>
                </c:pt>
                <c:pt idx="245">
                  <c:v>1027.1862815135948</c:v>
                </c:pt>
                <c:pt idx="246">
                  <c:v>1026.8429035970714</c:v>
                </c:pt>
                <c:pt idx="247">
                  <c:v>1026.49995778531</c:v>
                </c:pt>
                <c:pt idx="248">
                  <c:v>1026.1574431732854</c:v>
                </c:pt>
                <c:pt idx="249">
                  <c:v>1025.8153588596831</c:v>
                </c:pt>
                <c:pt idx="250">
                  <c:v>1025.4737039467557</c:v>
                </c:pt>
                <c:pt idx="251">
                  <c:v>1025.1324775401963</c:v>
                </c:pt>
                <c:pt idx="252">
                  <c:v>1024.7916787490258</c:v>
                </c:pt>
                <c:pt idx="253">
                  <c:v>1024.4513066854925</c:v>
                </c:pt>
                <c:pt idx="254">
                  <c:v>1024.111360464982</c:v>
                </c:pt>
                <c:pt idx="255">
                  <c:v>1023.7718392059388</c:v>
                </c:pt>
                <c:pt idx="256">
                  <c:v>1023.4327420297944</c:v>
                </c:pt>
                <c:pt idx="257">
                  <c:v>1023.0940680609035</c:v>
                </c:pt>
                <c:pt idx="258">
                  <c:v>1022.7558164264874</c:v>
                </c:pt>
                <c:pt idx="259">
                  <c:v>1022.417986256582</c:v>
                </c:pt>
                <c:pt idx="260">
                  <c:v>1022.0805766839926</c:v>
                </c:pt>
                <c:pt idx="261">
                  <c:v>1021.743586844251</c:v>
                </c:pt>
                <c:pt idx="262">
                  <c:v>1021.4070158755792</c:v>
                </c:pt>
                <c:pt idx="263">
                  <c:v>1021.0708629188537</c:v>
                </c:pt>
                <c:pt idx="264">
                  <c:v>1020.735127117575</c:v>
                </c:pt>
                <c:pt idx="265">
                  <c:v>1020.3998076178397</c:v>
                </c:pt>
                <c:pt idx="266">
                  <c:v>1020.0649035683131</c:v>
                </c:pt>
                <c:pt idx="267">
                  <c:v>1019.7304141202068</c:v>
                </c:pt>
                <c:pt idx="268">
                  <c:v>1019.3963384272552</c:v>
                </c:pt>
                <c:pt idx="269">
                  <c:v>1019.0626756456953</c:v>
                </c:pt>
                <c:pt idx="270">
                  <c:v>1018.7294249342486</c:v>
                </c:pt>
                <c:pt idx="271">
                  <c:v>1018.3965854541023</c:v>
                </c:pt>
                <c:pt idx="272">
                  <c:v>1018.0641563688923</c:v>
                </c:pt>
                <c:pt idx="273">
                  <c:v>1017.7321368446892</c:v>
                </c:pt>
                <c:pt idx="274">
                  <c:v>1017.4005260499819</c:v>
                </c:pt>
                <c:pt idx="275">
                  <c:v>1017.0693231556641</c:v>
                </c:pt>
                <c:pt idx="276">
                  <c:v>1016.7385273350209</c:v>
                </c:pt>
                <c:pt idx="277">
                  <c:v>1016.4081377637166</c:v>
                </c:pt>
                <c:pt idx="278">
                  <c:v>1016.0781536197815</c:v>
                </c:pt>
                <c:pt idx="279">
                  <c:v>1015.7485740836011</c:v>
                </c:pt>
                <c:pt idx="280">
                  <c:v>1015.4193983379041</c:v>
                </c:pt>
                <c:pt idx="281">
                  <c:v>1015.0906255677521</c:v>
                </c:pt>
                <c:pt idx="282">
                  <c:v>1014.7622549605286</c:v>
                </c:pt>
                <c:pt idx="283">
                  <c:v>1014.4342857059287</c:v>
                </c:pt>
                <c:pt idx="284">
                  <c:v>1014.1067169959492</c:v>
                </c:pt>
                <c:pt idx="285">
                  <c:v>1013.7795480248789</c:v>
                </c:pt>
                <c:pt idx="286">
                  <c:v>1013.4527779892888</c:v>
                </c:pt>
                <c:pt idx="287">
                  <c:v>1013.1264060880229</c:v>
                </c:pt>
                <c:pt idx="288">
                  <c:v>1012.8004315221888</c:v>
                </c:pt>
                <c:pt idx="289">
                  <c:v>1012.4748534951485</c:v>
                </c:pt>
                <c:pt idx="290">
                  <c:v>1012.1496712125105</c:v>
                </c:pt>
                <c:pt idx="291">
                  <c:v>1011.8248838821196</c:v>
                </c:pt>
                <c:pt idx="292">
                  <c:v>1011.5004907140493</c:v>
                </c:pt>
                <c:pt idx="293">
                  <c:v>1011.1764909205926</c:v>
                </c:pt>
                <c:pt idx="294">
                  <c:v>1010.8528837162539</c:v>
                </c:pt>
                <c:pt idx="295">
                  <c:v>1010.5296683177403</c:v>
                </c:pt>
                <c:pt idx="296">
                  <c:v>1010.2068439439538</c:v>
                </c:pt>
                <c:pt idx="297">
                  <c:v>1009.8844098159826</c:v>
                </c:pt>
                <c:pt idx="298">
                  <c:v>1009.5623651570932</c:v>
                </c:pt>
                <c:pt idx="299">
                  <c:v>1009.2407091927224</c:v>
                </c:pt>
                <c:pt idx="300">
                  <c:v>1008.919441150469</c:v>
                </c:pt>
                <c:pt idx="301">
                  <c:v>1008.5985602600864</c:v>
                </c:pt>
                <c:pt idx="302">
                  <c:v>1008.278065753474</c:v>
                </c:pt>
                <c:pt idx="303">
                  <c:v>1007.9579568646698</c:v>
                </c:pt>
                <c:pt idx="304">
                  <c:v>1007.6382328298423</c:v>
                </c:pt>
                <c:pt idx="305">
                  <c:v>1007.3188928872833</c:v>
                </c:pt>
                <c:pt idx="306">
                  <c:v>1006.9999362773997</c:v>
                </c:pt>
                <c:pt idx="307">
                  <c:v>1006.6813622427064</c:v>
                </c:pt>
                <c:pt idx="308">
                  <c:v>1006.3631700278178</c:v>
                </c:pt>
                <c:pt idx="309">
                  <c:v>1006.045358879441</c:v>
                </c:pt>
                <c:pt idx="310">
                  <c:v>1005.727928046368</c:v>
                </c:pt>
                <c:pt idx="311">
                  <c:v>1005.4108767794684</c:v>
                </c:pt>
                <c:pt idx="312">
                  <c:v>1005.0942043316816</c:v>
                </c:pt>
                <c:pt idx="313">
                  <c:v>1004.7779099580097</c:v>
                </c:pt>
                <c:pt idx="314">
                  <c:v>1004.46199291551</c:v>
                </c:pt>
                <c:pt idx="315">
                  <c:v>1004.1464524632877</c:v>
                </c:pt>
                <c:pt idx="316">
                  <c:v>1003.8312878624887</c:v>
                </c:pt>
                <c:pt idx="317">
                  <c:v>1003.516498376292</c:v>
                </c:pt>
                <c:pt idx="318">
                  <c:v>1003.2020832699028</c:v>
                </c:pt>
                <c:pt idx="319">
                  <c:v>1002.8880418105454</c:v>
                </c:pt>
                <c:pt idx="320">
                  <c:v>1002.5743732674555</c:v>
                </c:pt>
                <c:pt idx="321">
                  <c:v>1002.2610769118736</c:v>
                </c:pt>
                <c:pt idx="322">
                  <c:v>1001.9481520170378</c:v>
                </c:pt>
                <c:pt idx="323">
                  <c:v>1001.6355978581764</c:v>
                </c:pt>
                <c:pt idx="324">
                  <c:v>1001.3234137125013</c:v>
                </c:pt>
                <c:pt idx="325">
                  <c:v>1001.0115988592005</c:v>
                </c:pt>
                <c:pt idx="326">
                  <c:v>1000.7001525794318</c:v>
                </c:pt>
                <c:pt idx="327">
                  <c:v>1000.3890741563151</c:v>
                </c:pt>
                <c:pt idx="328">
                  <c:v>1000.0783628749266</c:v>
                </c:pt>
                <c:pt idx="329">
                  <c:v>999.76801802229033</c:v>
                </c:pt>
                <c:pt idx="330">
                  <c:v>999.4580388873726</c:v>
                </c:pt>
                <c:pt idx="331">
                  <c:v>999.14842476107458</c:v>
                </c:pt>
                <c:pt idx="332">
                  <c:v>998.83917493622573</c:v>
                </c:pt>
                <c:pt idx="333">
                  <c:v>998.53028870757714</c:v>
                </c:pt>
                <c:pt idx="334">
                  <c:v>998.22176537179462</c:v>
                </c:pt>
                <c:pt idx="335">
                  <c:v>997.91360422745174</c:v>
                </c:pt>
                <c:pt idx="336">
                  <c:v>997.60580457502374</c:v>
                </c:pt>
                <c:pt idx="337">
                  <c:v>997.29836571688043</c:v>
                </c:pt>
                <c:pt idx="338">
                  <c:v>996.99128695727973</c:v>
                </c:pt>
                <c:pt idx="339">
                  <c:v>996.68456760236108</c:v>
                </c:pt>
                <c:pt idx="340">
                  <c:v>996.37820696013887</c:v>
                </c:pt>
                <c:pt idx="341">
                  <c:v>996.07220434049589</c:v>
                </c:pt>
                <c:pt idx="342">
                  <c:v>995.76655905517703</c:v>
                </c:pt>
                <c:pt idx="343">
                  <c:v>995.46127041778254</c:v>
                </c:pt>
                <c:pt idx="344">
                  <c:v>995.15633774376158</c:v>
                </c:pt>
                <c:pt idx="345">
                  <c:v>994.85176035040581</c:v>
                </c:pt>
                <c:pt idx="346">
                  <c:v>994.54753755684362</c:v>
                </c:pt>
                <c:pt idx="347">
                  <c:v>994.2436686840324</c:v>
                </c:pt>
                <c:pt idx="348">
                  <c:v>993.94015305475352</c:v>
                </c:pt>
                <c:pt idx="349">
                  <c:v>993.63698999360554</c:v>
                </c:pt>
                <c:pt idx="350">
                  <c:v>993.3341788269978</c:v>
                </c:pt>
                <c:pt idx="351">
                  <c:v>993.03171888314421</c:v>
                </c:pt>
                <c:pt idx="352">
                  <c:v>992.72960949205731</c:v>
                </c:pt>
                <c:pt idx="353">
                  <c:v>992.42784998554157</c:v>
                </c:pt>
                <c:pt idx="354">
                  <c:v>992.12643969718749</c:v>
                </c:pt>
                <c:pt idx="355">
                  <c:v>991.82537796236545</c:v>
                </c:pt>
                <c:pt idx="356">
                  <c:v>991.5246641182199</c:v>
                </c:pt>
                <c:pt idx="357">
                  <c:v>991.22429750366246</c:v>
                </c:pt>
                <c:pt idx="358">
                  <c:v>990.92427745936664</c:v>
                </c:pt>
                <c:pt idx="359">
                  <c:v>990.62460332776118</c:v>
                </c:pt>
                <c:pt idx="360">
                  <c:v>990.32527445302446</c:v>
                </c:pt>
                <c:pt idx="361">
                  <c:v>990.02629018107837</c:v>
                </c:pt>
                <c:pt idx="362">
                  <c:v>989.72764985958224</c:v>
                </c:pt>
                <c:pt idx="363">
                  <c:v>989.42935283792701</c:v>
                </c:pt>
                <c:pt idx="364">
                  <c:v>989.13139846722936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3-AE42-86FA-87A2AA11853C}"/>
            </c:ext>
          </c:extLst>
        </c:ser>
        <c:ser>
          <c:idx val="1"/>
          <c:order val="1"/>
          <c:tx>
            <c:strRef>
              <c:f>Prediktion!$C$2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Prediktion!$C$3:$C$367</c:f>
              <c:numCache>
                <c:formatCode>0</c:formatCode>
                <c:ptCount val="365"/>
                <c:pt idx="0">
                  <c:v>3.5</c:v>
                </c:pt>
                <c:pt idx="1">
                  <c:v>3.8114020000000002</c:v>
                </c:pt>
                <c:pt idx="2">
                  <c:v>4.188750260764655</c:v>
                </c:pt>
                <c:pt idx="3">
                  <c:v>4.6459534933259778</c:v>
                </c:pt>
                <c:pt idx="4">
                  <c:v>5.1998162076570047</c:v>
                </c:pt>
                <c:pt idx="5">
                  <c:v>5.8706260627865863</c:v>
                </c:pt>
                <c:pt idx="6">
                  <c:v>6.6828534898143594</c:v>
                </c:pt>
                <c:pt idx="7">
                  <c:v>7.6659818885858604</c:v>
                </c:pt>
                <c:pt idx="8">
                  <c:v>8.544086146552786</c:v>
                </c:pt>
                <c:pt idx="9">
                  <c:v>9.5392741938757819</c:v>
                </c:pt>
                <c:pt idx="10">
                  <c:v>10.661290612199814</c:v>
                </c:pt>
                <c:pt idx="11">
                  <c:v>11.918695391136676</c:v>
                </c:pt>
                <c:pt idx="12">
                  <c:v>13.317942663248781</c:v>
                </c:pt>
                <c:pt idx="13">
                  <c:v>14.862143057740287</c:v>
                </c:pt>
                <c:pt idx="14">
                  <c:v>16.549429551374391</c:v>
                </c:pt>
                <c:pt idx="15">
                  <c:v>18.370832914615978</c:v>
                </c:pt>
                <c:pt idx="16">
                  <c:v>20.373528557567909</c:v>
                </c:pt>
                <c:pt idx="17">
                  <c:v>22.566542771794438</c:v>
                </c:pt>
                <c:pt idx="18">
                  <c:v>24.957846673870964</c:v>
                </c:pt>
                <c:pt idx="19">
                  <c:v>27.55426088692797</c:v>
                </c:pt>
                <c:pt idx="20">
                  <c:v>30.361527973652368</c:v>
                </c:pt>
                <c:pt idx="21">
                  <c:v>33.384651051470271</c:v>
                </c:pt>
                <c:pt idx="22">
                  <c:v>36.628628233291543</c:v>
                </c:pt>
                <c:pt idx="23">
                  <c:v>40.09974852685982</c:v>
                </c:pt>
                <c:pt idx="24">
                  <c:v>43.794023468195306</c:v>
                </c:pt>
                <c:pt idx="25">
                  <c:v>47.703058961412623</c:v>
                </c:pt>
                <c:pt idx="26">
                  <c:v>51.813407621420723</c:v>
                </c:pt>
                <c:pt idx="27">
                  <c:v>56.105905337119118</c:v>
                </c:pt>
                <c:pt idx="28">
                  <c:v>60.554983304424418</c:v>
                </c:pt>
                <c:pt idx="29">
                  <c:v>65.127930043876432</c:v>
                </c:pt>
                <c:pt idx="30">
                  <c:v>69.784053438403546</c:v>
                </c:pt>
                <c:pt idx="31">
                  <c:v>74.473659760925685</c:v>
                </c:pt>
                <c:pt idx="32">
                  <c:v>79.139385994576116</c:v>
                </c:pt>
                <c:pt idx="33">
                  <c:v>83.716804489627194</c:v>
                </c:pt>
                <c:pt idx="34">
                  <c:v>88.135459823782213</c:v>
                </c:pt>
                <c:pt idx="35">
                  <c:v>92.32036956721339</c:v>
                </c:pt>
                <c:pt idx="36">
                  <c:v>96.193997984318671</c:v>
                </c:pt>
                <c:pt idx="37">
                  <c:v>99.678686581047984</c:v>
                </c:pt>
                <c:pt idx="38">
                  <c:v>102.69950146909962</c:v>
                </c:pt>
                <c:pt idx="39">
                  <c:v>105.18743925403567</c:v>
                </c:pt>
                <c:pt idx="40">
                  <c:v>107.08246154556544</c:v>
                </c:pt>
                <c:pt idx="41">
                  <c:v>108.3363354245474</c:v>
                </c:pt>
                <c:pt idx="42">
                  <c:v>108.91507007935257</c:v>
                </c:pt>
                <c:pt idx="43">
                  <c:v>108.80075508382117</c:v>
                </c:pt>
                <c:pt idx="44">
                  <c:v>107.99264195030771</c:v>
                </c:pt>
                <c:pt idx="45">
                  <c:v>106.50736401075083</c:v>
                </c:pt>
                <c:pt idx="46">
                  <c:v>104.37825364058072</c:v>
                </c:pt>
                <c:pt idx="47">
                  <c:v>101.65378153150635</c:v>
                </c:pt>
                <c:pt idx="48">
                  <c:v>98.39526808048366</c:v>
                </c:pt>
                <c:pt idx="49">
                  <c:v>94.674047494916636</c:v>
                </c:pt>
                <c:pt idx="50">
                  <c:v>90.568301584607227</c:v>
                </c:pt>
                <c:pt idx="51">
                  <c:v>86.159792134222712</c:v>
                </c:pt>
                <c:pt idx="52">
                  <c:v>81.530708847323183</c:v>
                </c:pt>
                <c:pt idx="53">
                  <c:v>76.760818174167227</c:v>
                </c:pt>
                <c:pt idx="54">
                  <c:v>71.92505335680552</c:v>
                </c:pt>
                <c:pt idx="55">
                  <c:v>67.091635320187308</c:v>
                </c:pt>
                <c:pt idx="56">
                  <c:v>62.320756982538562</c:v>
                </c:pt>
                <c:pt idx="57">
                  <c:v>57.663816325768693</c:v>
                </c:pt>
                <c:pt idx="58">
                  <c:v>53.163146612195426</c:v>
                </c:pt>
                <c:pt idx="59">
                  <c:v>48.852167260081856</c:v>
                </c:pt>
                <c:pt idx="60">
                  <c:v>44.755865960815093</c:v>
                </c:pt>
                <c:pt idx="61">
                  <c:v>40.89152004990865</c:v>
                </c:pt>
                <c:pt idx="62">
                  <c:v>37.2695704904312</c:v>
                </c:pt>
                <c:pt idx="63">
                  <c:v>33.8945723470163</c:v>
                </c:pt>
                <c:pt idx="64">
                  <c:v>30.76615950502423</c:v>
                </c:pt>
                <c:pt idx="65">
                  <c:v>27.879976142908909</c:v>
                </c:pt>
                <c:pt idx="66">
                  <c:v>25.228541548166955</c:v>
                </c:pt>
                <c:pt idx="67">
                  <c:v>22.802027284731302</c:v>
                </c:pt>
                <c:pt idx="68">
                  <c:v>20.588935963892741</c:v>
                </c:pt>
                <c:pt idx="69">
                  <c:v>18.576678811540045</c:v>
                </c:pt>
                <c:pt idx="70">
                  <c:v>16.752054995234243</c:v>
                </c:pt>
                <c:pt idx="71">
                  <c:v>15.101639570502631</c:v>
                </c:pt>
                <c:pt idx="72">
                  <c:v>13.612089229911106</c:v>
                </c:pt>
                <c:pt idx="73">
                  <c:v>12.270376142955973</c:v>
                </c:pt>
                <c:pt idx="74">
                  <c:v>11.063960386327841</c:v>
                </c:pt>
                <c:pt idx="75">
                  <c:v>9.9809110637651131</c:v>
                </c:pt>
                <c:pt idx="76">
                  <c:v>9.0099854302599311</c:v>
                </c:pt>
                <c:pt idx="77">
                  <c:v>8.1406743414386877</c:v>
                </c:pt>
                <c:pt idx="78">
                  <c:v>7.3632212719066299</c:v>
                </c:pt>
                <c:pt idx="79">
                  <c:v>6.6686210711720246</c:v>
                </c:pt>
                <c:pt idx="80">
                  <c:v>6.0486036093724147</c:v>
                </c:pt>
                <c:pt idx="81">
                  <c:v>5.4956065406460306</c:v>
                </c:pt>
                <c:pt idx="82">
                  <c:v>5.0027405956409003</c:v>
                </c:pt>
                <c:pt idx="83">
                  <c:v>4.5637501104197673</c:v>
                </c:pt>
                <c:pt idx="84">
                  <c:v>4.1729709031932876</c:v>
                </c:pt>
                <c:pt idx="85">
                  <c:v>3.8252871145230092</c:v>
                </c:pt>
                <c:pt idx="86">
                  <c:v>3.5160882201484016</c:v>
                </c:pt>
                <c:pt idx="87">
                  <c:v>3.2412270970204529</c:v>
                </c:pt>
                <c:pt idx="88">
                  <c:v>2.9969797611497611</c:v>
                </c:pt>
                <c:pt idx="89">
                  <c:v>2.7800071898562719</c:v>
                </c:pt>
                <c:pt idx="90">
                  <c:v>2.5873194813064995</c:v>
                </c:pt>
                <c:pt idx="91">
                  <c:v>2.4162424823662061</c:v>
                </c:pt>
                <c:pt idx="92">
                  <c:v>2.2643869244919603</c:v>
                </c:pt>
                <c:pt idx="93">
                  <c:v>2.1296200404791255</c:v>
                </c:pt>
                <c:pt idx="94">
                  <c:v>2.010039587257022</c:v>
                </c:pt>
                <c:pt idx="95">
                  <c:v>1.9039501673542909</c:v>
                </c:pt>
                <c:pt idx="96">
                  <c:v>1.8098417207091153</c:v>
                </c:pt>
                <c:pt idx="97">
                  <c:v>1.7263700463953351</c:v>
                </c:pt>
                <c:pt idx="98">
                  <c:v>1.6523392083604056</c:v>
                </c:pt>
                <c:pt idx="99">
                  <c:v>1.5866856786714161</c:v>
                </c:pt>
                <c:pt idx="100">
                  <c:v>1.5284640746669762</c:v>
                </c:pt>
                <c:pt idx="101">
                  <c:v>1.4768343517484031</c:v>
                </c:pt>
                <c:pt idx="102">
                  <c:v>1.4310503204921901</c:v>
                </c:pt>
                <c:pt idx="103">
                  <c:v>1.3904493647026999</c:v>
                </c:pt>
                <c:pt idx="104">
                  <c:v>1.3544432454810937</c:v>
                </c:pt>
                <c:pt idx="105">
                  <c:v>1.3225098850181931</c:v>
                </c:pt>
                <c:pt idx="106">
                  <c:v>1.2941860323756529</c:v>
                </c:pt>
                <c:pt idx="107">
                  <c:v>1.2690607218260617</c:v>
                </c:pt>
                <c:pt idx="108">
                  <c:v>1.2467694422596642</c:v>
                </c:pt>
                <c:pt idx="109">
                  <c:v>1.2269889436577652</c:v>
                </c:pt>
                <c:pt idx="110">
                  <c:v>1.2094326136373563</c:v>
                </c:pt>
                <c:pt idx="111">
                  <c:v>1.1938463635688954</c:v>
                </c:pt>
                <c:pt idx="112">
                  <c:v>1.1800049697577375</c:v>
                </c:pt>
                <c:pt idx="113">
                  <c:v>1.1677088206700696</c:v>
                </c:pt>
                <c:pt idx="114">
                  <c:v>1.1567810261954494</c:v>
                </c:pt>
                <c:pt idx="115">
                  <c:v>1.1470648494948221</c:v>
                </c:pt>
                <c:pt idx="116">
                  <c:v>1.1384214261131826</c:v>
                </c:pt>
                <c:pt idx="117">
                  <c:v>1.130727738769514</c:v>
                </c:pt>
                <c:pt idx="118">
                  <c:v>1.1238748196034667</c:v>
                </c:pt>
                <c:pt idx="119">
                  <c:v>1.1177661546882678</c:v>
                </c:pt>
                <c:pt idx="120">
                  <c:v>1.112316268341436</c:v>
                </c:pt>
                <c:pt idx="121">
                  <c:v>1.107449467206572</c:v>
                </c:pt>
                <c:pt idx="122">
                  <c:v>1.1030987262667182</c:v>
                </c:pt>
                <c:pt idx="123">
                  <c:v>1.0992047009067567</c:v>
                </c:pt>
                <c:pt idx="124">
                  <c:v>1.0957148508914798</c:v>
                </c:pt>
                <c:pt idx="125">
                  <c:v>1.0925826636879155</c:v>
                </c:pt>
                <c:pt idx="126">
                  <c:v>1.0897669659542093</c:v>
                </c:pt>
                <c:pt idx="127">
                  <c:v>1.0872313132600151</c:v>
                </c:pt>
                <c:pt idx="128">
                  <c:v>1.084943449210644</c:v>
                </c:pt>
                <c:pt idx="129">
                  <c:v>1.0828748261333556</c:v>
                </c:pt>
                <c:pt idx="130">
                  <c:v>1.0810001803619238</c:v>
                </c:pt>
                <c:pt idx="131">
                  <c:v>1.0792971559365887</c:v>
                </c:pt>
                <c:pt idx="132">
                  <c:v>1.0777459712310604</c:v>
                </c:pt>
                <c:pt idx="133">
                  <c:v>1.076329123635734</c:v>
                </c:pt>
                <c:pt idx="134">
                  <c:v>1.075031127975079</c:v>
                </c:pt>
                <c:pt idx="135">
                  <c:v>1.0738382848247623</c:v>
                </c:pt>
                <c:pt idx="136">
                  <c:v>1.0727384753271867</c:v>
                </c:pt>
                <c:pt idx="137">
                  <c:v>1.0717209794887492</c:v>
                </c:pt>
                <c:pt idx="138">
                  <c:v>1.0707763152836089</c:v>
                </c:pt>
                <c:pt idx="139">
                  <c:v>1.0698960961918842</c:v>
                </c:pt>
                <c:pt idx="140">
                  <c:v>1.0690729050692258</c:v>
                </c:pt>
                <c:pt idx="141">
                  <c:v>1.0683001824834284</c:v>
                </c:pt>
                <c:pt idx="142">
                  <c:v>1.0675721278655472</c:v>
                </c:pt>
                <c:pt idx="143">
                  <c:v>1.0668836120108576</c:v>
                </c:pt>
                <c:pt idx="144">
                  <c:v>1.0662300996316498</c:v>
                </c:pt>
                <c:pt idx="145">
                  <c:v>1.0656075808116272</c:v>
                </c:pt>
                <c:pt idx="146">
                  <c:v>1.0650125103427366</c:v>
                </c:pt>
                <c:pt idx="147">
                  <c:v>1.0644417540414461</c:v>
                </c:pt>
                <c:pt idx="148">
                  <c:v>1.0638925412445051</c:v>
                </c:pt>
                <c:pt idx="149">
                  <c:v>1.0633624227755296</c:v>
                </c:pt>
                <c:pt idx="150">
                  <c:v>1.0628492337547069</c:v>
                </c:pt>
                <c:pt idx="151">
                  <c:v>1.0623510606956406</c:v>
                </c:pt>
                <c:pt idx="152">
                  <c:v>1.061866212396942</c:v>
                </c:pt>
                <c:pt idx="153">
                  <c:v>1.0613931941925014</c:v>
                </c:pt>
                <c:pt idx="154">
                  <c:v>1.0609306851742959</c:v>
                </c:pt>
                <c:pt idx="155">
                  <c:v>1.060477518045817</c:v>
                </c:pt>
                <c:pt idx="156">
                  <c:v>1.0600326613033824</c:v>
                </c:pt>
                <c:pt idx="157">
                  <c:v>1.0595952034773028</c:v>
                </c:pt>
                <c:pt idx="158">
                  <c:v>1.0591643391956307</c:v>
                </c:pt>
                <c:pt idx="159">
                  <c:v>1.0587393568604371</c:v>
                </c:pt>
                <c:pt idx="160">
                  <c:v>1.0583196277506945</c:v>
                </c:pt>
                <c:pt idx="161">
                  <c:v>1.0579045963871956</c:v>
                </c:pt>
                <c:pt idx="162">
                  <c:v>1.0574937720138555</c:v>
                </c:pt>
                <c:pt idx="163">
                  <c:v>1.0570867210664971</c:v>
                </c:pt>
                <c:pt idx="164">
                  <c:v>1.056683060515047</c:v>
                </c:pt>
                <c:pt idx="165">
                  <c:v>1.0562824519781993</c:v>
                </c:pt>
                <c:pt idx="166">
                  <c:v>1.0558845965212347</c:v>
                </c:pt>
                <c:pt idx="167">
                  <c:v>1.0554892300579628</c:v>
                </c:pt>
                <c:pt idx="168">
                  <c:v>1.0550961192868762</c:v>
                </c:pt>
                <c:pt idx="169">
                  <c:v>1.0547050580996646</c:v>
                </c:pt>
                <c:pt idx="170">
                  <c:v>1.054315864407364</c:v>
                </c:pt>
                <c:pt idx="171">
                  <c:v>1.0539283773357506</c:v>
                </c:pt>
                <c:pt idx="172">
                  <c:v>1.0535424547471626</c:v>
                </c:pt>
                <c:pt idx="173">
                  <c:v>1.0531579710508863</c:v>
                </c:pt>
                <c:pt idx="174">
                  <c:v>1.0527748152686212</c:v>
                </c:pt>
                <c:pt idx="175">
                  <c:v>1.052392889325406</c:v>
                </c:pt>
                <c:pt idx="176">
                  <c:v>1.0520121065398216</c:v>
                </c:pt>
                <c:pt idx="177">
                  <c:v>1.0516323902903093</c:v>
                </c:pt>
                <c:pt idx="178">
                  <c:v>1.0512536728371338</c:v>
                </c:pt>
                <c:pt idx="179">
                  <c:v>1.0508758942818841</c:v>
                </c:pt>
                <c:pt idx="180">
                  <c:v>1.0504990016485105</c:v>
                </c:pt>
                <c:pt idx="181">
                  <c:v>1.0501229480717491</c:v>
                </c:pt>
                <c:pt idx="182">
                  <c:v>1.0497476920804245</c:v>
                </c:pt>
                <c:pt idx="183">
                  <c:v>1.0493731969645772</c:v>
                </c:pt>
                <c:pt idx="184">
                  <c:v>1.048999430216645</c:v>
                </c:pt>
                <c:pt idx="185">
                  <c:v>1.048626363038059</c:v>
                </c:pt>
                <c:pt idx="186">
                  <c:v>1.048253969903626</c:v>
                </c:pt>
                <c:pt idx="187">
                  <c:v>1.0478822281769467</c:v>
                </c:pt>
                <c:pt idx="188">
                  <c:v>1.0475111177709169</c:v>
                </c:pt>
                <c:pt idx="189">
                  <c:v>1.0471406208480365</c:v>
                </c:pt>
                <c:pt idx="190">
                  <c:v>1.0467707215558801</c:v>
                </c:pt>
                <c:pt idx="191">
                  <c:v>1.0464014057936137</c:v>
                </c:pt>
                <c:pt idx="192">
                  <c:v>1.0460326610059278</c:v>
                </c:pt>
                <c:pt idx="193">
                  <c:v>1.0456644760011757</c:v>
                </c:pt>
                <c:pt idx="194">
                  <c:v>1.0452968407908851</c:v>
                </c:pt>
                <c:pt idx="195">
                  <c:v>1.0449297464481389</c:v>
                </c:pt>
                <c:pt idx="196">
                  <c:v>1.0445631849826109</c:v>
                </c:pt>
                <c:pt idx="197">
                  <c:v>1.0441971492303097</c:v>
                </c:pt>
                <c:pt idx="198">
                  <c:v>1.0438316327562984</c:v>
                </c:pt>
                <c:pt idx="199">
                  <c:v>1.0434666297688739</c:v>
                </c:pt>
                <c:pt idx="200">
                  <c:v>1.0431021350438547</c:v>
                </c:pt>
                <c:pt idx="201">
                  <c:v>1.0427381438577958</c:v>
                </c:pt>
                <c:pt idx="202">
                  <c:v>1.0423746519290762</c:v>
                </c:pt>
                <c:pt idx="203">
                  <c:v>1.0420116553659367</c:v>
                </c:pt>
                <c:pt idx="204">
                  <c:v>1.0416491506206504</c:v>
                </c:pt>
                <c:pt idx="205">
                  <c:v>1.0412871344491048</c:v>
                </c:pt>
                <c:pt idx="206">
                  <c:v>1.0409256038751542</c:v>
                </c:pt>
                <c:pt idx="207">
                  <c:v>1.0405645561591881</c:v>
                </c:pt>
                <c:pt idx="208">
                  <c:v>1.0402039887704118</c:v>
                </c:pt>
                <c:pt idx="209">
                  <c:v>1.0398438993624068</c:v>
                </c:pt>
                <c:pt idx="210">
                  <c:v>1.0394842857515807</c:v>
                </c:pt>
                <c:pt idx="211">
                  <c:v>1.0391251458981678</c:v>
                </c:pt>
                <c:pt idx="212">
                  <c:v>1.038766477889479</c:v>
                </c:pt>
                <c:pt idx="213">
                  <c:v>1.038408279925134</c:v>
                </c:pt>
                <c:pt idx="214">
                  <c:v>1.0380505503040458</c:v>
                </c:pt>
                <c:pt idx="215">
                  <c:v>1.0376932874129441</c:v>
                </c:pt>
                <c:pt idx="216">
                  <c:v>1.0373364897162607</c:v>
                </c:pt>
                <c:pt idx="217">
                  <c:v>1.0369801557472147</c:v>
                </c:pt>
                <c:pt idx="218">
                  <c:v>1.036624284099954</c:v>
                </c:pt>
                <c:pt idx="219">
                  <c:v>1.0362688734226297</c:v>
                </c:pt>
                <c:pt idx="220">
                  <c:v>1.0359139224112923</c:v>
                </c:pt>
                <c:pt idx="221">
                  <c:v>1.0355594298045125</c:v>
                </c:pt>
                <c:pt idx="222">
                  <c:v>1.0352053943786399</c:v>
                </c:pt>
                <c:pt idx="223">
                  <c:v>1.0348518149436245</c:v>
                </c:pt>
                <c:pt idx="224">
                  <c:v>1.0344986903393374</c:v>
                </c:pt>
                <c:pt idx="225">
                  <c:v>1.0341460194323235</c:v>
                </c:pt>
                <c:pt idx="226">
                  <c:v>1.0337938011129446</c:v>
                </c:pt>
                <c:pt idx="227">
                  <c:v>1.0334420342928576</c:v>
                </c:pt>
                <c:pt idx="228">
                  <c:v>1.0330907179027968</c:v>
                </c:pt>
                <c:pt idx="229">
                  <c:v>1.0327398508906147</c:v>
                </c:pt>
                <c:pt idx="230">
                  <c:v>1.0323894322195595</c:v>
                </c:pt>
                <c:pt idx="231">
                  <c:v>1.0320394608667542</c:v>
                </c:pt>
                <c:pt idx="232">
                  <c:v>1.0316899358218585</c:v>
                </c:pt>
                <c:pt idx="233">
                  <c:v>1.0313408560858861</c:v>
                </c:pt>
                <c:pt idx="234">
                  <c:v>1.0309922206701672</c:v>
                </c:pt>
                <c:pt idx="235">
                  <c:v>1.0306440285954281</c:v>
                </c:pt>
                <c:pt idx="236">
                  <c:v>1.0302962788909842</c:v>
                </c:pt>
                <c:pt idx="237">
                  <c:v>1.0299489705940268</c:v>
                </c:pt>
                <c:pt idx="238">
                  <c:v>1.0296021027489932</c:v>
                </c:pt>
                <c:pt idx="239">
                  <c:v>1.0292556744070129</c:v>
                </c:pt>
                <c:pt idx="240">
                  <c:v>1.0289096846254175</c:v>
                </c:pt>
                <c:pt idx="241">
                  <c:v>1.0285641324673089</c:v>
                </c:pt>
                <c:pt idx="242">
                  <c:v>1.0282190170011778</c:v>
                </c:pt>
                <c:pt idx="243">
                  <c:v>1.0278743373005677</c:v>
                </c:pt>
                <c:pt idx="244">
                  <c:v>1.0275300924437767</c:v>
                </c:pt>
                <c:pt idx="245">
                  <c:v>1.0271862815135948</c:v>
                </c:pt>
                <c:pt idx="246">
                  <c:v>1.0268429035970714</c:v>
                </c:pt>
                <c:pt idx="247">
                  <c:v>1.02649995778531</c:v>
                </c:pt>
                <c:pt idx="248">
                  <c:v>1.0261574431732854</c:v>
                </c:pt>
                <c:pt idx="249">
                  <c:v>1.0258153588596832</c:v>
                </c:pt>
                <c:pt idx="250">
                  <c:v>1.0254737039467556</c:v>
                </c:pt>
                <c:pt idx="251">
                  <c:v>1.0251324775401964</c:v>
                </c:pt>
                <c:pt idx="252">
                  <c:v>1.0247916787490259</c:v>
                </c:pt>
                <c:pt idx="253">
                  <c:v>1.0244513066854926</c:v>
                </c:pt>
                <c:pt idx="254">
                  <c:v>1.0241113604649821</c:v>
                </c:pt>
                <c:pt idx="255">
                  <c:v>1.0237718392059389</c:v>
                </c:pt>
                <c:pt idx="256">
                  <c:v>1.0234327420297944</c:v>
                </c:pt>
                <c:pt idx="257">
                  <c:v>1.0230940680609035</c:v>
                </c:pt>
                <c:pt idx="258">
                  <c:v>1.0227558164264874</c:v>
                </c:pt>
                <c:pt idx="259">
                  <c:v>1.0224179862565821</c:v>
                </c:pt>
                <c:pt idx="260">
                  <c:v>1.0220805766839927</c:v>
                </c:pt>
                <c:pt idx="261">
                  <c:v>1.021743586844251</c:v>
                </c:pt>
                <c:pt idx="262">
                  <c:v>1.0214070158755792</c:v>
                </c:pt>
                <c:pt idx="263">
                  <c:v>1.0210708629188536</c:v>
                </c:pt>
                <c:pt idx="264">
                  <c:v>1.0207351271175751</c:v>
                </c:pt>
                <c:pt idx="265">
                  <c:v>1.0203998076178398</c:v>
                </c:pt>
                <c:pt idx="266">
                  <c:v>1.0200649035683131</c:v>
                </c:pt>
                <c:pt idx="267">
                  <c:v>1.0197304141202068</c:v>
                </c:pt>
                <c:pt idx="268">
                  <c:v>1.0193963384272551</c:v>
                </c:pt>
                <c:pt idx="269">
                  <c:v>1.0190626756456953</c:v>
                </c:pt>
                <c:pt idx="270">
                  <c:v>1.0187294249342487</c:v>
                </c:pt>
                <c:pt idx="271">
                  <c:v>1.0183965854541022</c:v>
                </c:pt>
                <c:pt idx="272">
                  <c:v>1.0180641563688924</c:v>
                </c:pt>
                <c:pt idx="273">
                  <c:v>1.0177321368446892</c:v>
                </c:pt>
                <c:pt idx="274">
                  <c:v>1.0174005260499819</c:v>
                </c:pt>
                <c:pt idx="275">
                  <c:v>1.017069323155664</c:v>
                </c:pt>
                <c:pt idx="276">
                  <c:v>1.0167385273350209</c:v>
                </c:pt>
                <c:pt idx="277">
                  <c:v>1.0164081377637166</c:v>
                </c:pt>
                <c:pt idx="278">
                  <c:v>1.0160781536197814</c:v>
                </c:pt>
                <c:pt idx="279">
                  <c:v>1.015748574083601</c:v>
                </c:pt>
                <c:pt idx="280">
                  <c:v>1.0154193983379041</c:v>
                </c:pt>
                <c:pt idx="281">
                  <c:v>1.0150906255677521</c:v>
                </c:pt>
                <c:pt idx="282">
                  <c:v>1.0147622549605286</c:v>
                </c:pt>
                <c:pt idx="283">
                  <c:v>1.0144342857059288</c:v>
                </c:pt>
                <c:pt idx="284">
                  <c:v>1.0141067169959492</c:v>
                </c:pt>
                <c:pt idx="285">
                  <c:v>1.0137795480248788</c:v>
                </c:pt>
                <c:pt idx="286">
                  <c:v>1.0134527779892888</c:v>
                </c:pt>
                <c:pt idx="287">
                  <c:v>1.013126406088023</c:v>
                </c:pt>
                <c:pt idx="288">
                  <c:v>1.0128004315221888</c:v>
                </c:pt>
                <c:pt idx="289">
                  <c:v>1.0124748534951487</c:v>
                </c:pt>
                <c:pt idx="290">
                  <c:v>1.0121496712125104</c:v>
                </c:pt>
                <c:pt idx="291">
                  <c:v>1.0118248838821196</c:v>
                </c:pt>
                <c:pt idx="292">
                  <c:v>1.0115004907140492</c:v>
                </c:pt>
                <c:pt idx="293">
                  <c:v>1.0111764909205927</c:v>
                </c:pt>
                <c:pt idx="294">
                  <c:v>1.010852883716254</c:v>
                </c:pt>
                <c:pt idx="295">
                  <c:v>1.0105296683177403</c:v>
                </c:pt>
                <c:pt idx="296">
                  <c:v>1.0102068439439538</c:v>
                </c:pt>
                <c:pt idx="297">
                  <c:v>1.0098844098159827</c:v>
                </c:pt>
                <c:pt idx="298">
                  <c:v>1.0095623651570931</c:v>
                </c:pt>
                <c:pt idx="299">
                  <c:v>1.0092407091927225</c:v>
                </c:pt>
                <c:pt idx="300">
                  <c:v>1.0089194411504689</c:v>
                </c:pt>
                <c:pt idx="301">
                  <c:v>1.0085985602600864</c:v>
                </c:pt>
                <c:pt idx="302">
                  <c:v>1.008278065753474</c:v>
                </c:pt>
                <c:pt idx="303">
                  <c:v>1.0079579568646697</c:v>
                </c:pt>
                <c:pt idx="304">
                  <c:v>1.0076382328298423</c:v>
                </c:pt>
                <c:pt idx="305">
                  <c:v>1.0073188928872834</c:v>
                </c:pt>
                <c:pt idx="306">
                  <c:v>1.0069999362773998</c:v>
                </c:pt>
                <c:pt idx="307">
                  <c:v>1.0066813622427064</c:v>
                </c:pt>
                <c:pt idx="308">
                  <c:v>1.0063631700278177</c:v>
                </c:pt>
                <c:pt idx="309">
                  <c:v>1.0060453588794409</c:v>
                </c:pt>
                <c:pt idx="310">
                  <c:v>1.005727928046368</c:v>
                </c:pt>
                <c:pt idx="311">
                  <c:v>1.0054108767794685</c:v>
                </c:pt>
                <c:pt idx="312">
                  <c:v>1.0050942043316815</c:v>
                </c:pt>
                <c:pt idx="313">
                  <c:v>1.0047779099580096</c:v>
                </c:pt>
                <c:pt idx="314">
                  <c:v>1.0044619929155101</c:v>
                </c:pt>
                <c:pt idx="315">
                  <c:v>1.0041464524632877</c:v>
                </c:pt>
                <c:pt idx="316">
                  <c:v>1.0038312878624887</c:v>
                </c:pt>
                <c:pt idx="317">
                  <c:v>1.0035164983762921</c:v>
                </c:pt>
                <c:pt idx="318">
                  <c:v>1.0032020832699029</c:v>
                </c:pt>
                <c:pt idx="319">
                  <c:v>1.0028880418105455</c:v>
                </c:pt>
                <c:pt idx="320">
                  <c:v>1.0025743732674555</c:v>
                </c:pt>
                <c:pt idx="321">
                  <c:v>1.0022610769118736</c:v>
                </c:pt>
                <c:pt idx="322">
                  <c:v>1.0019481520170379</c:v>
                </c:pt>
                <c:pt idx="323">
                  <c:v>1.0016355978581764</c:v>
                </c:pt>
                <c:pt idx="324">
                  <c:v>1.0013234137125013</c:v>
                </c:pt>
                <c:pt idx="325">
                  <c:v>1.0010115988592005</c:v>
                </c:pt>
                <c:pt idx="326">
                  <c:v>1.0007001525794319</c:v>
                </c:pt>
                <c:pt idx="327">
                  <c:v>1.0003890741563151</c:v>
                </c:pt>
                <c:pt idx="328">
                  <c:v>1.0000783628749266</c:v>
                </c:pt>
                <c:pt idx="329">
                  <c:v>0.99976801802229032</c:v>
                </c:pt>
                <c:pt idx="330">
                  <c:v>0.99945803888737261</c:v>
                </c:pt>
                <c:pt idx="331">
                  <c:v>0.99914842476107457</c:v>
                </c:pt>
                <c:pt idx="332">
                  <c:v>0.99883917493622576</c:v>
                </c:pt>
                <c:pt idx="333">
                  <c:v>0.99853028870757721</c:v>
                </c:pt>
                <c:pt idx="334">
                  <c:v>0.99822176537179463</c:v>
                </c:pt>
                <c:pt idx="335">
                  <c:v>0.99791360422745179</c:v>
                </c:pt>
                <c:pt idx="336">
                  <c:v>0.99760580457502379</c:v>
                </c:pt>
                <c:pt idx="337">
                  <c:v>0.99729836571688046</c:v>
                </c:pt>
                <c:pt idx="338">
                  <c:v>0.99699128695727979</c:v>
                </c:pt>
                <c:pt idx="339">
                  <c:v>0.99668456760236113</c:v>
                </c:pt>
                <c:pt idx="340">
                  <c:v>0.9963782069601389</c:v>
                </c:pt>
                <c:pt idx="341">
                  <c:v>0.99607220434049593</c:v>
                </c:pt>
                <c:pt idx="342">
                  <c:v>0.99576655905517708</c:v>
                </c:pt>
                <c:pt idx="343">
                  <c:v>0.99546127041778254</c:v>
                </c:pt>
                <c:pt idx="344">
                  <c:v>0.99515633774376155</c:v>
                </c:pt>
                <c:pt idx="345">
                  <c:v>0.99485176035040579</c:v>
                </c:pt>
                <c:pt idx="346">
                  <c:v>0.99454753755684366</c:v>
                </c:pt>
                <c:pt idx="347">
                  <c:v>0.99424366868403247</c:v>
                </c:pt>
                <c:pt idx="348">
                  <c:v>0.99394015305475358</c:v>
                </c:pt>
                <c:pt idx="349">
                  <c:v>0.99363698999360561</c:v>
                </c:pt>
                <c:pt idx="350">
                  <c:v>0.99333417882699782</c:v>
                </c:pt>
                <c:pt idx="351">
                  <c:v>0.99303171888314423</c:v>
                </c:pt>
                <c:pt idx="352">
                  <c:v>0.99272960949205735</c:v>
                </c:pt>
                <c:pt idx="353">
                  <c:v>0.99242784998554157</c:v>
                </c:pt>
                <c:pt idx="354">
                  <c:v>0.9921264396971875</c:v>
                </c:pt>
                <c:pt idx="355">
                  <c:v>0.99182537796236547</c:v>
                </c:pt>
                <c:pt idx="356">
                  <c:v>0.99152466411821993</c:v>
                </c:pt>
                <c:pt idx="357">
                  <c:v>0.99122429750366248</c:v>
                </c:pt>
                <c:pt idx="358">
                  <c:v>0.99092427745936662</c:v>
                </c:pt>
                <c:pt idx="359">
                  <c:v>0.99062460332776114</c:v>
                </c:pt>
                <c:pt idx="360">
                  <c:v>0.99032527445302443</c:v>
                </c:pt>
                <c:pt idx="361">
                  <c:v>0.99002629018107835</c:v>
                </c:pt>
                <c:pt idx="362">
                  <c:v>0.98972764985958228</c:v>
                </c:pt>
                <c:pt idx="363">
                  <c:v>0.98942935283792699</c:v>
                </c:pt>
                <c:pt idx="364">
                  <c:v>0.98913139846722942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3-AE42-86FA-87A2AA11853C}"/>
            </c:ext>
          </c:extLst>
        </c:ser>
        <c:ser>
          <c:idx val="2"/>
          <c:order val="2"/>
          <c:tx>
            <c:strRef>
              <c:f>Prediktion!$D$2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Prediktion!$D$3:$D$367</c:f>
              <c:numCache>
                <c:formatCode>0</c:formatCode>
                <c:ptCount val="365"/>
                <c:pt idx="0">
                  <c:v>481949.99999999994</c:v>
                </c:pt>
                <c:pt idx="1">
                  <c:v>482387.41249999992</c:v>
                </c:pt>
                <c:pt idx="2">
                  <c:v>482824.8249999999</c:v>
                </c:pt>
                <c:pt idx="3">
                  <c:v>483262.23749999987</c:v>
                </c:pt>
                <c:pt idx="4">
                  <c:v>483699.64999999985</c:v>
                </c:pt>
                <c:pt idx="5">
                  <c:v>484137.06249999983</c:v>
                </c:pt>
                <c:pt idx="6">
                  <c:v>484574.4749999998</c:v>
                </c:pt>
                <c:pt idx="7">
                  <c:v>485011.88749999978</c:v>
                </c:pt>
                <c:pt idx="8">
                  <c:v>485760.6397195998</c:v>
                </c:pt>
                <c:pt idx="9">
                  <c:v>486575.32501071232</c:v>
                </c:pt>
                <c:pt idx="10">
                  <c:v>487469.84930262715</c:v>
                </c:pt>
                <c:pt idx="11">
                  <c:v>488461.01374441531</c:v>
                </c:pt>
                <c:pt idx="12">
                  <c:v>489569.10193757387</c:v>
                </c:pt>
                <c:pt idx="13">
                  <c:v>490818.57941911626</c:v>
                </c:pt>
                <c:pt idx="14">
                  <c:v>492238.92369220802</c:v>
                </c:pt>
                <c:pt idx="15">
                  <c:v>493865.60454892332</c:v>
                </c:pt>
                <c:pt idx="16">
                  <c:v>495675.27884974936</c:v>
                </c:pt>
                <c:pt idx="17">
                  <c:v>497691.59515670454</c:v>
                </c:pt>
                <c:pt idx="18">
                  <c:v>499939.91289647378</c:v>
                </c:pt>
                <c:pt idx="19">
                  <c:v>502446.96851229004</c:v>
                </c:pt>
                <c:pt idx="20">
                  <c:v>505240.33754824504</c:v>
                </c:pt>
                <c:pt idx="21">
                  <c:v>508347.63085767213</c:v>
                </c:pt>
                <c:pt idx="22">
                  <c:v>511795.35079695639</c:v>
                </c:pt>
                <c:pt idx="23">
                  <c:v>515607.32020160579</c:v>
                </c:pt>
                <c:pt idx="24">
                  <c:v>519816.21211994463</c:v>
                </c:pt>
                <c:pt idx="25">
                  <c:v>524455.35550100997</c:v>
                </c:pt>
                <c:pt idx="26">
                  <c:v>529558.30604704062</c:v>
                </c:pt>
                <c:pt idx="27">
                  <c:v>535158.38071630266</c:v>
                </c:pt>
                <c:pt idx="28">
                  <c:v>541288.19247893209</c:v>
                </c:pt>
                <c:pt idx="29">
                  <c:v>547979.24080460123</c:v>
                </c:pt>
                <c:pt idx="30">
                  <c:v>555261.63627876015</c:v>
                </c:pt>
                <c:pt idx="31">
                  <c:v>563164.06428344629</c:v>
                </c:pt>
                <c:pt idx="32">
                  <c:v>571711.46135063027</c:v>
                </c:pt>
                <c:pt idx="33">
                  <c:v>580923.93848693697</c:v>
                </c:pt>
                <c:pt idx="34">
                  <c:v>590815.65237235429</c:v>
                </c:pt>
                <c:pt idx="35">
                  <c:v>601393.65228669555</c:v>
                </c:pt>
                <c:pt idx="36">
                  <c:v>612656.73276246886</c:v>
                </c:pt>
                <c:pt idx="37">
                  <c:v>624594.32040647604</c:v>
                </c:pt>
                <c:pt idx="38">
                  <c:v>637185.41681241977</c:v>
                </c:pt>
                <c:pt idx="39">
                  <c:v>650397.60696800752</c:v>
                </c:pt>
                <c:pt idx="40">
                  <c:v>664186.58711566636</c:v>
                </c:pt>
                <c:pt idx="41">
                  <c:v>678496.07260417182</c:v>
                </c:pt>
                <c:pt idx="42">
                  <c:v>693258.14527999563</c:v>
                </c:pt>
                <c:pt idx="43">
                  <c:v>708394.07944719074</c:v>
                </c:pt>
                <c:pt idx="44">
                  <c:v>723815.65875020786</c:v>
                </c:pt>
                <c:pt idx="45">
                  <c:v>739426.96588122565</c:v>
                </c:pt>
                <c:pt idx="46">
                  <c:v>755126.59623419249</c:v>
                </c:pt>
                <c:pt idx="47">
                  <c:v>770810.21966892271</c:v>
                </c:pt>
                <c:pt idx="48">
                  <c:v>786373.32826163433</c:v>
                </c:pt>
                <c:pt idx="49">
                  <c:v>801714.01984533237</c:v>
                </c:pt>
                <c:pt idx="50">
                  <c:v>816735.66187999526</c:v>
                </c:pt>
                <c:pt idx="51">
                  <c:v>831349.2896721256</c:v>
                </c:pt>
                <c:pt idx="52">
                  <c:v>845475.61591917439</c:v>
                </c:pt>
                <c:pt idx="53">
                  <c:v>859046.56172404508</c:v>
                </c:pt>
                <c:pt idx="54">
                  <c:v>872006.25794412277</c:v>
                </c:pt>
                <c:pt idx="55">
                  <c:v>884311.50478850189</c:v>
                </c:pt>
                <c:pt idx="56">
                  <c:v>895931.72003075003</c:v>
                </c:pt>
                <c:pt idx="57">
                  <c:v>906848.43730428559</c:v>
                </c:pt>
                <c:pt idx="58">
                  <c:v>917054.43734792154</c:v>
                </c:pt>
                <c:pt idx="59">
                  <c:v>926552.60612472822</c:v>
                </c:pt>
                <c:pt idx="60">
                  <c:v>935354.61523457756</c:v>
                </c:pt>
                <c:pt idx="61">
                  <c:v>943479.51379025704</c:v>
                </c:pt>
                <c:pt idx="62">
                  <c:v>950952.30928162532</c:v>
                </c:pt>
                <c:pt idx="63">
                  <c:v>957802.60036189214</c:v>
                </c:pt>
                <c:pt idx="64">
                  <c:v>964063.30836678913</c:v>
                </c:pt>
                <c:pt idx="65">
                  <c:v>969769.53883079451</c:v>
                </c:pt>
                <c:pt idx="66">
                  <c:v>974957.590451358</c:v>
                </c:pt>
                <c:pt idx="67">
                  <c:v>979664.11752220045</c:v>
                </c:pt>
                <c:pt idx="68">
                  <c:v>983925.44303615566</c:v>
                </c:pt>
                <c:pt idx="69">
                  <c:v>987777.01335795841</c:v>
                </c:pt>
                <c:pt idx="70">
                  <c:v>991252.98129443906</c:v>
                </c:pt>
                <c:pt idx="71">
                  <c:v>994385.90213991236</c:v>
                </c:pt>
                <c:pt idx="72">
                  <c:v>997206.52647847484</c:v>
                </c:pt>
                <c:pt idx="73">
                  <c:v>999743.67379121529</c:v>
                </c:pt>
                <c:pt idx="74">
                  <c:v>1002024.1719014748</c:v>
                </c:pt>
                <c:pt idx="75">
                  <c:v>1004072.8487128556</c:v>
                </c:pt>
                <c:pt idx="76">
                  <c:v>1005912.5643337361</c:v>
                </c:pt>
                <c:pt idx="77">
                  <c:v>1007564.2733786742</c:v>
                </c:pt>
                <c:pt idx="78">
                  <c:v>1009047.1088825008</c:v>
                </c:pt>
                <c:pt idx="79">
                  <c:v>1010378.4807905399</c:v>
                </c:pt>
                <c:pt idx="80">
                  <c:v>1011574.1833589426</c:v>
                </c:pt>
                <c:pt idx="81">
                  <c:v>1012648.5069957253</c:v>
                </c:pt>
                <c:pt idx="82">
                  <c:v>1013614.351094408</c:v>
                </c:pt>
                <c:pt idx="83">
                  <c:v>1014483.33526691</c:v>
                </c:pt>
                <c:pt idx="84">
                  <c:v>1015265.9070852447</c:v>
                </c:pt>
                <c:pt idx="85">
                  <c:v>1015971.4450101532</c:v>
                </c:pt>
                <c:pt idx="86">
                  <c:v>1016608.3556374979</c:v>
                </c:pt>
                <c:pt idx="87">
                  <c:v>1017184.1647475933</c:v>
                </c:pt>
                <c:pt idx="88">
                  <c:v>1017705.6019150635</c:v>
                </c:pt>
                <c:pt idx="89">
                  <c:v>1018178.6786419299</c:v>
                </c:pt>
                <c:pt idx="90">
                  <c:v>1018608.7601273078</c:v>
                </c:pt>
                <c:pt idx="91">
                  <c:v>1019000.6308942575</c:v>
                </c:pt>
                <c:pt idx="92">
                  <c:v>1019358.5545672534</c:v>
                </c:pt>
                <c:pt idx="93">
                  <c:v>1019686.3281400023</c:v>
                </c:pt>
                <c:pt idx="94">
                  <c:v>1019987.3310991945</c:v>
                </c:pt>
                <c:pt idx="95">
                  <c:v>1020264.569780261</c:v>
                </c:pt>
                <c:pt idx="96">
                  <c:v>1020520.7173303482</c:v>
                </c:pt>
                <c:pt idx="97">
                  <c:v>1020758.149644718</c:v>
                </c:pt>
                <c:pt idx="98">
                  <c:v>1020978.9776281271</c:v>
                </c:pt>
                <c:pt idx="99">
                  <c:v>1021185.0761143604</c:v>
                </c:pt>
                <c:pt idx="100">
                  <c:v>1021378.1097564732</c:v>
                </c:pt>
                <c:pt idx="101">
                  <c:v>1021559.5561785339</c:v>
                </c:pt>
                <c:pt idx="102">
                  <c:v>1021730.7266575817</c:v>
                </c:pt>
                <c:pt idx="103">
                  <c:v>1021892.7845827132</c:v>
                </c:pt>
                <c:pt idx="104">
                  <c:v>1022046.7619171041</c:v>
                </c:pt>
                <c:pt idx="105">
                  <c:v>1022193.5738686459</c:v>
                </c:pt>
                <c:pt idx="106">
                  <c:v>1022334.0319558962</c:v>
                </c:pt>
                <c:pt idx="107">
                  <c:v>1022468.8556383253</c:v>
                </c:pt>
                <c:pt idx="108">
                  <c:v>1022598.6826634121</c:v>
                </c:pt>
                <c:pt idx="109">
                  <c:v>1022724.0782680099</c:v>
                </c:pt>
                <c:pt idx="110">
                  <c:v>1022845.5433575429</c:v>
                </c:pt>
                <c:pt idx="111">
                  <c:v>1022963.5217739361</c:v>
                </c:pt>
                <c:pt idx="112">
                  <c:v>1023078.4067516871</c:v>
                </c:pt>
                <c:pt idx="113">
                  <c:v>1023190.5466510653</c:v>
                </c:pt>
                <c:pt idx="114">
                  <c:v>1023300.250048007</c:v>
                </c:pt>
                <c:pt idx="115">
                  <c:v>1023407.7902517832</c:v>
                </c:pt>
                <c:pt idx="116">
                  <c:v>1023513.4093138789</c:v>
                </c:pt>
                <c:pt idx="117">
                  <c:v>1023617.3215846575</c:v>
                </c:pt>
                <c:pt idx="118">
                  <c:v>1023719.7168682322</c:v>
                </c:pt>
                <c:pt idx="119">
                  <c:v>1023820.7632204508</c:v>
                </c:pt>
                <c:pt idx="120">
                  <c:v>1023920.6094299712</c:v>
                </c:pt>
                <c:pt idx="121">
                  <c:v>1024019.3872179972</c:v>
                </c:pt>
                <c:pt idx="122">
                  <c:v>1024117.2131883082</c:v>
                </c:pt>
                <c:pt idx="123">
                  <c:v>1024214.1905557069</c:v>
                </c:pt>
                <c:pt idx="124">
                  <c:v>1024310.4106778794</c:v>
                </c:pt>
                <c:pt idx="125">
                  <c:v>1024405.9544128719</c:v>
                </c:pt>
                <c:pt idx="126">
                  <c:v>1024500.8933219082</c:v>
                </c:pt>
                <c:pt idx="127">
                  <c:v>1024595.2907350591</c:v>
                </c:pt>
                <c:pt idx="128">
                  <c:v>1024689.2026953105</c:v>
                </c:pt>
                <c:pt idx="129">
                  <c:v>1024782.6787948298</c:v>
                </c:pt>
                <c:pt idx="130">
                  <c:v>1024875.7629156735</c:v>
                </c:pt>
                <c:pt idx="131">
                  <c:v>1024968.4938858007</c:v>
                </c:pt>
                <c:pt idx="132">
                  <c:v>1025060.9060600271</c:v>
                </c:pt>
                <c:pt idx="133">
                  <c:v>1025153.0298344693</c:v>
                </c:pt>
                <c:pt idx="134">
                  <c:v>1025244.8921020565</c:v>
                </c:pt>
                <c:pt idx="135">
                  <c:v>1025336.5166558314</c:v>
                </c:pt>
                <c:pt idx="136">
                  <c:v>1025427.924545998</c:v>
                </c:pt>
                <c:pt idx="137">
                  <c:v>1025519.1343959995</c:v>
                </c:pt>
                <c:pt idx="138">
                  <c:v>1025610.1626823063</c:v>
                </c:pt>
                <c:pt idx="139">
                  <c:v>1025701.0239820641</c:v>
                </c:pt>
                <c:pt idx="140">
                  <c:v>1025791.7311922805</c:v>
                </c:pt>
                <c:pt idx="141">
                  <c:v>1025882.2957238061</c:v>
                </c:pt>
                <c:pt idx="142">
                  <c:v>1025972.7276729993</c:v>
                </c:pt>
                <c:pt idx="143">
                  <c:v>1026063.0359736301</c:v>
                </c:pt>
                <c:pt idx="144">
                  <c:v>1026153.2285312924</c:v>
                </c:pt>
                <c:pt idx="145">
                  <c:v>1026243.3123423269</c:v>
                </c:pt>
                <c:pt idx="146">
                  <c:v>1026333.2935990368</c:v>
                </c:pt>
                <c:pt idx="147">
                  <c:v>1026423.1777827687</c:v>
                </c:pt>
                <c:pt idx="148">
                  <c:v>1026512.9697462531</c:v>
                </c:pt>
                <c:pt idx="149">
                  <c:v>1026602.6737864392</c:v>
                </c:pt>
                <c:pt idx="150">
                  <c:v>1026692.2937089186</c:v>
                </c:pt>
                <c:pt idx="151">
                  <c:v>1026781.8328849041</c:v>
                </c:pt>
                <c:pt idx="152">
                  <c:v>1026871.2943016223</c:v>
                </c:pt>
                <c:pt idx="153">
                  <c:v>1026960.6806068774</c:v>
                </c:pt>
                <c:pt idx="154">
                  <c:v>1027049.9941484594</c:v>
                </c:pt>
                <c:pt idx="155">
                  <c:v>1027139.2370089894</c:v>
                </c:pt>
                <c:pt idx="156">
                  <c:v>1027228.4110367303</c:v>
                </c:pt>
                <c:pt idx="157">
                  <c:v>1027317.5178728267</c:v>
                </c:pt>
                <c:pt idx="158">
                  <c:v>1027406.5589753877</c:v>
                </c:pt>
                <c:pt idx="159">
                  <c:v>1027495.5356407769</c:v>
                </c:pt>
                <c:pt idx="160">
                  <c:v>1027584.4490224312</c:v>
                </c:pt>
                <c:pt idx="161">
                  <c:v>1027673.3001474966</c:v>
                </c:pt>
                <c:pt idx="162">
                  <c:v>1027762.0899315316</c:v>
                </c:pt>
                <c:pt idx="163">
                  <c:v>1027850.8191915014</c:v>
                </c:pt>
                <c:pt idx="164">
                  <c:v>1027939.4886572632</c:v>
                </c:pt>
                <c:pt idx="165">
                  <c:v>1028028.0989817155</c:v>
                </c:pt>
                <c:pt idx="166">
                  <c:v>1028116.6507497659</c:v>
                </c:pt>
                <c:pt idx="167">
                  <c:v>1028205.1444862563</c:v>
                </c:pt>
                <c:pt idx="168">
                  <c:v>1028293.5806629646</c:v>
                </c:pt>
                <c:pt idx="169">
                  <c:v>1028381.9597047911</c:v>
                </c:pt>
                <c:pt idx="170">
                  <c:v>1028470.2819952237</c:v>
                </c:pt>
                <c:pt idx="171">
                  <c:v>1028558.5478811662</c:v>
                </c:pt>
                <c:pt idx="172">
                  <c:v>1028646.7576772034</c:v>
                </c:pt>
                <c:pt idx="173">
                  <c:v>1028734.9116693679</c:v>
                </c:pt>
                <c:pt idx="174">
                  <c:v>1028823.0101184683</c:v>
                </c:pt>
                <c:pt idx="175">
                  <c:v>1028911.0532630277</c:v>
                </c:pt>
                <c:pt idx="176">
                  <c:v>1028999.0413218791</c:v>
                </c:pt>
                <c:pt idx="177">
                  <c:v>1029086.9744964582</c:v>
                </c:pt>
                <c:pt idx="178">
                  <c:v>1029174.8529728266</c:v>
                </c:pt>
                <c:pt idx="179">
                  <c:v>1029262.6769234596</c:v>
                </c:pt>
                <c:pt idx="180">
                  <c:v>1029350.4465088246</c:v>
                </c:pt>
                <c:pt idx="181">
                  <c:v>1029438.1618787739</c:v>
                </c:pt>
                <c:pt idx="182">
                  <c:v>1029525.8231737753</c:v>
                </c:pt>
                <c:pt idx="183">
                  <c:v>1029613.4305259978</c:v>
                </c:pt>
                <c:pt idx="184">
                  <c:v>1029700.9840602706</c:v>
                </c:pt>
                <c:pt idx="185">
                  <c:v>1029788.4838949293</c:v>
                </c:pt>
                <c:pt idx="186">
                  <c:v>1029875.9301425628</c:v>
                </c:pt>
                <c:pt idx="187">
                  <c:v>1029963.322910673</c:v>
                </c:pt>
                <c:pt idx="188">
                  <c:v>1030050.6623022562</c:v>
                </c:pt>
                <c:pt idx="189">
                  <c:v>1030137.9484163175</c:v>
                </c:pt>
                <c:pt idx="190">
                  <c:v>1030225.1813483231</c:v>
                </c:pt>
                <c:pt idx="191">
                  <c:v>1030312.3611906014</c:v>
                </c:pt>
                <c:pt idx="192">
                  <c:v>1030399.4880326949</c:v>
                </c:pt>
                <c:pt idx="193">
                  <c:v>1030486.5619616726</c:v>
                </c:pt>
                <c:pt idx="194">
                  <c:v>1030573.5830624044</c:v>
                </c:pt>
                <c:pt idx="195">
                  <c:v>1030660.5514178037</c:v>
                </c:pt>
                <c:pt idx="196">
                  <c:v>1030747.4671090414</c:v>
                </c:pt>
                <c:pt idx="197">
                  <c:v>1030834.3302157348</c:v>
                </c:pt>
                <c:pt idx="198">
                  <c:v>1030921.1408161139</c:v>
                </c:pt>
                <c:pt idx="199">
                  <c:v>1031007.8989871687</c:v>
                </c:pt>
                <c:pt idx="200">
                  <c:v>1031094.6048047786</c:v>
                </c:pt>
                <c:pt idx="201">
                  <c:v>1031181.2583438271</c:v>
                </c:pt>
                <c:pt idx="202">
                  <c:v>1031267.8596783025</c:v>
                </c:pt>
                <c:pt idx="203">
                  <c:v>1031354.408881387</c:v>
                </c:pt>
                <c:pt idx="204">
                  <c:v>1031440.9060255352</c:v>
                </c:pt>
                <c:pt idx="205">
                  <c:v>1031527.3511825436</c:v>
                </c:pt>
                <c:pt idx="206">
                  <c:v>1031613.7444236116</c:v>
                </c:pt>
                <c:pt idx="207">
                  <c:v>1031700.0858193955</c:v>
                </c:pt>
                <c:pt idx="208">
                  <c:v>1031786.3754400562</c:v>
                </c:pt>
                <c:pt idx="209">
                  <c:v>1031872.6133553013</c:v>
                </c:pt>
                <c:pt idx="210">
                  <c:v>1031958.7996344219</c:v>
                </c:pt>
                <c:pt idx="211">
                  <c:v>1032044.9343463258</c:v>
                </c:pt>
                <c:pt idx="212">
                  <c:v>1032131.0175595658</c:v>
                </c:pt>
                <c:pt idx="213">
                  <c:v>1032217.0493423659</c:v>
                </c:pt>
                <c:pt idx="214">
                  <c:v>1032303.0297626434</c:v>
                </c:pt>
                <c:pt idx="215">
                  <c:v>1032388.9588880289</c:v>
                </c:pt>
                <c:pt idx="216">
                  <c:v>1032474.8367858839</c:v>
                </c:pt>
                <c:pt idx="217">
                  <c:v>1032560.6635233164</c:v>
                </c:pt>
                <c:pt idx="218">
                  <c:v>1032646.4391671948</c:v>
                </c:pt>
                <c:pt idx="219">
                  <c:v>1032732.1637841597</c:v>
                </c:pt>
                <c:pt idx="220">
                  <c:v>1032817.8374406351</c:v>
                </c:pt>
                <c:pt idx="221">
                  <c:v>1032903.4602028374</c:v>
                </c:pt>
                <c:pt idx="222">
                  <c:v>1032989.0321367843</c:v>
                </c:pt>
                <c:pt idx="223">
                  <c:v>1033074.5533083021</c:v>
                </c:pt>
                <c:pt idx="224">
                  <c:v>1033160.0237830323</c:v>
                </c:pt>
                <c:pt idx="225">
                  <c:v>1033245.4436264378</c:v>
                </c:pt>
                <c:pt idx="226">
                  <c:v>1033330.8129038076</c:v>
                </c:pt>
                <c:pt idx="227">
                  <c:v>1033416.1316802618</c:v>
                </c:pt>
                <c:pt idx="228">
                  <c:v>1033501.4000207558</c:v>
                </c:pt>
                <c:pt idx="229">
                  <c:v>1033586.617990084</c:v>
                </c:pt>
                <c:pt idx="230">
                  <c:v>1033671.7856528827</c:v>
                </c:pt>
                <c:pt idx="231">
                  <c:v>1033756.9030736336</c:v>
                </c:pt>
                <c:pt idx="232">
                  <c:v>1033841.9703166662</c:v>
                </c:pt>
                <c:pt idx="233">
                  <c:v>1033926.9874461603</c:v>
                </c:pt>
                <c:pt idx="234">
                  <c:v>1034011.9545261478</c:v>
                </c:pt>
                <c:pt idx="235">
                  <c:v>1034096.871620515</c:v>
                </c:pt>
                <c:pt idx="236">
                  <c:v>1034181.7387930043</c:v>
                </c:pt>
                <c:pt idx="237">
                  <c:v>1034266.5561072157</c:v>
                </c:pt>
                <c:pt idx="238">
                  <c:v>1034351.3236266081</c:v>
                </c:pt>
                <c:pt idx="239">
                  <c:v>1034436.0414145009</c:v>
                </c:pt>
                <c:pt idx="240">
                  <c:v>1034520.709534075</c:v>
                </c:pt>
                <c:pt idx="241">
                  <c:v>1034605.3280483738</c:v>
                </c:pt>
                <c:pt idx="242">
                  <c:v>1034689.8970203047</c:v>
                </c:pt>
                <c:pt idx="243">
                  <c:v>1034774.4165126395</c:v>
                </c:pt>
                <c:pt idx="244">
                  <c:v>1034858.8865880156</c:v>
                </c:pt>
                <c:pt idx="245">
                  <c:v>1034943.3073089365</c:v>
                </c:pt>
                <c:pt idx="246">
                  <c:v>1035027.678737773</c:v>
                </c:pt>
                <c:pt idx="247">
                  <c:v>1035112.0009367634</c:v>
                </c:pt>
                <c:pt idx="248">
                  <c:v>1035196.2739680145</c:v>
                </c:pt>
                <c:pt idx="249">
                  <c:v>1035280.4978935025</c:v>
                </c:pt>
                <c:pt idx="250">
                  <c:v>1035364.6727750726</c:v>
                </c:pt>
                <c:pt idx="251">
                  <c:v>1035448.7986744409</c:v>
                </c:pt>
                <c:pt idx="252">
                  <c:v>1035532.8756531939</c:v>
                </c:pt>
                <c:pt idx="253">
                  <c:v>1035616.9037727894</c:v>
                </c:pt>
                <c:pt idx="254">
                  <c:v>1035700.8830945572</c:v>
                </c:pt>
                <c:pt idx="255">
                  <c:v>1035784.8136796993</c:v>
                </c:pt>
                <c:pt idx="256">
                  <c:v>1035868.6955892905</c:v>
                </c:pt>
                <c:pt idx="257">
                  <c:v>1035952.5288842787</c:v>
                </c:pt>
                <c:pt idx="258">
                  <c:v>1036036.3136254858</c:v>
                </c:pt>
                <c:pt idx="259">
                  <c:v>1036120.0498736072</c:v>
                </c:pt>
                <c:pt idx="260">
                  <c:v>1036203.7376892136</c:v>
                </c:pt>
                <c:pt idx="261">
                  <c:v>1036287.3771327501</c:v>
                </c:pt>
                <c:pt idx="262">
                  <c:v>1036370.9682645374</c:v>
                </c:pt>
                <c:pt idx="263">
                  <c:v>1036454.5111447718</c:v>
                </c:pt>
                <c:pt idx="264">
                  <c:v>1036538.0058335259</c:v>
                </c:pt>
                <c:pt idx="265">
                  <c:v>1036621.4523907488</c:v>
                </c:pt>
                <c:pt idx="266">
                  <c:v>1036704.8508762665</c:v>
                </c:pt>
                <c:pt idx="267">
                  <c:v>1036788.2013497822</c:v>
                </c:pt>
                <c:pt idx="268">
                  <c:v>1036871.503870877</c:v>
                </c:pt>
                <c:pt idx="269">
                  <c:v>1036954.7584990098</c:v>
                </c:pt>
                <c:pt idx="270">
                  <c:v>1037037.965293518</c:v>
                </c:pt>
                <c:pt idx="271">
                  <c:v>1037121.1243136181</c:v>
                </c:pt>
                <c:pt idx="272">
                  <c:v>1037204.2356184052</c:v>
                </c:pt>
                <c:pt idx="273">
                  <c:v>1037287.2992668541</c:v>
                </c:pt>
                <c:pt idx="274">
                  <c:v>1037370.3153178196</c:v>
                </c:pt>
                <c:pt idx="275">
                  <c:v>1037453.2838300365</c:v>
                </c:pt>
                <c:pt idx="276">
                  <c:v>1037536.2048621203</c:v>
                </c:pt>
                <c:pt idx="277">
                  <c:v>1037619.0784725674</c:v>
                </c:pt>
                <c:pt idx="278">
                  <c:v>1037701.9047197552</c:v>
                </c:pt>
                <c:pt idx="279">
                  <c:v>1037784.6836619428</c:v>
                </c:pt>
                <c:pt idx="280">
                  <c:v>1037867.4153572714</c:v>
                </c:pt>
                <c:pt idx="281">
                  <c:v>1037950.0998637644</c:v>
                </c:pt>
                <c:pt idx="282">
                  <c:v>1038032.7372393275</c:v>
                </c:pt>
                <c:pt idx="283">
                  <c:v>1038115.3275417498</c:v>
                </c:pt>
                <c:pt idx="284">
                  <c:v>1038197.8708287034</c:v>
                </c:pt>
                <c:pt idx="285">
                  <c:v>1038280.367157744</c:v>
                </c:pt>
                <c:pt idx="286">
                  <c:v>1038362.8165863114</c:v>
                </c:pt>
                <c:pt idx="287">
                  <c:v>1038445.2191717295</c:v>
                </c:pt>
                <c:pt idx="288">
                  <c:v>1038527.5749712068</c:v>
                </c:pt>
                <c:pt idx="289">
                  <c:v>1038609.884041837</c:v>
                </c:pt>
                <c:pt idx="290">
                  <c:v>1038692.1464405985</c:v>
                </c:pt>
                <c:pt idx="291">
                  <c:v>1038774.3622243559</c:v>
                </c:pt>
                <c:pt idx="292">
                  <c:v>1038856.5314498593</c:v>
                </c:pt>
                <c:pt idx="293">
                  <c:v>1038938.6541737451</c:v>
                </c:pt>
                <c:pt idx="294">
                  <c:v>1039020.7304525363</c:v>
                </c:pt>
                <c:pt idx="295">
                  <c:v>1039102.7603426427</c:v>
                </c:pt>
                <c:pt idx="296">
                  <c:v>1039184.7439003614</c:v>
                </c:pt>
                <c:pt idx="297">
                  <c:v>1039266.6811818768</c:v>
                </c:pt>
                <c:pt idx="298">
                  <c:v>1039348.5722432613</c:v>
                </c:pt>
                <c:pt idx="299">
                  <c:v>1039430.4171404752</c:v>
                </c:pt>
                <c:pt idx="300">
                  <c:v>1039512.2159293676</c:v>
                </c:pt>
                <c:pt idx="301">
                  <c:v>1039593.9686656758</c:v>
                </c:pt>
                <c:pt idx="302">
                  <c:v>1039675.6754050269</c:v>
                </c:pt>
                <c:pt idx="303">
                  <c:v>1039757.3362029366</c:v>
                </c:pt>
                <c:pt idx="304">
                  <c:v>1039838.9511148109</c:v>
                </c:pt>
                <c:pt idx="305">
                  <c:v>1039920.5201959454</c:v>
                </c:pt>
                <c:pt idx="306">
                  <c:v>1040002.0435015261</c:v>
                </c:pt>
                <c:pt idx="307">
                  <c:v>1040083.5210866298</c:v>
                </c:pt>
                <c:pt idx="308">
                  <c:v>1040164.9530062239</c:v>
                </c:pt>
                <c:pt idx="309">
                  <c:v>1040246.3393151672</c:v>
                </c:pt>
                <c:pt idx="310">
                  <c:v>1040327.6800682099</c:v>
                </c:pt>
                <c:pt idx="311">
                  <c:v>1040408.9753199941</c:v>
                </c:pt>
                <c:pt idx="312">
                  <c:v>1040490.2251250541</c:v>
                </c:pt>
                <c:pt idx="313">
                  <c:v>1040571.4295378163</c:v>
                </c:pt>
                <c:pt idx="314">
                  <c:v>1040652.5886126001</c:v>
                </c:pt>
                <c:pt idx="315">
                  <c:v>1040733.7024036178</c:v>
                </c:pt>
                <c:pt idx="316">
                  <c:v>1040814.7709649749</c:v>
                </c:pt>
                <c:pt idx="317">
                  <c:v>1040895.7943506708</c:v>
                </c:pt>
                <c:pt idx="318">
                  <c:v>1040976.7726145984</c:v>
                </c:pt>
                <c:pt idx="319">
                  <c:v>1041057.705810545</c:v>
                </c:pt>
                <c:pt idx="320">
                  <c:v>1041138.5939921924</c:v>
                </c:pt>
                <c:pt idx="321">
                  <c:v>1041219.4372131171</c:v>
                </c:pt>
                <c:pt idx="322">
                  <c:v>1041300.2355267907</c:v>
                </c:pt>
                <c:pt idx="323">
                  <c:v>1041380.9889865799</c:v>
                </c:pt>
                <c:pt idx="324">
                  <c:v>1041461.6976457475</c:v>
                </c:pt>
                <c:pt idx="325">
                  <c:v>1041542.3615574517</c:v>
                </c:pt>
                <c:pt idx="326">
                  <c:v>1041622.9807747472</c:v>
                </c:pt>
                <c:pt idx="327">
                  <c:v>1041703.5553505853</c:v>
                </c:pt>
                <c:pt idx="328">
                  <c:v>1041784.0853378136</c:v>
                </c:pt>
                <c:pt idx="329">
                  <c:v>1041864.5707891773</c:v>
                </c:pt>
                <c:pt idx="330">
                  <c:v>1041945.0117573185</c:v>
                </c:pt>
                <c:pt idx="331">
                  <c:v>1042025.4082947772</c:v>
                </c:pt>
                <c:pt idx="332">
                  <c:v>1042105.760453991</c:v>
                </c:pt>
                <c:pt idx="333">
                  <c:v>1042186.0682872961</c:v>
                </c:pt>
                <c:pt idx="334">
                  <c:v>1042266.3318469267</c:v>
                </c:pt>
                <c:pt idx="335">
                  <c:v>1042346.5511850159</c:v>
                </c:pt>
                <c:pt idx="336">
                  <c:v>1042426.726353596</c:v>
                </c:pt>
                <c:pt idx="337">
                  <c:v>1042506.8574045982</c:v>
                </c:pt>
                <c:pt idx="338">
                  <c:v>1042586.9443898534</c:v>
                </c:pt>
                <c:pt idx="339">
                  <c:v>1042666.9873610924</c:v>
                </c:pt>
                <c:pt idx="340">
                  <c:v>1042746.986369946</c:v>
                </c:pt>
                <c:pt idx="341">
                  <c:v>1042826.9414679455</c:v>
                </c:pt>
                <c:pt idx="342">
                  <c:v>1042906.8527065226</c:v>
                </c:pt>
                <c:pt idx="343">
                  <c:v>1042986.7201370101</c:v>
                </c:pt>
                <c:pt idx="344">
                  <c:v>1043066.5438106419</c:v>
                </c:pt>
                <c:pt idx="345">
                  <c:v>1043146.3237785532</c:v>
                </c:pt>
                <c:pt idx="346">
                  <c:v>1043226.0600917811</c:v>
                </c:pt>
                <c:pt idx="347">
                  <c:v>1043305.7528012646</c:v>
                </c:pt>
                <c:pt idx="348">
                  <c:v>1043385.401957845</c:v>
                </c:pt>
                <c:pt idx="349">
                  <c:v>1043465.0076122659</c:v>
                </c:pt>
                <c:pt idx="350">
                  <c:v>1043544.5698151737</c:v>
                </c:pt>
                <c:pt idx="351">
                  <c:v>1043624.0886171181</c:v>
                </c:pt>
                <c:pt idx="352">
                  <c:v>1043703.5640685515</c:v>
                </c:pt>
                <c:pt idx="353">
                  <c:v>1043782.9962198305</c:v>
                </c:pt>
                <c:pt idx="354">
                  <c:v>1043862.385121215</c:v>
                </c:pt>
                <c:pt idx="355">
                  <c:v>1043941.7308228692</c:v>
                </c:pt>
                <c:pt idx="356">
                  <c:v>1044021.0333748616</c:v>
                </c:pt>
                <c:pt idx="357">
                  <c:v>1044100.2928271651</c:v>
                </c:pt>
                <c:pt idx="358">
                  <c:v>1044179.5092296575</c:v>
                </c:pt>
                <c:pt idx="359">
                  <c:v>1044258.6826321217</c:v>
                </c:pt>
                <c:pt idx="360">
                  <c:v>1044337.8130842461</c:v>
                </c:pt>
                <c:pt idx="361">
                  <c:v>1044416.9006356243</c:v>
                </c:pt>
                <c:pt idx="362">
                  <c:v>1044495.9453357561</c:v>
                </c:pt>
                <c:pt idx="363">
                  <c:v>1044574.947234047</c:v>
                </c:pt>
                <c:pt idx="364">
                  <c:v>1044653.9063798093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3-AE42-86FA-87A2AA11853C}"/>
            </c:ext>
          </c:extLst>
        </c:ser>
        <c:ser>
          <c:idx val="3"/>
          <c:order val="3"/>
          <c:tx>
            <c:strRef>
              <c:f>Prediktion!$E$2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Prediktion!$E$3:$E$367</c:f>
              <c:numCache>
                <c:formatCode>0</c:formatCode>
                <c:ptCount val="365"/>
                <c:pt idx="0">
                  <c:v>0</c:v>
                </c:pt>
                <c:pt idx="1">
                  <c:v>8.7500000000000008E-2</c:v>
                </c:pt>
                <c:pt idx="2">
                  <c:v>0.17500000000000002</c:v>
                </c:pt>
                <c:pt idx="3">
                  <c:v>0.26250000000000001</c:v>
                </c:pt>
                <c:pt idx="4">
                  <c:v>0.35000000000000003</c:v>
                </c:pt>
                <c:pt idx="5">
                  <c:v>0.43750000000000006</c:v>
                </c:pt>
                <c:pt idx="6">
                  <c:v>0.52500000000000002</c:v>
                </c:pt>
                <c:pt idx="7">
                  <c:v>0.61250000000000004</c:v>
                </c:pt>
                <c:pt idx="8">
                  <c:v>0.76228040000000008</c:v>
                </c:pt>
                <c:pt idx="9">
                  <c:v>0.9252500521529311</c:v>
                </c:pt>
                <c:pt idx="10">
                  <c:v>1.1041906986651957</c:v>
                </c:pt>
                <c:pt idx="11">
                  <c:v>1.302463241531401</c:v>
                </c:pt>
                <c:pt idx="12">
                  <c:v>1.5241252125573173</c:v>
                </c:pt>
                <c:pt idx="13">
                  <c:v>1.7740706979628718</c:v>
                </c:pt>
                <c:pt idx="14">
                  <c:v>2.0581963777171719</c:v>
                </c:pt>
                <c:pt idx="15">
                  <c:v>2.383597629310557</c:v>
                </c:pt>
                <c:pt idx="16">
                  <c:v>2.745604890928087</c:v>
                </c:pt>
                <c:pt idx="17">
                  <c:v>3.1489488211051579</c:v>
                </c:pt>
                <c:pt idx="18">
                  <c:v>3.5987023197587358</c:v>
                </c:pt>
                <c:pt idx="19">
                  <c:v>4.100213745207073</c:v>
                </c:pt>
                <c:pt idx="20">
                  <c:v>4.6589993095109286</c:v>
                </c:pt>
                <c:pt idx="21">
                  <c:v>5.2805822879920497</c:v>
                </c:pt>
                <c:pt idx="22">
                  <c:v>5.9702642122337517</c:v>
                </c:pt>
                <c:pt idx="23">
                  <c:v>6.7328106024416687</c:v>
                </c:pt>
                <c:pt idx="24">
                  <c:v>7.5747573754640456</c:v>
                </c:pt>
                <c:pt idx="25">
                  <c:v>8.5027716545329284</c:v>
                </c:pt>
                <c:pt idx="26">
                  <c:v>9.5235659225926668</c:v>
                </c:pt>
                <c:pt idx="27">
                  <c:v>10.643804904241401</c:v>
                </c:pt>
                <c:pt idx="28">
                  <c:v>11.870012498286103</c:v>
                </c:pt>
                <c:pt idx="29">
                  <c:v>13.208489858892058</c:v>
                </c:pt>
                <c:pt idx="30">
                  <c:v>14.665260307813629</c:v>
                </c:pt>
                <c:pt idx="31">
                  <c:v>16.246062069103104</c:v>
                </c:pt>
                <c:pt idx="32">
                  <c:v>17.955883446815452</c:v>
                </c:pt>
                <c:pt idx="33">
                  <c:v>19.79874744687681</c:v>
                </c:pt>
                <c:pt idx="34">
                  <c:v>21.777485971665225</c:v>
                </c:pt>
                <c:pt idx="35">
                  <c:v>23.893509159170986</c:v>
                </c:pt>
                <c:pt idx="36">
                  <c:v>26.146575867667345</c:v>
                </c:pt>
                <c:pt idx="37">
                  <c:v>28.534570995494338</c:v>
                </c:pt>
                <c:pt idx="38">
                  <c:v>31.053294021288242</c:v>
                </c:pt>
                <c:pt idx="39">
                  <c:v>33.696260645730675</c:v>
                </c:pt>
                <c:pt idx="40">
                  <c:v>36.454608344802246</c:v>
                </c:pt>
                <c:pt idx="41">
                  <c:v>39.317077936421661</c:v>
                </c:pt>
                <c:pt idx="42">
                  <c:v>42.270083072613659</c:v>
                </c:pt>
                <c:pt idx="43">
                  <c:v>45.297875464531074</c:v>
                </c:pt>
                <c:pt idx="44">
                  <c:v>48.382808311703933</c:v>
                </c:pt>
                <c:pt idx="45">
                  <c:v>51.505694315108165</c:v>
                </c:pt>
                <c:pt idx="46">
                  <c:v>54.646248496537808</c:v>
                </c:pt>
                <c:pt idx="47">
                  <c:v>57.783600653915329</c:v>
                </c:pt>
                <c:pt idx="48">
                  <c:v>60.896845021331146</c:v>
                </c:pt>
                <c:pt idx="49">
                  <c:v>63.965597088484181</c:v>
                </c:pt>
                <c:pt idx="50">
                  <c:v>66.970526481295323</c:v>
                </c:pt>
                <c:pt idx="51">
                  <c:v>69.89383670176548</c:v>
                </c:pt>
                <c:pt idx="52">
                  <c:v>72.719667117258339</c:v>
                </c:pt>
                <c:pt idx="53">
                  <c:v>75.434399224653959</c:v>
                </c:pt>
                <c:pt idx="54">
                  <c:v>78.026856960216605</c:v>
                </c:pt>
                <c:pt idx="55">
                  <c:v>80.488398637427878</c:v>
                </c:pt>
                <c:pt idx="56">
                  <c:v>82.812906587467509</c:v>
                </c:pt>
                <c:pt idx="57">
                  <c:v>84.996686798216757</c:v>
                </c:pt>
                <c:pt idx="58">
                  <c:v>87.038295128610017</c:v>
                </c:pt>
                <c:pt idx="59">
                  <c:v>88.938308886722965</c:v>
                </c:pt>
                <c:pt idx="60">
                  <c:v>90.699062859487398</c:v>
                </c:pt>
                <c:pt idx="61">
                  <c:v>92.324367631577701</c:v>
                </c:pt>
                <c:pt idx="62">
                  <c:v>93.819225701465342</c:v>
                </c:pt>
                <c:pt idx="63">
                  <c:v>95.18955798397522</c:v>
                </c:pt>
                <c:pt idx="64">
                  <c:v>96.441950063370498</c:v>
                </c:pt>
                <c:pt idx="65">
                  <c:v>97.583424451049098</c:v>
                </c:pt>
                <c:pt idx="66">
                  <c:v>98.621242338739336</c:v>
                </c:pt>
                <c:pt idx="67">
                  <c:v>99.562736051650418</c:v>
                </c:pt>
                <c:pt idx="68">
                  <c:v>100.41517164155944</c:v>
                </c:pt>
                <c:pt idx="69">
                  <c:v>101.18563979955158</c:v>
                </c:pt>
                <c:pt idx="70">
                  <c:v>101.88097245337848</c:v>
                </c:pt>
                <c:pt idx="71">
                  <c:v>102.50768196437534</c:v>
                </c:pt>
                <c:pt idx="72">
                  <c:v>103.07191967963088</c:v>
                </c:pt>
                <c:pt idx="73">
                  <c:v>103.57945064837273</c:v>
                </c:pt>
                <c:pt idx="74">
                  <c:v>104.03564150859668</c:v>
                </c:pt>
                <c:pt idx="75">
                  <c:v>104.445458834338</c:v>
                </c:pt>
                <c:pt idx="76">
                  <c:v>104.8134755618596</c:v>
                </c:pt>
                <c:pt idx="77">
                  <c:v>105.14388345242534</c:v>
                </c:pt>
                <c:pt idx="78">
                  <c:v>105.44050987847589</c:v>
                </c:pt>
                <c:pt idx="79">
                  <c:v>105.70683752561312</c:v>
                </c:pt>
                <c:pt idx="80">
                  <c:v>105.94602587696394</c:v>
                </c:pt>
                <c:pt idx="81">
                  <c:v>106.16093358586227</c:v>
                </c:pt>
                <c:pt idx="82">
                  <c:v>106.35414104709103</c:v>
                </c:pt>
                <c:pt idx="83">
                  <c:v>106.5279726479116</c:v>
                </c:pt>
                <c:pt idx="84">
                  <c:v>106.68451832071308</c:v>
                </c:pt>
                <c:pt idx="85">
                  <c:v>106.82565413285721</c:v>
                </c:pt>
                <c:pt idx="86">
                  <c:v>106.95306173984753</c:v>
                </c:pt>
                <c:pt idx="87">
                  <c:v>107.06824659883843</c:v>
                </c:pt>
                <c:pt idx="88">
                  <c:v>107.17255489399147</c:v>
                </c:pt>
                <c:pt idx="89">
                  <c:v>107.26718916621921</c:v>
                </c:pt>
                <c:pt idx="90">
                  <c:v>107.35322266999555</c:v>
                </c:pt>
                <c:pt idx="91">
                  <c:v>107.43161250135174</c:v>
                </c:pt>
                <c:pt idx="92">
                  <c:v>107.50321155576181</c:v>
                </c:pt>
                <c:pt idx="93">
                  <c:v>107.5687793838772</c:v>
                </c:pt>
                <c:pt idx="94">
                  <c:v>107.6289920182425</c:v>
                </c:pt>
                <c:pt idx="95">
                  <c:v>107.68445084622141</c:v>
                </c:pt>
                <c:pt idx="96">
                  <c:v>107.73569060419045</c:v>
                </c:pt>
                <c:pt idx="97">
                  <c:v>107.78318656625684</c:v>
                </c:pt>
                <c:pt idx="98">
                  <c:v>107.82736099782498</c:v>
                </c:pt>
                <c:pt idx="99">
                  <c:v>107.86858894066022</c:v>
                </c:pt>
                <c:pt idx="100">
                  <c:v>107.90720339197304</c:v>
                </c:pt>
                <c:pt idx="101">
                  <c:v>107.94349993569392</c:v>
                </c:pt>
                <c:pt idx="102">
                  <c:v>107.97774087969228</c:v>
                </c:pt>
                <c:pt idx="103">
                  <c:v>108.01015894833228</c:v>
                </c:pt>
                <c:pt idx="104">
                  <c:v>108.04096057553591</c:v>
                </c:pt>
                <c:pt idx="105">
                  <c:v>108.07032883949705</c:v>
                </c:pt>
                <c:pt idx="106">
                  <c:v>108.09842607639449</c:v>
                </c:pt>
                <c:pt idx="107">
                  <c:v>108.12539620690643</c:v>
                </c:pt>
                <c:pt idx="108">
                  <c:v>108.1513668060436</c:v>
                </c:pt>
                <c:pt idx="109">
                  <c:v>108.17645094379071</c:v>
                </c:pt>
                <c:pt idx="110">
                  <c:v>108.20074882127282</c:v>
                </c:pt>
                <c:pt idx="111">
                  <c:v>108.22434922463214</c:v>
                </c:pt>
                <c:pt idx="112">
                  <c:v>108.24733081650071</c:v>
                </c:pt>
                <c:pt idx="113">
                  <c:v>108.26976328286963</c:v>
                </c:pt>
                <c:pt idx="114">
                  <c:v>108.29170835127165</c:v>
                </c:pt>
                <c:pt idx="115">
                  <c:v>108.31322069449554</c:v>
                </c:pt>
                <c:pt idx="116">
                  <c:v>108.33434873252229</c:v>
                </c:pt>
                <c:pt idx="117">
                  <c:v>108.35513534400032</c:v>
                </c:pt>
                <c:pt idx="118">
                  <c:v>108.37561849734594</c:v>
                </c:pt>
                <c:pt idx="119">
                  <c:v>108.39583181045228</c:v>
                </c:pt>
                <c:pt idx="120">
                  <c:v>108.41580504700367</c:v>
                </c:pt>
                <c:pt idx="121">
                  <c:v>108.43556455651077</c:v>
                </c:pt>
                <c:pt idx="122">
                  <c:v>108.45513366439454</c:v>
                </c:pt>
                <c:pt idx="123">
                  <c:v>108.47453301774495</c:v>
                </c:pt>
                <c:pt idx="124">
                  <c:v>108.49378089175424</c:v>
                </c:pt>
                <c:pt idx="125">
                  <c:v>108.51289346126664</c:v>
                </c:pt>
                <c:pt idx="126">
                  <c:v>108.53188504138994</c:v>
                </c:pt>
                <c:pt idx="127">
                  <c:v>108.55076830067196</c:v>
                </c:pt>
                <c:pt idx="128">
                  <c:v>108.56955444995209</c:v>
                </c:pt>
                <c:pt idx="129">
                  <c:v>108.58825340964789</c:v>
                </c:pt>
                <c:pt idx="130">
                  <c:v>108.60687395792631</c:v>
                </c:pt>
                <c:pt idx="131">
                  <c:v>108.62542386193255</c:v>
                </c:pt>
                <c:pt idx="132">
                  <c:v>108.64390999400425</c:v>
                </c:pt>
                <c:pt idx="133">
                  <c:v>108.6623384345808</c:v>
                </c:pt>
                <c:pt idx="134">
                  <c:v>108.68071456332399</c:v>
                </c:pt>
                <c:pt idx="135">
                  <c:v>108.69904313979424</c:v>
                </c:pt>
                <c:pt idx="136">
                  <c:v>108.71732837487458</c:v>
                </c:pt>
                <c:pt idx="137">
                  <c:v>108.73557399399871</c:v>
                </c:pt>
                <c:pt idx="138">
                  <c:v>108.75378329311988</c:v>
                </c:pt>
                <c:pt idx="139">
                  <c:v>108.77195918825046</c:v>
                </c:pt>
                <c:pt idx="140">
                  <c:v>108.79010425930795</c:v>
                </c:pt>
                <c:pt idx="141">
                  <c:v>108.808220788919</c:v>
                </c:pt>
                <c:pt idx="142">
                  <c:v>108.82631079675919</c:v>
                </c:pt>
                <c:pt idx="143">
                  <c:v>108.84437606994001</c:v>
                </c:pt>
                <c:pt idx="144">
                  <c:v>108.86241818989646</c:v>
                </c:pt>
                <c:pt idx="145">
                  <c:v>108.8804385561766</c:v>
                </c:pt>
                <c:pt idx="146">
                  <c:v>108.89843840748884</c:v>
                </c:pt>
                <c:pt idx="147">
                  <c:v>108.9164188403218</c:v>
                </c:pt>
                <c:pt idx="148">
                  <c:v>108.93438082541569</c:v>
                </c:pt>
                <c:pt idx="149">
                  <c:v>108.95232522233229</c:v>
                </c:pt>
                <c:pt idx="150">
                  <c:v>108.97025279234218</c:v>
                </c:pt>
                <c:pt idx="151">
                  <c:v>108.98816420982278</c:v>
                </c:pt>
                <c:pt idx="152">
                  <c:v>109.00606007233893</c:v>
                </c:pt>
                <c:pt idx="153">
                  <c:v>109.0239409095574</c:v>
                </c:pt>
                <c:pt idx="154">
                  <c:v>109.04180719113009</c:v>
                </c:pt>
                <c:pt idx="155">
                  <c:v>109.0596593336646</c:v>
                </c:pt>
                <c:pt idx="156">
                  <c:v>109.07749770688741</c:v>
                </c:pt>
                <c:pt idx="157">
                  <c:v>109.09532263909314</c:v>
                </c:pt>
                <c:pt idx="158">
                  <c:v>109.11313442196193</c:v>
                </c:pt>
                <c:pt idx="159">
                  <c:v>109.13093331481832</c:v>
                </c:pt>
                <c:pt idx="160">
                  <c:v>109.1487195483959</c:v>
                </c:pt>
                <c:pt idx="161">
                  <c:v>109.16649332816496</c:v>
                </c:pt>
                <c:pt idx="162">
                  <c:v>109.18425483727377</c:v>
                </c:pt>
                <c:pt idx="163">
                  <c:v>109.2020042391481</c:v>
                </c:pt>
                <c:pt idx="164">
                  <c:v>109.2197416797886</c:v>
                </c:pt>
                <c:pt idx="165">
                  <c:v>109.23746728980106</c:v>
                </c:pt>
                <c:pt idx="166">
                  <c:v>109.25518118619041</c:v>
                </c:pt>
                <c:pt idx="167">
                  <c:v>109.27288347394604</c:v>
                </c:pt>
                <c:pt idx="168">
                  <c:v>109.29057424744239</c:v>
                </c:pt>
                <c:pt idx="169">
                  <c:v>109.30825359167653</c:v>
                </c:pt>
                <c:pt idx="170">
                  <c:v>109.32592158336139</c:v>
                </c:pt>
                <c:pt idx="171">
                  <c:v>109.3435782918916</c:v>
                </c:pt>
                <c:pt idx="172">
                  <c:v>109.3612237801967</c:v>
                </c:pt>
                <c:pt idx="173">
                  <c:v>109.37885810549466</c:v>
                </c:pt>
                <c:pt idx="174">
                  <c:v>109.39648131995763</c:v>
                </c:pt>
                <c:pt idx="175">
                  <c:v>109.41409347129978</c:v>
                </c:pt>
                <c:pt idx="176">
                  <c:v>109.43169460329648</c:v>
                </c:pt>
                <c:pt idx="177">
                  <c:v>109.44928475624288</c:v>
                </c:pt>
                <c:pt idx="178">
                  <c:v>109.46686396735876</c:v>
                </c:pt>
                <c:pt idx="179">
                  <c:v>109.48443227114613</c:v>
                </c:pt>
                <c:pt idx="180">
                  <c:v>109.50198969970484</c:v>
                </c:pt>
                <c:pt idx="181">
                  <c:v>109.51953628301136</c:v>
                </c:pt>
                <c:pt idx="182">
                  <c:v>109.53707204916486</c:v>
                </c:pt>
                <c:pt idx="183">
                  <c:v>109.55459702460445</c:v>
                </c:pt>
                <c:pt idx="184">
                  <c:v>109.57211123430095</c:v>
                </c:pt>
                <c:pt idx="185">
                  <c:v>109.58961470192621</c:v>
                </c:pt>
                <c:pt idx="186">
                  <c:v>109.60710745000253</c:v>
                </c:pt>
                <c:pt idx="187">
                  <c:v>109.62458950003456</c:v>
                </c:pt>
                <c:pt idx="188">
                  <c:v>109.64206087262573</c:v>
                </c:pt>
                <c:pt idx="189">
                  <c:v>109.65952158758097</c:v>
                </c:pt>
                <c:pt idx="190">
                  <c:v>109.67697166399738</c:v>
                </c:pt>
                <c:pt idx="191">
                  <c:v>109.69441112034428</c:v>
                </c:pt>
                <c:pt idx="192">
                  <c:v>109.71183997453382</c:v>
                </c:pt>
                <c:pt idx="193">
                  <c:v>109.72925824398325</c:v>
                </c:pt>
                <c:pt idx="194">
                  <c:v>109.74666594566995</c:v>
                </c:pt>
                <c:pt idx="195">
                  <c:v>109.76406309617991</c:v>
                </c:pt>
                <c:pt idx="196">
                  <c:v>109.78144971175057</c:v>
                </c:pt>
                <c:pt idx="197">
                  <c:v>109.79882580830855</c:v>
                </c:pt>
                <c:pt idx="198">
                  <c:v>109.816191401503</c:v>
                </c:pt>
                <c:pt idx="199">
                  <c:v>109.833546506735</c:v>
                </c:pt>
                <c:pt idx="200">
                  <c:v>109.85089113918349</c:v>
                </c:pt>
                <c:pt idx="201">
                  <c:v>109.86822531382813</c:v>
                </c:pt>
                <c:pt idx="202">
                  <c:v>109.88554904546955</c:v>
                </c:pt>
                <c:pt idx="203">
                  <c:v>109.90286234874709</c:v>
                </c:pt>
                <c:pt idx="204">
                  <c:v>109.92016523815461</c:v>
                </c:pt>
                <c:pt idx="205">
                  <c:v>109.93745772805427</c:v>
                </c:pt>
                <c:pt idx="206">
                  <c:v>109.95473983268879</c:v>
                </c:pt>
                <c:pt idx="207">
                  <c:v>109.97201156619226</c:v>
                </c:pt>
                <c:pt idx="208">
                  <c:v>109.9892729425997</c:v>
                </c:pt>
                <c:pt idx="209">
                  <c:v>110.00652397585537</c:v>
                </c:pt>
                <c:pt idx="210">
                  <c:v>110.0237646798203</c:v>
                </c:pt>
                <c:pt idx="211">
                  <c:v>110.04099506827876</c:v>
                </c:pt>
                <c:pt idx="212">
                  <c:v>110.05821515494411</c:v>
                </c:pt>
                <c:pt idx="213">
                  <c:v>110.07542495346384</c:v>
                </c:pt>
                <c:pt idx="214">
                  <c:v>110.09262447742412</c:v>
                </c:pt>
                <c:pt idx="215">
                  <c:v>110.1098137403538</c:v>
                </c:pt>
                <c:pt idx="216">
                  <c:v>110.12699275572787</c:v>
                </c:pt>
                <c:pt idx="217">
                  <c:v>110.14416153697063</c:v>
                </c:pt>
                <c:pt idx="218">
                  <c:v>110.16132009745841</c:v>
                </c:pt>
                <c:pt idx="219">
                  <c:v>110.17846845052202</c:v>
                </c:pt>
                <c:pt idx="220">
                  <c:v>110.19560660944887</c:v>
                </c:pt>
                <c:pt idx="221">
                  <c:v>110.21273458748495</c:v>
                </c:pt>
                <c:pt idx="222">
                  <c:v>110.2298523978364</c:v>
                </c:pt>
                <c:pt idx="223">
                  <c:v>110.24696005367113</c:v>
                </c:pt>
                <c:pt idx="224">
                  <c:v>110.26405756812008</c:v>
                </c:pt>
                <c:pt idx="225">
                  <c:v>110.2811449542784</c:v>
                </c:pt>
                <c:pt idx="226">
                  <c:v>110.29822222520654</c:v>
                </c:pt>
                <c:pt idx="227">
                  <c:v>110.31528939393114</c:v>
                </c:pt>
                <c:pt idx="228">
                  <c:v>110.33234647344585</c:v>
                </c:pt>
                <c:pt idx="229">
                  <c:v>110.34939347671214</c:v>
                </c:pt>
                <c:pt idx="230">
                  <c:v>110.36643041665987</c:v>
                </c:pt>
                <c:pt idx="231">
                  <c:v>110.38345730618796</c:v>
                </c:pt>
                <c:pt idx="232">
                  <c:v>110.4004741581649</c:v>
                </c:pt>
                <c:pt idx="233">
                  <c:v>110.41748098542917</c:v>
                </c:pt>
                <c:pt idx="234">
                  <c:v>110.43447780078974</c:v>
                </c:pt>
                <c:pt idx="235">
                  <c:v>110.45146461702643</c:v>
                </c:pt>
                <c:pt idx="236">
                  <c:v>110.46844144689027</c:v>
                </c:pt>
                <c:pt idx="237">
                  <c:v>110.48540830310378</c:v>
                </c:pt>
                <c:pt idx="238">
                  <c:v>110.50236519836132</c:v>
                </c:pt>
                <c:pt idx="239">
                  <c:v>110.51931214532927</c:v>
                </c:pt>
                <c:pt idx="240">
                  <c:v>110.53624915664633</c:v>
                </c:pt>
                <c:pt idx="241">
                  <c:v>110.55317624492376</c:v>
                </c:pt>
                <c:pt idx="242">
                  <c:v>110.57009342274551</c:v>
                </c:pt>
                <c:pt idx="243">
                  <c:v>110.58700070266846</c:v>
                </c:pt>
                <c:pt idx="244">
                  <c:v>110.60389809722258</c:v>
                </c:pt>
                <c:pt idx="245">
                  <c:v>110.62078561891111</c:v>
                </c:pt>
                <c:pt idx="246">
                  <c:v>110.63766328021066</c:v>
                </c:pt>
                <c:pt idx="247">
                  <c:v>110.65453109357141</c:v>
                </c:pt>
                <c:pt idx="248">
                  <c:v>110.67138907141721</c:v>
                </c:pt>
                <c:pt idx="249">
                  <c:v>110.68823722614573</c:v>
                </c:pt>
                <c:pt idx="250">
                  <c:v>110.70507557012856</c:v>
                </c:pt>
                <c:pt idx="251">
                  <c:v>110.72190411571133</c:v>
                </c:pt>
                <c:pt idx="252">
                  <c:v>110.73872287521381</c:v>
                </c:pt>
                <c:pt idx="253">
                  <c:v>110.75553186093006</c:v>
                </c:pt>
                <c:pt idx="254">
                  <c:v>110.77233108512846</c:v>
                </c:pt>
                <c:pt idx="255">
                  <c:v>110.78912056005186</c:v>
                </c:pt>
                <c:pt idx="256">
                  <c:v>110.80590029791766</c:v>
                </c:pt>
                <c:pt idx="257">
                  <c:v>110.8226703109179</c:v>
                </c:pt>
                <c:pt idx="258">
                  <c:v>110.83943061121936</c:v>
                </c:pt>
                <c:pt idx="259">
                  <c:v>110.85618121096361</c:v>
                </c:pt>
                <c:pt idx="260">
                  <c:v>110.87292212226716</c:v>
                </c:pt>
                <c:pt idx="261">
                  <c:v>110.88965335722145</c:v>
                </c:pt>
                <c:pt idx="262">
                  <c:v>110.90637492789304</c:v>
                </c:pt>
                <c:pt idx="263">
                  <c:v>110.92308684632361</c:v>
                </c:pt>
                <c:pt idx="264">
                  <c:v>110.93978912453008</c:v>
                </c:pt>
                <c:pt idx="265">
                  <c:v>110.95648177450465</c:v>
                </c:pt>
                <c:pt idx="266">
                  <c:v>110.97316480821493</c:v>
                </c:pt>
                <c:pt idx="267">
                  <c:v>110.98983823760395</c:v>
                </c:pt>
                <c:pt idx="268">
                  <c:v>111.0065020745903</c:v>
                </c:pt>
                <c:pt idx="269">
                  <c:v>111.02315633106817</c:v>
                </c:pt>
                <c:pt idx="270">
                  <c:v>111.0398010189074</c:v>
                </c:pt>
                <c:pt idx="271">
                  <c:v>111.05643614995361</c:v>
                </c:pt>
                <c:pt idx="272">
                  <c:v>111.07306173602824</c:v>
                </c:pt>
                <c:pt idx="273">
                  <c:v>111.08967778892861</c:v>
                </c:pt>
                <c:pt idx="274">
                  <c:v>111.10628432042802</c:v>
                </c:pt>
                <c:pt idx="275">
                  <c:v>111.12288134227578</c:v>
                </c:pt>
                <c:pt idx="276">
                  <c:v>111.13946886619732</c:v>
                </c:pt>
                <c:pt idx="277">
                  <c:v>111.15604690389426</c:v>
                </c:pt>
                <c:pt idx="278">
                  <c:v>111.17261546704445</c:v>
                </c:pt>
                <c:pt idx="279">
                  <c:v>111.18917456730203</c:v>
                </c:pt>
                <c:pt idx="280">
                  <c:v>111.20572421629755</c:v>
                </c:pt>
                <c:pt idx="281">
                  <c:v>111.22226442563802</c:v>
                </c:pt>
                <c:pt idx="282">
                  <c:v>111.23879520690691</c:v>
                </c:pt>
                <c:pt idx="283">
                  <c:v>111.25531657166434</c:v>
                </c:pt>
                <c:pt idx="284">
                  <c:v>111.27182853144701</c:v>
                </c:pt>
                <c:pt idx="285">
                  <c:v>111.28833109776841</c:v>
                </c:pt>
                <c:pt idx="286">
                  <c:v>111.30482428211876</c:v>
                </c:pt>
                <c:pt idx="287">
                  <c:v>111.32130809596515</c:v>
                </c:pt>
                <c:pt idx="288">
                  <c:v>111.33778255075158</c:v>
                </c:pt>
                <c:pt idx="289">
                  <c:v>111.35424765789904</c:v>
                </c:pt>
                <c:pt idx="290">
                  <c:v>111.37070342880554</c:v>
                </c:pt>
                <c:pt idx="291">
                  <c:v>111.38714987484623</c:v>
                </c:pt>
                <c:pt idx="292">
                  <c:v>111.40358700737342</c:v>
                </c:pt>
                <c:pt idx="293">
                  <c:v>111.42001483771665</c:v>
                </c:pt>
                <c:pt idx="294">
                  <c:v>111.43643337718278</c:v>
                </c:pt>
                <c:pt idx="295">
                  <c:v>111.45284263705604</c:v>
                </c:pt>
                <c:pt idx="296">
                  <c:v>111.46924262859808</c:v>
                </c:pt>
                <c:pt idx="297">
                  <c:v>111.48563336304805</c:v>
                </c:pt>
                <c:pt idx="298">
                  <c:v>111.50201485162266</c:v>
                </c:pt>
                <c:pt idx="299">
                  <c:v>111.51838710551623</c:v>
                </c:pt>
                <c:pt idx="300">
                  <c:v>111.53475013590077</c:v>
                </c:pt>
                <c:pt idx="301">
                  <c:v>111.55110395392603</c:v>
                </c:pt>
                <c:pt idx="302">
                  <c:v>111.56744857071959</c:v>
                </c:pt>
                <c:pt idx="303">
                  <c:v>111.58378399738687</c:v>
                </c:pt>
                <c:pt idx="304">
                  <c:v>111.60011024501125</c:v>
                </c:pt>
                <c:pt idx="305">
                  <c:v>111.61642732465408</c:v>
                </c:pt>
                <c:pt idx="306">
                  <c:v>111.63273524735477</c:v>
                </c:pt>
                <c:pt idx="307">
                  <c:v>111.64903402413086</c:v>
                </c:pt>
                <c:pt idx="308">
                  <c:v>111.66532366597805</c:v>
                </c:pt>
                <c:pt idx="309">
                  <c:v>111.68160418387029</c:v>
                </c:pt>
                <c:pt idx="310">
                  <c:v>111.69787558875981</c:v>
                </c:pt>
                <c:pt idx="311">
                  <c:v>111.71413789157722</c:v>
                </c:pt>
                <c:pt idx="312">
                  <c:v>111.73039110323154</c:v>
                </c:pt>
                <c:pt idx="313">
                  <c:v>111.74663523461025</c:v>
                </c:pt>
                <c:pt idx="314">
                  <c:v>111.76287029657941</c:v>
                </c:pt>
                <c:pt idx="315">
                  <c:v>111.77909629998362</c:v>
                </c:pt>
                <c:pt idx="316">
                  <c:v>111.79531325564618</c:v>
                </c:pt>
                <c:pt idx="317">
                  <c:v>111.81152117436909</c:v>
                </c:pt>
                <c:pt idx="318">
                  <c:v>111.82772006693313</c:v>
                </c:pt>
                <c:pt idx="319">
                  <c:v>111.84390994409789</c:v>
                </c:pt>
                <c:pt idx="320">
                  <c:v>111.86009081660187</c:v>
                </c:pt>
                <c:pt idx="321">
                  <c:v>111.87626269516252</c:v>
                </c:pt>
                <c:pt idx="322">
                  <c:v>111.89242559047629</c:v>
                </c:pt>
                <c:pt idx="323">
                  <c:v>111.9085795132187</c:v>
                </c:pt>
                <c:pt idx="324">
                  <c:v>111.92472447404437</c:v>
                </c:pt>
                <c:pt idx="325">
                  <c:v>111.94086048358712</c:v>
                </c:pt>
                <c:pt idx="326">
                  <c:v>111.95698755246001</c:v>
                </c:pt>
                <c:pt idx="327">
                  <c:v>111.97310569125537</c:v>
                </c:pt>
                <c:pt idx="328">
                  <c:v>111.9892149105449</c:v>
                </c:pt>
                <c:pt idx="329">
                  <c:v>112.00531522087971</c:v>
                </c:pt>
                <c:pt idx="330">
                  <c:v>112.02140663279033</c:v>
                </c:pt>
                <c:pt idx="331">
                  <c:v>112.03748915678686</c:v>
                </c:pt>
                <c:pt idx="332">
                  <c:v>112.05356280335896</c:v>
                </c:pt>
                <c:pt idx="333">
                  <c:v>112.0696275829759</c:v>
                </c:pt>
                <c:pt idx="334">
                  <c:v>112.08568350608664</c:v>
                </c:pt>
                <c:pt idx="335">
                  <c:v>112.10173058311989</c:v>
                </c:pt>
                <c:pt idx="336">
                  <c:v>112.11776882448416</c:v>
                </c:pt>
                <c:pt idx="337">
                  <c:v>112.1337982405678</c:v>
                </c:pt>
                <c:pt idx="338">
                  <c:v>112.14981884173908</c:v>
                </c:pt>
                <c:pt idx="339">
                  <c:v>112.16583063834619</c:v>
                </c:pt>
                <c:pt idx="340">
                  <c:v>112.1818336407174</c:v>
                </c:pt>
                <c:pt idx="341">
                  <c:v>112.19782785916098</c:v>
                </c:pt>
                <c:pt idx="342">
                  <c:v>112.21381330396537</c:v>
                </c:pt>
                <c:pt idx="343">
                  <c:v>112.22978998539915</c:v>
                </c:pt>
                <c:pt idx="344">
                  <c:v>112.24575791371117</c:v>
                </c:pt>
                <c:pt idx="345">
                  <c:v>112.26171709913054</c:v>
                </c:pt>
                <c:pt idx="346">
                  <c:v>112.27766755186667</c:v>
                </c:pt>
                <c:pt idx="347">
                  <c:v>112.29360928210943</c:v>
                </c:pt>
                <c:pt idx="348">
                  <c:v>112.30954230002908</c:v>
                </c:pt>
                <c:pt idx="349">
                  <c:v>112.32546661577641</c:v>
                </c:pt>
                <c:pt idx="350">
                  <c:v>112.34138223948271</c:v>
                </c:pt>
                <c:pt idx="351">
                  <c:v>112.35728918125993</c:v>
                </c:pt>
                <c:pt idx="352">
                  <c:v>112.37318745120061</c:v>
                </c:pt>
                <c:pt idx="353">
                  <c:v>112.38907705937804</c:v>
                </c:pt>
                <c:pt idx="354">
                  <c:v>112.40495801584623</c:v>
                </c:pt>
                <c:pt idx="355">
                  <c:v>112.42083033064003</c:v>
                </c:pt>
                <c:pt idx="356">
                  <c:v>112.43669401377512</c:v>
                </c:pt>
                <c:pt idx="357">
                  <c:v>112.45254907524811</c:v>
                </c:pt>
                <c:pt idx="358">
                  <c:v>112.46839552503656</c:v>
                </c:pt>
                <c:pt idx="359">
                  <c:v>112.48423337309902</c:v>
                </c:pt>
                <c:pt idx="360">
                  <c:v>112.50006262937514</c:v>
                </c:pt>
                <c:pt idx="361">
                  <c:v>112.51588330378566</c:v>
                </c:pt>
                <c:pt idx="362">
                  <c:v>112.53169540623249</c:v>
                </c:pt>
                <c:pt idx="363">
                  <c:v>112.54749894659875</c:v>
                </c:pt>
                <c:pt idx="364">
                  <c:v>112.56329393474883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3-AE42-86FA-87A2AA11853C}"/>
            </c:ext>
          </c:extLst>
        </c:ser>
        <c:ser>
          <c:idx val="4"/>
          <c:order val="4"/>
          <c:tx>
            <c:strRef>
              <c:f>Prediktion!$F$2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Prediktion!$F$3:$F$367</c:f>
              <c:numCache>
                <c:formatCode>0</c:formatCode>
                <c:ptCount val="365"/>
                <c:pt idx="0">
                  <c:v>891550</c:v>
                </c:pt>
                <c:pt idx="1">
                  <c:v>890801.098</c:v>
                </c:pt>
                <c:pt idx="2">
                  <c:v>889986.24973923538</c:v>
                </c:pt>
                <c:pt idx="3">
                  <c:v>889091.54650667403</c:v>
                </c:pt>
                <c:pt idx="4">
                  <c:v>888100.18379234301</c:v>
                </c:pt>
                <c:pt idx="5">
                  <c:v>886991.87393721344</c:v>
                </c:pt>
                <c:pt idx="6">
                  <c:v>885742.14651018567</c:v>
                </c:pt>
                <c:pt idx="7">
                  <c:v>884321.51811141416</c:v>
                </c:pt>
                <c:pt idx="8">
                  <c:v>882694.51185344718</c:v>
                </c:pt>
                <c:pt idx="9">
                  <c:v>880884.47554535954</c:v>
                </c:pt>
                <c:pt idx="10">
                  <c:v>878867.75589447422</c:v>
                </c:pt>
                <c:pt idx="11">
                  <c:v>876618.98840120633</c:v>
                </c:pt>
                <c:pt idx="12">
                  <c:v>874111.4312739647</c:v>
                </c:pt>
                <c:pt idx="13">
                  <c:v>871317.50345244538</c:v>
                </c:pt>
                <c:pt idx="14">
                  <c:v>868209.58856003976</c:v>
                </c:pt>
                <c:pt idx="15">
                  <c:v>864761.1789388312</c:v>
                </c:pt>
                <c:pt idx="16">
                  <c:v>860948.44698779157</c:v>
                </c:pt>
                <c:pt idx="17">
                  <c:v>856738.71312267974</c:v>
                </c:pt>
                <c:pt idx="18">
                  <c:v>852098.64172733529</c:v>
                </c:pt>
                <c:pt idx="19">
                  <c:v>846994.67038703663</c:v>
                </c:pt>
                <c:pt idx="20">
                  <c:v>841393.47547879291</c:v>
                </c:pt>
                <c:pt idx="21">
                  <c:v>835262.43750856945</c:v>
                </c:pt>
                <c:pt idx="22">
                  <c:v>828570.05070553964</c:v>
                </c:pt>
                <c:pt idx="23">
                  <c:v>821286.19846093177</c:v>
                </c:pt>
                <c:pt idx="24">
                  <c:v>813382.18965448439</c:v>
                </c:pt>
                <c:pt idx="25">
                  <c:v>804833.08276592265</c:v>
                </c:pt>
                <c:pt idx="26">
                  <c:v>795618.76276561583</c:v>
                </c:pt>
                <c:pt idx="27">
                  <c:v>785725.07014167379</c:v>
                </c:pt>
                <c:pt idx="28">
                  <c:v>775144.954204145</c:v>
                </c:pt>
                <c:pt idx="29">
                  <c:v>763879.62066166324</c:v>
                </c:pt>
                <c:pt idx="30">
                  <c:v>751939.64502252825</c:v>
                </c:pt>
                <c:pt idx="31">
                  <c:v>739346.02989355871</c:v>
                </c:pt>
                <c:pt idx="32">
                  <c:v>726131.1967713465</c:v>
                </c:pt>
                <c:pt idx="33">
                  <c:v>712339.45827598858</c:v>
                </c:pt>
                <c:pt idx="34">
                  <c:v>698027.11031789146</c:v>
                </c:pt>
                <c:pt idx="35">
                  <c:v>683262.08463693142</c:v>
                </c:pt>
                <c:pt idx="36">
                  <c:v>668123.12267734436</c:v>
                </c:pt>
                <c:pt idx="37">
                  <c:v>652698.45844148006</c:v>
                </c:pt>
                <c:pt idx="38">
                  <c:v>637084.02842445893</c:v>
                </c:pt>
                <c:pt idx="39">
                  <c:v>621381.25751731067</c:v>
                </c:pt>
                <c:pt idx="40">
                  <c:v>605694.49673042307</c:v>
                </c:pt>
                <c:pt idx="41">
                  <c:v>590128.27489334403</c:v>
                </c:pt>
                <c:pt idx="42">
                  <c:v>574784.51455757883</c:v>
                </c:pt>
                <c:pt idx="43">
                  <c:v>559759.86759352311</c:v>
                </c:pt>
                <c:pt idx="44">
                  <c:v>545143.3164911723</c:v>
                </c:pt>
                <c:pt idx="45">
                  <c:v>531014.16441370803</c:v>
                </c:pt>
                <c:pt idx="46">
                  <c:v>517440.50387672993</c:v>
                </c:pt>
                <c:pt idx="47">
                  <c:v>504478.21519891667</c:v>
                </c:pt>
                <c:pt idx="48">
                  <c:v>492170.50681286032</c:v>
                </c:pt>
                <c:pt idx="49">
                  <c:v>480547.96706266218</c:v>
                </c:pt>
                <c:pt idx="50">
                  <c:v>469629.06600891589</c:v>
                </c:pt>
                <c:pt idx="51">
                  <c:v>459421.02435694961</c:v>
                </c:pt>
                <c:pt idx="52">
                  <c:v>449920.95556638489</c:v>
                </c:pt>
                <c:pt idx="53">
                  <c:v>441117.18570256274</c:v>
                </c:pt>
                <c:pt idx="54">
                  <c:v>432990.66184211121</c:v>
                </c:pt>
                <c:pt idx="55">
                  <c:v>425516.37149267306</c:v>
                </c:pt>
                <c:pt idx="56">
                  <c:v>418664.71008012368</c:v>
                </c:pt>
                <c:pt idx="57">
                  <c:v>412402.7496831473</c:v>
                </c:pt>
                <c:pt idx="58">
                  <c:v>406695.37774475425</c:v>
                </c:pt>
                <c:pt idx="59">
                  <c:v>401506.28830630309</c:v>
                </c:pt>
                <c:pt idx="60">
                  <c:v>396798.81974174769</c:v>
                </c:pt>
                <c:pt idx="61">
                  <c:v>392536.6417922026</c:v>
                </c:pt>
                <c:pt idx="62">
                  <c:v>388684.3010022419</c:v>
                </c:pt>
                <c:pt idx="63">
                  <c:v>385207.63773310743</c:v>
                </c:pt>
                <c:pt idx="64">
                  <c:v>382074.09017812309</c:v>
                </c:pt>
                <c:pt idx="65">
                  <c:v>379252.9016018454</c:v>
                </c:pt>
                <c:pt idx="66">
                  <c:v>376715.2467581362</c:v>
                </c:pt>
                <c:pt idx="67">
                  <c:v>374434.29245701648</c:v>
                </c:pt>
                <c:pt idx="68">
                  <c:v>372385.20582830993</c:v>
                </c:pt>
                <c:pt idx="69">
                  <c:v>370545.12219070189</c:v>
                </c:pt>
                <c:pt idx="70">
                  <c:v>368893.08273787319</c:v>
                </c:pt>
                <c:pt idx="71">
                  <c:v>367409.95060762047</c:v>
                </c:pt>
                <c:pt idx="72">
                  <c:v>366078.3123719343</c:v>
                </c:pt>
                <c:pt idx="73">
                  <c:v>364882.37061518023</c:v>
                </c:pt>
                <c:pt idx="74">
                  <c:v>363807.8320706886</c:v>
                </c:pt>
                <c:pt idx="75">
                  <c:v>362841.79476454476</c:v>
                </c:pt>
                <c:pt idx="76">
                  <c:v>361972.63676044194</c:v>
                </c:pt>
                <c:pt idx="77">
                  <c:v>361189.9083964345</c:v>
                </c:pt>
                <c:pt idx="78">
                  <c:v>360484.22933571384</c:v>
                </c:pt>
                <c:pt idx="79">
                  <c:v>359847.19130076224</c:v>
                </c:pt>
                <c:pt idx="80">
                  <c:v>359271.26700580778</c:v>
                </c:pt>
                <c:pt idx="81">
                  <c:v>358749.72553004255</c:v>
                </c:pt>
                <c:pt idx="82">
                  <c:v>358276.55416890385</c:v>
                </c:pt>
                <c:pt idx="83">
                  <c:v>357846.38665002212</c:v>
                </c:pt>
                <c:pt idx="84">
                  <c:v>357454.43749324116</c:v>
                </c:pt>
                <c:pt idx="85">
                  <c:v>357096.44222119078</c:v>
                </c:pt>
                <c:pt idx="86">
                  <c:v>356768.60308061383</c:v>
                </c:pt>
                <c:pt idx="87">
                  <c:v>356467.53990878729</c:v>
                </c:pt>
                <c:pt idx="88">
                  <c:v>356190.24576889275</c:v>
                </c:pt>
                <c:pt idx="89">
                  <c:v>355934.04697904753</c:v>
                </c:pt>
                <c:pt idx="90">
                  <c:v>355696.56716871558</c:v>
                </c:pt>
                <c:pt idx="91">
                  <c:v>355475.69501087489</c:v>
                </c:pt>
                <c:pt idx="92">
                  <c:v>355269.55529669876</c:v>
                </c:pt>
                <c:pt idx="93">
                  <c:v>355076.4830401346</c:v>
                </c:pt>
                <c:pt idx="94">
                  <c:v>354895.00032153015</c:v>
                </c:pt>
                <c:pt idx="95">
                  <c:v>354723.79560153832</c:v>
                </c:pt>
                <c:pt idx="96">
                  <c:v>354561.7052583383</c:v>
                </c:pt>
                <c:pt idx="97">
                  <c:v>354407.69712232013</c:v>
                </c:pt>
                <c:pt idx="98">
                  <c:v>354260.85580251436</c:v>
                </c:pt>
                <c:pt idx="99">
                  <c:v>354120.36961802718</c:v>
                </c:pt>
                <c:pt idx="100">
                  <c:v>353985.51896546746</c:v>
                </c:pt>
                <c:pt idx="101">
                  <c:v>353855.66596978158</c:v>
                </c:pt>
                <c:pt idx="102">
                  <c:v>353730.24528104597</c:v>
                </c:pt>
                <c:pt idx="103">
                  <c:v>353608.75589363545</c:v>
                </c:pt>
                <c:pt idx="104">
                  <c:v>353490.75387683889</c:v>
                </c:pt>
                <c:pt idx="105">
                  <c:v>353375.84591749607</c:v>
                </c:pt>
                <c:pt idx="106">
                  <c:v>353263.68358565145</c:v>
                </c:pt>
                <c:pt idx="107">
                  <c:v>353153.95824364136</c:v>
                </c:pt>
                <c:pt idx="108">
                  <c:v>353046.39652752189</c:v>
                </c:pt>
                <c:pt idx="109">
                  <c:v>352940.75633738819</c:v>
                </c:pt>
                <c:pt idx="110">
                  <c:v>352836.82327999803</c:v>
                </c:pt>
                <c:pt idx="111">
                  <c:v>352734.40751326992</c:v>
                </c:pt>
                <c:pt idx="112">
                  <c:v>352633.34094773827</c:v>
                </c:pt>
                <c:pt idx="113">
                  <c:v>352533.47476498131</c:v>
                </c:pt>
                <c:pt idx="114">
                  <c:v>352434.6772174458</c:v>
                </c:pt>
                <c:pt idx="115">
                  <c:v>352336.831678027</c:v>
                </c:pt>
                <c:pt idx="116">
                  <c:v>352239.83491127496</c:v>
                </c:pt>
                <c:pt idx="117">
                  <c:v>352143.59554122848</c:v>
                </c:pt>
                <c:pt idx="118">
                  <c:v>352048.03269366646</c:v>
                </c:pt>
                <c:pt idx="119">
                  <c:v>351953.07479305001</c:v>
                </c:pt>
                <c:pt idx="120">
                  <c:v>351858.65849663987</c:v>
                </c:pt>
                <c:pt idx="121">
                  <c:v>351764.72775023925</c:v>
                </c:pt>
                <c:pt idx="122">
                  <c:v>351671.23295176029</c:v>
                </c:pt>
                <c:pt idx="123">
                  <c:v>351578.1302103682</c:v>
                </c:pt>
                <c:pt idx="124">
                  <c:v>351485.38069033704</c:v>
                </c:pt>
                <c:pt idx="125">
                  <c:v>351392.95002997859</c:v>
                </c:pt>
                <c:pt idx="126">
                  <c:v>351300.80782709579</c:v>
                </c:pt>
                <c:pt idx="127">
                  <c:v>351208.92718337988</c:v>
                </c:pt>
                <c:pt idx="128">
                  <c:v>351117.28430102865</c:v>
                </c:pt>
                <c:pt idx="129">
                  <c:v>351025.85812562698</c:v>
                </c:pt>
                <c:pt idx="130">
                  <c:v>350934.63003000634</c:v>
                </c:pt>
                <c:pt idx="131">
                  <c:v>350843.5835344005</c:v>
                </c:pt>
                <c:pt idx="132">
                  <c:v>350752.70405874756</c:v>
                </c:pt>
                <c:pt idx="133">
                  <c:v>350661.97870346013</c:v>
                </c:pt>
                <c:pt idx="134">
                  <c:v>350571.39605540485</c:v>
                </c:pt>
                <c:pt idx="135">
                  <c:v>350480.9460162039</c:v>
                </c:pt>
                <c:pt idx="136">
                  <c:v>350390.61965029978</c:v>
                </c:pt>
                <c:pt idx="137">
                  <c:v>350300.40905051754</c:v>
                </c:pt>
                <c:pt idx="138">
                  <c:v>350210.30721911683</c:v>
                </c:pt>
                <c:pt idx="139">
                  <c:v>350120.30796255561</c:v>
                </c:pt>
                <c:pt idx="140">
                  <c:v>350030.4057983908</c:v>
                </c:pt>
                <c:pt idx="141">
                  <c:v>349940.59587292135</c:v>
                </c:pt>
                <c:pt idx="142">
                  <c:v>349850.87388833828</c:v>
                </c:pt>
                <c:pt idx="143">
                  <c:v>349761.23603828886</c:v>
                </c:pt>
                <c:pt idx="144">
                  <c:v>349671.67895088583</c:v>
                </c:pt>
                <c:pt idx="145">
                  <c:v>349582.19963830517</c:v>
                </c:pt>
                <c:pt idx="146">
                  <c:v>349492.79545221286</c:v>
                </c:pt>
                <c:pt idx="147">
                  <c:v>349403.46404434933</c:v>
                </c:pt>
                <c:pt idx="148">
                  <c:v>349314.20333167678</c:v>
                </c:pt>
                <c:pt idx="149">
                  <c:v>349225.01146556268</c:v>
                </c:pt>
                <c:pt idx="150">
                  <c:v>349135.88680453406</c:v>
                </c:pt>
                <c:pt idx="151">
                  <c:v>349046.82789019012</c:v>
                </c:pt>
                <c:pt idx="152">
                  <c:v>348957.83342590812</c:v>
                </c:pt>
                <c:pt idx="153">
                  <c:v>348868.90225802024</c:v>
                </c:pt>
                <c:pt idx="154">
                  <c:v>348780.03335917497</c:v>
                </c:pt>
                <c:pt idx="155">
                  <c:v>348691.22581363091</c:v>
                </c:pt>
                <c:pt idx="156">
                  <c:v>348602.47880425927</c:v>
                </c:pt>
                <c:pt idx="157">
                  <c:v>348513.79160105676</c:v>
                </c:pt>
                <c:pt idx="158">
                  <c:v>348425.16355099448</c:v>
                </c:pt>
                <c:pt idx="159">
                  <c:v>348336.59406904771</c:v>
                </c:pt>
                <c:pt idx="160">
                  <c:v>348248.08263026958</c:v>
                </c:pt>
                <c:pt idx="161">
                  <c:v>348159.62876278779</c:v>
                </c:pt>
                <c:pt idx="162">
                  <c:v>348071.2320416171</c:v>
                </c:pt>
                <c:pt idx="163">
                  <c:v>347982.89208319283</c:v>
                </c:pt>
                <c:pt idx="164">
                  <c:v>347894.60854054178</c:v>
                </c:pt>
                <c:pt idx="165">
                  <c:v>347806.38109901635</c:v>
                </c:pt>
                <c:pt idx="166">
                  <c:v>347718.20947252651</c:v>
                </c:pt>
                <c:pt idx="167">
                  <c:v>347630.09340021166</c:v>
                </c:pt>
                <c:pt idx="168">
                  <c:v>347542.03264350095</c:v>
                </c:pt>
                <c:pt idx="169">
                  <c:v>347454.02698351745</c:v>
                </c:pt>
                <c:pt idx="170">
                  <c:v>347366.07621878549</c:v>
                </c:pt>
                <c:pt idx="171">
                  <c:v>347278.18016320601</c:v>
                </c:pt>
                <c:pt idx="172">
                  <c:v>347190.33864426916</c:v>
                </c:pt>
                <c:pt idx="173">
                  <c:v>347102.55150147562</c:v>
                </c:pt>
                <c:pt idx="174">
                  <c:v>347014.81858494302</c:v>
                </c:pt>
                <c:pt idx="175">
                  <c:v>346927.1397541755</c:v>
                </c:pt>
                <c:pt idx="176">
                  <c:v>346839.5148769776</c:v>
                </c:pt>
                <c:pt idx="177">
                  <c:v>346751.9438284951</c:v>
                </c:pt>
                <c:pt idx="178">
                  <c:v>346664.42649036885</c:v>
                </c:pt>
                <c:pt idx="179">
                  <c:v>346576.96274998726</c:v>
                </c:pt>
                <c:pt idx="180">
                  <c:v>346489.55249982706</c:v>
                </c:pt>
                <c:pt idx="181">
                  <c:v>346402.19563687121</c:v>
                </c:pt>
                <c:pt idx="182">
                  <c:v>346314.89206209505</c:v>
                </c:pt>
                <c:pt idx="183">
                  <c:v>346227.64168001298</c:v>
                </c:pt>
                <c:pt idx="184">
                  <c:v>346140.44439827843</c:v>
                </c:pt>
                <c:pt idx="185">
                  <c:v>346053.30012733076</c:v>
                </c:pt>
                <c:pt idx="186">
                  <c:v>345966.20878008357</c:v>
                </c:pt>
                <c:pt idx="187">
                  <c:v>345879.17027165007</c:v>
                </c:pt>
                <c:pt idx="188">
                  <c:v>345792.18451910024</c:v>
                </c:pt>
                <c:pt idx="189">
                  <c:v>345705.25144124695</c:v>
                </c:pt>
                <c:pt idx="190">
                  <c:v>345618.37095845706</c:v>
                </c:pt>
                <c:pt idx="191">
                  <c:v>345531.54299248476</c:v>
                </c:pt>
                <c:pt idx="192">
                  <c:v>345444.76746632473</c:v>
                </c:pt>
                <c:pt idx="193">
                  <c:v>345358.04430408234</c:v>
                </c:pt>
                <c:pt idx="194">
                  <c:v>345271.37343085912</c:v>
                </c:pt>
                <c:pt idx="195">
                  <c:v>345184.75477265206</c:v>
                </c:pt>
                <c:pt idx="196">
                  <c:v>345098.18825626431</c:v>
                </c:pt>
                <c:pt idx="197">
                  <c:v>345011.67380922672</c:v>
                </c:pt>
                <c:pt idx="198">
                  <c:v>344925.21135972848</c:v>
                </c:pt>
                <c:pt idx="199">
                  <c:v>344838.80083655589</c:v>
                </c:pt>
                <c:pt idx="200">
                  <c:v>344752.44216903852</c:v>
                </c:pt>
                <c:pt idx="201">
                  <c:v>344666.13528700138</c:v>
                </c:pt>
                <c:pt idx="202">
                  <c:v>344579.88012072304</c:v>
                </c:pt>
                <c:pt idx="203">
                  <c:v>344493.67660089844</c:v>
                </c:pt>
                <c:pt idx="204">
                  <c:v>344407.5246586061</c:v>
                </c:pt>
                <c:pt idx="205">
                  <c:v>344321.42422527936</c:v>
                </c:pt>
                <c:pt idx="206">
                  <c:v>344235.3752326807</c:v>
                </c:pt>
                <c:pt idx="207">
                  <c:v>344149.37761287927</c:v>
                </c:pt>
                <c:pt idx="208">
                  <c:v>344063.43129823089</c:v>
                </c:pt>
                <c:pt idx="209">
                  <c:v>343977.53622136055</c:v>
                </c:pt>
                <c:pt idx="210">
                  <c:v>343891.69231514673</c:v>
                </c:pt>
                <c:pt idx="211">
                  <c:v>343805.89951270784</c:v>
                </c:pt>
                <c:pt idx="212">
                  <c:v>343720.15774738981</c:v>
                </c:pt>
                <c:pt idx="213">
                  <c:v>343634.46695275552</c:v>
                </c:pt>
                <c:pt idx="214">
                  <c:v>343548.8270625752</c:v>
                </c:pt>
                <c:pt idx="215">
                  <c:v>343463.23801081796</c:v>
                </c:pt>
                <c:pt idx="216">
                  <c:v>343377.6997316443</c:v>
                </c:pt>
                <c:pt idx="217">
                  <c:v>343292.21215939953</c:v>
                </c:pt>
                <c:pt idx="218">
                  <c:v>343206.77522860788</c:v>
                </c:pt>
                <c:pt idx="219">
                  <c:v>343121.38887396717</c:v>
                </c:pt>
                <c:pt idx="220">
                  <c:v>343036.05303034419</c:v>
                </c:pt>
                <c:pt idx="221">
                  <c:v>342950.76763277064</c:v>
                </c:pt>
                <c:pt idx="222">
                  <c:v>342865.53261643928</c:v>
                </c:pt>
                <c:pt idx="223">
                  <c:v>342780.34791670064</c:v>
                </c:pt>
                <c:pt idx="224">
                  <c:v>342695.2134690602</c:v>
                </c:pt>
                <c:pt idx="225">
                  <c:v>342610.12920917559</c:v>
                </c:pt>
                <c:pt idx="226">
                  <c:v>342525.09507285425</c:v>
                </c:pt>
                <c:pt idx="227">
                  <c:v>342440.1109960514</c:v>
                </c:pt>
                <c:pt idx="228">
                  <c:v>342355.17691486789</c:v>
                </c:pt>
                <c:pt idx="229">
                  <c:v>342270.29276554869</c:v>
                </c:pt>
                <c:pt idx="230">
                  <c:v>342185.45848448109</c:v>
                </c:pt>
                <c:pt idx="231">
                  <c:v>342100.67400819343</c:v>
                </c:pt>
                <c:pt idx="232">
                  <c:v>342015.93927335367</c:v>
                </c:pt>
                <c:pt idx="233">
                  <c:v>341931.25421676831</c:v>
                </c:pt>
                <c:pt idx="234">
                  <c:v>341846.61877538118</c:v>
                </c:pt>
                <c:pt idx="235">
                  <c:v>341762.03288627241</c:v>
                </c:pt>
                <c:pt idx="236">
                  <c:v>341677.49648665765</c:v>
                </c:pt>
                <c:pt idx="237">
                  <c:v>341593.00951388699</c:v>
                </c:pt>
                <c:pt idx="238">
                  <c:v>341508.57190544438</c:v>
                </c:pt>
                <c:pt idx="239">
                  <c:v>341424.18359894661</c:v>
                </c:pt>
                <c:pt idx="240">
                  <c:v>341339.84453214286</c:v>
                </c:pt>
                <c:pt idx="241">
                  <c:v>341255.5546429138</c:v>
                </c:pt>
                <c:pt idx="242">
                  <c:v>341171.31386927119</c:v>
                </c:pt>
                <c:pt idx="243">
                  <c:v>341087.12214935705</c:v>
                </c:pt>
                <c:pt idx="244">
                  <c:v>341002.97942144319</c:v>
                </c:pt>
                <c:pt idx="245">
                  <c:v>340918.88562393072</c:v>
                </c:pt>
                <c:pt idx="246">
                  <c:v>340834.8406953495</c:v>
                </c:pt>
                <c:pt idx="247">
                  <c:v>340750.8445743575</c:v>
                </c:pt>
                <c:pt idx="248">
                  <c:v>340666.89719974046</c:v>
                </c:pt>
                <c:pt idx="249">
                  <c:v>340582.99851041142</c:v>
                </c:pt>
                <c:pt idx="250">
                  <c:v>340499.14844541019</c:v>
                </c:pt>
                <c:pt idx="251">
                  <c:v>340415.3469439029</c:v>
                </c:pt>
                <c:pt idx="252">
                  <c:v>340331.59394518164</c:v>
                </c:pt>
                <c:pt idx="253">
                  <c:v>340247.88938866393</c:v>
                </c:pt>
                <c:pt idx="254">
                  <c:v>340164.23321389244</c:v>
                </c:pt>
                <c:pt idx="255">
                  <c:v>340080.62536053447</c:v>
                </c:pt>
                <c:pt idx="256">
                  <c:v>339997.06576838158</c:v>
                </c:pt>
                <c:pt idx="257">
                  <c:v>339913.55437734927</c:v>
                </c:pt>
                <c:pt idx="258">
                  <c:v>339830.09112747642</c:v>
                </c:pt>
                <c:pt idx="259">
                  <c:v>339746.67595892504</c:v>
                </c:pt>
                <c:pt idx="260">
                  <c:v>339663.30881197995</c:v>
                </c:pt>
                <c:pt idx="261">
                  <c:v>339579.9896270482</c:v>
                </c:pt>
                <c:pt idx="262">
                  <c:v>339496.7183446589</c:v>
                </c:pt>
                <c:pt idx="263">
                  <c:v>339413.49490546278</c:v>
                </c:pt>
                <c:pt idx="264">
                  <c:v>339330.31925023173</c:v>
                </c:pt>
                <c:pt idx="265">
                  <c:v>339247.1913198586</c:v>
                </c:pt>
                <c:pt idx="266">
                  <c:v>339164.11105535674</c:v>
                </c:pt>
                <c:pt idx="267">
                  <c:v>339081.07839785976</c:v>
                </c:pt>
                <c:pt idx="268">
                  <c:v>338998.09328862099</c:v>
                </c:pt>
                <c:pt idx="269">
                  <c:v>338915.15566901327</c:v>
                </c:pt>
                <c:pt idx="270">
                  <c:v>338832.26548052859</c:v>
                </c:pt>
                <c:pt idx="271">
                  <c:v>338749.42266477767</c:v>
                </c:pt>
                <c:pt idx="272">
                  <c:v>338666.62716348976</c:v>
                </c:pt>
                <c:pt idx="273">
                  <c:v>338583.87891851214</c:v>
                </c:pt>
                <c:pt idx="274">
                  <c:v>338501.17787180986</c:v>
                </c:pt>
                <c:pt idx="275">
                  <c:v>338418.52396546537</c:v>
                </c:pt>
                <c:pt idx="276">
                  <c:v>338335.91714167828</c:v>
                </c:pt>
                <c:pt idx="277">
                  <c:v>338253.35734276485</c:v>
                </c:pt>
                <c:pt idx="278">
                  <c:v>338170.84451115789</c:v>
                </c:pt>
                <c:pt idx="279">
                  <c:v>338088.37858940614</c:v>
                </c:pt>
                <c:pt idx="280">
                  <c:v>338005.95952017419</c:v>
                </c:pt>
                <c:pt idx="281">
                  <c:v>337923.58724624204</c:v>
                </c:pt>
                <c:pt idx="282">
                  <c:v>337841.26171050477</c:v>
                </c:pt>
                <c:pt idx="283">
                  <c:v>337758.98285597225</c:v>
                </c:pt>
                <c:pt idx="284">
                  <c:v>337676.75062576885</c:v>
                </c:pt>
                <c:pt idx="285">
                  <c:v>337594.56496313296</c:v>
                </c:pt>
                <c:pt idx="286">
                  <c:v>337512.42581141682</c:v>
                </c:pt>
                <c:pt idx="287">
                  <c:v>337430.33311408613</c:v>
                </c:pt>
                <c:pt idx="288">
                  <c:v>337348.28681471979</c:v>
                </c:pt>
                <c:pt idx="289">
                  <c:v>337266.28685700957</c:v>
                </c:pt>
                <c:pt idx="290">
                  <c:v>337184.33318475971</c:v>
                </c:pt>
                <c:pt idx="291">
                  <c:v>337102.42574188666</c:v>
                </c:pt>
                <c:pt idx="292">
                  <c:v>337020.5644724188</c:v>
                </c:pt>
                <c:pt idx="293">
                  <c:v>336938.74932049611</c:v>
                </c:pt>
                <c:pt idx="294">
                  <c:v>336856.98023036978</c:v>
                </c:pt>
                <c:pt idx="295">
                  <c:v>336775.25714640197</c:v>
                </c:pt>
                <c:pt idx="296">
                  <c:v>336693.58001306554</c:v>
                </c:pt>
                <c:pt idx="297">
                  <c:v>336611.94877494365</c:v>
                </c:pt>
                <c:pt idx="298">
                  <c:v>336530.36337672948</c:v>
                </c:pt>
                <c:pt idx="299">
                  <c:v>336448.82376322598</c:v>
                </c:pt>
                <c:pt idx="300">
                  <c:v>336367.32987934555</c:v>
                </c:pt>
                <c:pt idx="301">
                  <c:v>336285.88167010958</c:v>
                </c:pt>
                <c:pt idx="302">
                  <c:v>336204.47908064839</c:v>
                </c:pt>
                <c:pt idx="303">
                  <c:v>336123.12205620075</c:v>
                </c:pt>
                <c:pt idx="304">
                  <c:v>336041.81054211367</c:v>
                </c:pt>
                <c:pt idx="305">
                  <c:v>335960.5444838421</c:v>
                </c:pt>
                <c:pt idx="306">
                  <c:v>335879.32382694853</c:v>
                </c:pt>
                <c:pt idx="307">
                  <c:v>335798.14851710276</c:v>
                </c:pt>
                <c:pt idx="308">
                  <c:v>335717.01850008167</c:v>
                </c:pt>
                <c:pt idx="309">
                  <c:v>335635.93372176884</c:v>
                </c:pt>
                <c:pt idx="310">
                  <c:v>335554.89412815432</c:v>
                </c:pt>
                <c:pt idx="311">
                  <c:v>335473.89966533415</c:v>
                </c:pt>
                <c:pt idx="312">
                  <c:v>335392.95027951035</c:v>
                </c:pt>
                <c:pt idx="313">
                  <c:v>335312.04591699044</c:v>
                </c:pt>
                <c:pt idx="314">
                  <c:v>335231.18652418716</c:v>
                </c:pt>
                <c:pt idx="315">
                  <c:v>335150.37204761832</c:v>
                </c:pt>
                <c:pt idx="316">
                  <c:v>335069.60243390629</c:v>
                </c:pt>
                <c:pt idx="317">
                  <c:v>334988.87762977794</c:v>
                </c:pt>
                <c:pt idx="318">
                  <c:v>334908.1975820642</c:v>
                </c:pt>
                <c:pt idx="319">
                  <c:v>334827.56223769975</c:v>
                </c:pt>
                <c:pt idx="320">
                  <c:v>334746.9715437229</c:v>
                </c:pt>
                <c:pt idx="321">
                  <c:v>334666.42544727522</c:v>
                </c:pt>
                <c:pt idx="322">
                  <c:v>334585.92389560124</c:v>
                </c:pt>
                <c:pt idx="323">
                  <c:v>334505.46683604812</c:v>
                </c:pt>
                <c:pt idx="324">
                  <c:v>334425.05421606544</c:v>
                </c:pt>
                <c:pt idx="325">
                  <c:v>334344.68598320498</c:v>
                </c:pt>
                <c:pt idx="326">
                  <c:v>334264.36208512029</c:v>
                </c:pt>
                <c:pt idx="327">
                  <c:v>334184.08246956661</c:v>
                </c:pt>
                <c:pt idx="328">
                  <c:v>334103.8470844003</c:v>
                </c:pt>
                <c:pt idx="329">
                  <c:v>334023.65587757895</c:v>
                </c:pt>
                <c:pt idx="330">
                  <c:v>333943.5087971607</c:v>
                </c:pt>
                <c:pt idx="331">
                  <c:v>333863.40579130431</c:v>
                </c:pt>
                <c:pt idx="332">
                  <c:v>333783.34680826869</c:v>
                </c:pt>
                <c:pt idx="333">
                  <c:v>333703.33179641265</c:v>
                </c:pt>
                <c:pt idx="334">
                  <c:v>333623.3607041947</c:v>
                </c:pt>
                <c:pt idx="335">
                  <c:v>333543.43348017277</c:v>
                </c:pt>
                <c:pt idx="336">
                  <c:v>333463.5500730038</c:v>
                </c:pt>
                <c:pt idx="337">
                  <c:v>333383.7104314437</c:v>
                </c:pt>
                <c:pt idx="338">
                  <c:v>333303.9145043469</c:v>
                </c:pt>
                <c:pt idx="339">
                  <c:v>333224.16224066622</c:v>
                </c:pt>
                <c:pt idx="340">
                  <c:v>333144.45358945243</c:v>
                </c:pt>
                <c:pt idx="341">
                  <c:v>333064.78849985416</c:v>
                </c:pt>
                <c:pt idx="342">
                  <c:v>332985.16692111752</c:v>
                </c:pt>
                <c:pt idx="343">
                  <c:v>332905.58880258596</c:v>
                </c:pt>
                <c:pt idx="344">
                  <c:v>332826.0540936999</c:v>
                </c:pt>
                <c:pt idx="345">
                  <c:v>332746.5627439965</c:v>
                </c:pt>
                <c:pt idx="346">
                  <c:v>332667.11470310937</c:v>
                </c:pt>
                <c:pt idx="347">
                  <c:v>332587.70992076839</c:v>
                </c:pt>
                <c:pt idx="348">
                  <c:v>332508.34834679938</c:v>
                </c:pt>
                <c:pt idx="349">
                  <c:v>332429.02993112389</c:v>
                </c:pt>
                <c:pt idx="350">
                  <c:v>332349.75462375896</c:v>
                </c:pt>
                <c:pt idx="351">
                  <c:v>332270.52237481676</c:v>
                </c:pt>
                <c:pt idx="352">
                  <c:v>332191.33313450444</c:v>
                </c:pt>
                <c:pt idx="353">
                  <c:v>332112.18685312383</c:v>
                </c:pt>
                <c:pt idx="354">
                  <c:v>332033.08348107117</c:v>
                </c:pt>
                <c:pt idx="355">
                  <c:v>331954.022968837</c:v>
                </c:pt>
                <c:pt idx="356">
                  <c:v>331875.00526700565</c:v>
                </c:pt>
                <c:pt idx="357">
                  <c:v>331796.03032625525</c:v>
                </c:pt>
                <c:pt idx="358">
                  <c:v>331717.09809735732</c:v>
                </c:pt>
                <c:pt idx="359">
                  <c:v>331638.20853117661</c:v>
                </c:pt>
                <c:pt idx="360">
                  <c:v>331559.36157867074</c:v>
                </c:pt>
                <c:pt idx="361">
                  <c:v>331480.55719089007</c:v>
                </c:pt>
                <c:pt idx="362">
                  <c:v>331401.79531897738</c:v>
                </c:pt>
                <c:pt idx="363">
                  <c:v>331323.07591416774</c:v>
                </c:pt>
                <c:pt idx="364">
                  <c:v>331244.39892778808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3-AE42-86FA-87A2AA11853C}"/>
            </c:ext>
          </c:extLst>
        </c:ser>
        <c:ser>
          <c:idx val="5"/>
          <c:order val="5"/>
          <c:tx>
            <c:strRef>
              <c:f>Prediktion!$G$2</c:f>
              <c:strCache>
                <c:ptCount val="1"/>
                <c:pt idx="0">
                  <c:v>a_obs(t)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Prediktion!$G$3:$G$367</c:f>
              <c:numCache>
                <c:formatCode>0</c:formatCode>
                <c:ptCount val="365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14</c:v>
                </c:pt>
                <c:pt idx="9">
                  <c:v>11</c:v>
                </c:pt>
                <c:pt idx="10">
                  <c:v>20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  <c:pt idx="21">
                  <c:v>34</c:v>
                </c:pt>
                <c:pt idx="22">
                  <c:v>30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54</c:v>
                </c:pt>
                <c:pt idx="27">
                  <c:v>56</c:v>
                </c:pt>
                <c:pt idx="28">
                  <c:v>65</c:v>
                </c:pt>
                <c:pt idx="29">
                  <c:v>66</c:v>
                </c:pt>
                <c:pt idx="30">
                  <c:v>71</c:v>
                </c:pt>
                <c:pt idx="31">
                  <c:v>68</c:v>
                </c:pt>
                <c:pt idx="32">
                  <c:v>74</c:v>
                </c:pt>
                <c:pt idx="33">
                  <c:v>73</c:v>
                </c:pt>
                <c:pt idx="34">
                  <c:v>92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3-AE42-86FA-87A2AA11853C}"/>
            </c:ext>
          </c:extLst>
        </c:ser>
        <c:ser>
          <c:idx val="6"/>
          <c:order val="6"/>
          <c:tx>
            <c:strRef>
              <c:f>Prediktion!$H$2</c:f>
              <c:strCache>
                <c:ptCount val="1"/>
                <c:pt idx="0">
                  <c:v>d_obs(t)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Prediktion!$H$3:$H$367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9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16</c:v>
                </c:pt>
                <c:pt idx="31">
                  <c:v>20</c:v>
                </c:pt>
                <c:pt idx="32">
                  <c:v>21</c:v>
                </c:pt>
                <c:pt idx="33">
                  <c:v>23</c:v>
                </c:pt>
                <c:pt idx="34">
                  <c:v>27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3-AE42-86FA-87A2AA11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07088"/>
        <c:axId val="277196416"/>
      </c:lineChart>
      <c:dateAx>
        <c:axId val="281907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7196416"/>
        <c:crosses val="autoZero"/>
        <c:auto val="1"/>
        <c:lblOffset val="100"/>
        <c:baseTimeUnit val="days"/>
      </c:dateAx>
      <c:valAx>
        <c:axId val="277196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19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Prediktion!$C$3:$C$367</c:f>
              <c:numCache>
                <c:formatCode>0</c:formatCode>
                <c:ptCount val="365"/>
                <c:pt idx="0">
                  <c:v>3.5</c:v>
                </c:pt>
                <c:pt idx="1">
                  <c:v>3.8114020000000002</c:v>
                </c:pt>
                <c:pt idx="2">
                  <c:v>4.188750260764655</c:v>
                </c:pt>
                <c:pt idx="3">
                  <c:v>4.6459534933259778</c:v>
                </c:pt>
                <c:pt idx="4">
                  <c:v>5.1998162076570047</c:v>
                </c:pt>
                <c:pt idx="5">
                  <c:v>5.8706260627865863</c:v>
                </c:pt>
                <c:pt idx="6">
                  <c:v>6.6828534898143594</c:v>
                </c:pt>
                <c:pt idx="7">
                  <c:v>7.6659818885858604</c:v>
                </c:pt>
                <c:pt idx="8">
                  <c:v>8.544086146552786</c:v>
                </c:pt>
                <c:pt idx="9">
                  <c:v>9.5392741938757819</c:v>
                </c:pt>
                <c:pt idx="10">
                  <c:v>10.661290612199814</c:v>
                </c:pt>
                <c:pt idx="11">
                  <c:v>11.918695391136676</c:v>
                </c:pt>
                <c:pt idx="12">
                  <c:v>13.317942663248781</c:v>
                </c:pt>
                <c:pt idx="13">
                  <c:v>14.862143057740287</c:v>
                </c:pt>
                <c:pt idx="14">
                  <c:v>16.549429551374391</c:v>
                </c:pt>
                <c:pt idx="15">
                  <c:v>18.370832914615978</c:v>
                </c:pt>
                <c:pt idx="16">
                  <c:v>20.373528557567909</c:v>
                </c:pt>
                <c:pt idx="17">
                  <c:v>22.566542771794438</c:v>
                </c:pt>
                <c:pt idx="18">
                  <c:v>24.957846673870964</c:v>
                </c:pt>
                <c:pt idx="19">
                  <c:v>27.55426088692797</c:v>
                </c:pt>
                <c:pt idx="20">
                  <c:v>30.361527973652368</c:v>
                </c:pt>
                <c:pt idx="21">
                  <c:v>33.384651051470271</c:v>
                </c:pt>
                <c:pt idx="22">
                  <c:v>36.628628233291543</c:v>
                </c:pt>
                <c:pt idx="23">
                  <c:v>40.09974852685982</c:v>
                </c:pt>
                <c:pt idx="24">
                  <c:v>43.794023468195306</c:v>
                </c:pt>
                <c:pt idx="25">
                  <c:v>47.703058961412623</c:v>
                </c:pt>
                <c:pt idx="26">
                  <c:v>51.813407621420723</c:v>
                </c:pt>
                <c:pt idx="27">
                  <c:v>56.105905337119118</c:v>
                </c:pt>
                <c:pt idx="28">
                  <c:v>60.554983304424418</c:v>
                </c:pt>
                <c:pt idx="29">
                  <c:v>65.127930043876432</c:v>
                </c:pt>
                <c:pt idx="30">
                  <c:v>69.784053438403546</c:v>
                </c:pt>
                <c:pt idx="31">
                  <c:v>74.473659760925685</c:v>
                </c:pt>
                <c:pt idx="32">
                  <c:v>79.139385994576116</c:v>
                </c:pt>
                <c:pt idx="33">
                  <c:v>83.716804489627194</c:v>
                </c:pt>
                <c:pt idx="34">
                  <c:v>88.135459823782213</c:v>
                </c:pt>
                <c:pt idx="35">
                  <c:v>92.32036956721339</c:v>
                </c:pt>
                <c:pt idx="36">
                  <c:v>96.193997984318671</c:v>
                </c:pt>
                <c:pt idx="37">
                  <c:v>99.678686581047984</c:v>
                </c:pt>
                <c:pt idx="38">
                  <c:v>102.69950146909962</c:v>
                </c:pt>
                <c:pt idx="39">
                  <c:v>105.18743925403567</c:v>
                </c:pt>
                <c:pt idx="40">
                  <c:v>107.08246154556544</c:v>
                </c:pt>
                <c:pt idx="41">
                  <c:v>108.3363354245474</c:v>
                </c:pt>
                <c:pt idx="42">
                  <c:v>108.91507007935257</c:v>
                </c:pt>
                <c:pt idx="43">
                  <c:v>108.80075508382117</c:v>
                </c:pt>
                <c:pt idx="44">
                  <c:v>107.99264195030771</c:v>
                </c:pt>
                <c:pt idx="45">
                  <c:v>106.50736401075083</c:v>
                </c:pt>
                <c:pt idx="46">
                  <c:v>104.37825364058072</c:v>
                </c:pt>
                <c:pt idx="47">
                  <c:v>101.65378153150635</c:v>
                </c:pt>
                <c:pt idx="48">
                  <c:v>98.39526808048366</c:v>
                </c:pt>
                <c:pt idx="49">
                  <c:v>94.674047494916636</c:v>
                </c:pt>
                <c:pt idx="50">
                  <c:v>90.568301584607227</c:v>
                </c:pt>
                <c:pt idx="51">
                  <c:v>86.159792134222712</c:v>
                </c:pt>
                <c:pt idx="52">
                  <c:v>81.530708847323183</c:v>
                </c:pt>
                <c:pt idx="53">
                  <c:v>76.760818174167227</c:v>
                </c:pt>
                <c:pt idx="54">
                  <c:v>71.92505335680552</c:v>
                </c:pt>
                <c:pt idx="55">
                  <c:v>67.091635320187308</c:v>
                </c:pt>
                <c:pt idx="56">
                  <c:v>62.320756982538562</c:v>
                </c:pt>
                <c:pt idx="57">
                  <c:v>57.663816325768693</c:v>
                </c:pt>
                <c:pt idx="58">
                  <c:v>53.163146612195426</c:v>
                </c:pt>
                <c:pt idx="59">
                  <c:v>48.852167260081856</c:v>
                </c:pt>
                <c:pt idx="60">
                  <c:v>44.755865960815093</c:v>
                </c:pt>
                <c:pt idx="61">
                  <c:v>40.89152004990865</c:v>
                </c:pt>
                <c:pt idx="62">
                  <c:v>37.2695704904312</c:v>
                </c:pt>
                <c:pt idx="63">
                  <c:v>33.8945723470163</c:v>
                </c:pt>
                <c:pt idx="64">
                  <c:v>30.76615950502423</c:v>
                </c:pt>
                <c:pt idx="65">
                  <c:v>27.879976142908909</c:v>
                </c:pt>
                <c:pt idx="66">
                  <c:v>25.228541548166955</c:v>
                </c:pt>
                <c:pt idx="67">
                  <c:v>22.802027284731302</c:v>
                </c:pt>
                <c:pt idx="68">
                  <c:v>20.588935963892741</c:v>
                </c:pt>
                <c:pt idx="69">
                  <c:v>18.576678811540045</c:v>
                </c:pt>
                <c:pt idx="70">
                  <c:v>16.752054995234243</c:v>
                </c:pt>
                <c:pt idx="71">
                  <c:v>15.101639570502631</c:v>
                </c:pt>
                <c:pt idx="72">
                  <c:v>13.612089229911106</c:v>
                </c:pt>
                <c:pt idx="73">
                  <c:v>12.270376142955973</c:v>
                </c:pt>
                <c:pt idx="74">
                  <c:v>11.063960386327841</c:v>
                </c:pt>
                <c:pt idx="75">
                  <c:v>9.9809110637651131</c:v>
                </c:pt>
                <c:pt idx="76">
                  <c:v>9.0099854302599311</c:v>
                </c:pt>
                <c:pt idx="77">
                  <c:v>8.1406743414386877</c:v>
                </c:pt>
                <c:pt idx="78">
                  <c:v>7.3632212719066299</c:v>
                </c:pt>
                <c:pt idx="79">
                  <c:v>6.6686210711720246</c:v>
                </c:pt>
                <c:pt idx="80">
                  <c:v>6.0486036093724147</c:v>
                </c:pt>
                <c:pt idx="81">
                  <c:v>5.4956065406460306</c:v>
                </c:pt>
                <c:pt idx="82">
                  <c:v>5.0027405956409003</c:v>
                </c:pt>
                <c:pt idx="83">
                  <c:v>4.5637501104197673</c:v>
                </c:pt>
                <c:pt idx="84">
                  <c:v>4.1729709031932876</c:v>
                </c:pt>
                <c:pt idx="85">
                  <c:v>3.8252871145230092</c:v>
                </c:pt>
                <c:pt idx="86">
                  <c:v>3.5160882201484016</c:v>
                </c:pt>
                <c:pt idx="87">
                  <c:v>3.2412270970204529</c:v>
                </c:pt>
                <c:pt idx="88">
                  <c:v>2.9969797611497611</c:v>
                </c:pt>
                <c:pt idx="89">
                  <c:v>2.7800071898562719</c:v>
                </c:pt>
                <c:pt idx="90">
                  <c:v>2.5873194813064995</c:v>
                </c:pt>
                <c:pt idx="91">
                  <c:v>2.4162424823662061</c:v>
                </c:pt>
                <c:pt idx="92">
                  <c:v>2.2643869244919603</c:v>
                </c:pt>
                <c:pt idx="93">
                  <c:v>2.1296200404791255</c:v>
                </c:pt>
                <c:pt idx="94">
                  <c:v>2.010039587257022</c:v>
                </c:pt>
                <c:pt idx="95">
                  <c:v>1.9039501673542909</c:v>
                </c:pt>
                <c:pt idx="96">
                  <c:v>1.8098417207091153</c:v>
                </c:pt>
                <c:pt idx="97">
                  <c:v>1.7263700463953351</c:v>
                </c:pt>
                <c:pt idx="98">
                  <c:v>1.6523392083604056</c:v>
                </c:pt>
                <c:pt idx="99">
                  <c:v>1.5866856786714161</c:v>
                </c:pt>
                <c:pt idx="100">
                  <c:v>1.5284640746669762</c:v>
                </c:pt>
                <c:pt idx="101">
                  <c:v>1.4768343517484031</c:v>
                </c:pt>
                <c:pt idx="102">
                  <c:v>1.4310503204921901</c:v>
                </c:pt>
                <c:pt idx="103">
                  <c:v>1.3904493647026999</c:v>
                </c:pt>
                <c:pt idx="104">
                  <c:v>1.3544432454810937</c:v>
                </c:pt>
                <c:pt idx="105">
                  <c:v>1.3225098850181931</c:v>
                </c:pt>
                <c:pt idx="106">
                  <c:v>1.2941860323756529</c:v>
                </c:pt>
                <c:pt idx="107">
                  <c:v>1.2690607218260617</c:v>
                </c:pt>
                <c:pt idx="108">
                  <c:v>1.2467694422596642</c:v>
                </c:pt>
                <c:pt idx="109">
                  <c:v>1.2269889436577652</c:v>
                </c:pt>
                <c:pt idx="110">
                  <c:v>1.2094326136373563</c:v>
                </c:pt>
                <c:pt idx="111">
                  <c:v>1.1938463635688954</c:v>
                </c:pt>
                <c:pt idx="112">
                  <c:v>1.1800049697577375</c:v>
                </c:pt>
                <c:pt idx="113">
                  <c:v>1.1677088206700696</c:v>
                </c:pt>
                <c:pt idx="114">
                  <c:v>1.1567810261954494</c:v>
                </c:pt>
                <c:pt idx="115">
                  <c:v>1.1470648494948221</c:v>
                </c:pt>
                <c:pt idx="116">
                  <c:v>1.1384214261131826</c:v>
                </c:pt>
                <c:pt idx="117">
                  <c:v>1.130727738769514</c:v>
                </c:pt>
                <c:pt idx="118">
                  <c:v>1.1238748196034667</c:v>
                </c:pt>
                <c:pt idx="119">
                  <c:v>1.1177661546882678</c:v>
                </c:pt>
                <c:pt idx="120">
                  <c:v>1.112316268341436</c:v>
                </c:pt>
                <c:pt idx="121">
                  <c:v>1.107449467206572</c:v>
                </c:pt>
                <c:pt idx="122">
                  <c:v>1.1030987262667182</c:v>
                </c:pt>
                <c:pt idx="123">
                  <c:v>1.0992047009067567</c:v>
                </c:pt>
                <c:pt idx="124">
                  <c:v>1.0957148508914798</c:v>
                </c:pt>
                <c:pt idx="125">
                  <c:v>1.0925826636879155</c:v>
                </c:pt>
                <c:pt idx="126">
                  <c:v>1.0897669659542093</c:v>
                </c:pt>
                <c:pt idx="127">
                  <c:v>1.0872313132600151</c:v>
                </c:pt>
                <c:pt idx="128">
                  <c:v>1.084943449210644</c:v>
                </c:pt>
                <c:pt idx="129">
                  <c:v>1.0828748261333556</c:v>
                </c:pt>
                <c:pt idx="130">
                  <c:v>1.0810001803619238</c:v>
                </c:pt>
                <c:pt idx="131">
                  <c:v>1.0792971559365887</c:v>
                </c:pt>
                <c:pt idx="132">
                  <c:v>1.0777459712310604</c:v>
                </c:pt>
                <c:pt idx="133">
                  <c:v>1.076329123635734</c:v>
                </c:pt>
                <c:pt idx="134">
                  <c:v>1.075031127975079</c:v>
                </c:pt>
                <c:pt idx="135">
                  <c:v>1.0738382848247623</c:v>
                </c:pt>
                <c:pt idx="136">
                  <c:v>1.0727384753271867</c:v>
                </c:pt>
                <c:pt idx="137">
                  <c:v>1.0717209794887492</c:v>
                </c:pt>
                <c:pt idx="138">
                  <c:v>1.0707763152836089</c:v>
                </c:pt>
                <c:pt idx="139">
                  <c:v>1.0698960961918842</c:v>
                </c:pt>
                <c:pt idx="140">
                  <c:v>1.0690729050692258</c:v>
                </c:pt>
                <c:pt idx="141">
                  <c:v>1.0683001824834284</c:v>
                </c:pt>
                <c:pt idx="142">
                  <c:v>1.0675721278655472</c:v>
                </c:pt>
                <c:pt idx="143">
                  <c:v>1.0668836120108576</c:v>
                </c:pt>
                <c:pt idx="144">
                  <c:v>1.0662300996316498</c:v>
                </c:pt>
                <c:pt idx="145">
                  <c:v>1.0656075808116272</c:v>
                </c:pt>
                <c:pt idx="146">
                  <c:v>1.0650125103427366</c:v>
                </c:pt>
                <c:pt idx="147">
                  <c:v>1.0644417540414461</c:v>
                </c:pt>
                <c:pt idx="148">
                  <c:v>1.0638925412445051</c:v>
                </c:pt>
                <c:pt idx="149">
                  <c:v>1.0633624227755296</c:v>
                </c:pt>
                <c:pt idx="150">
                  <c:v>1.0628492337547069</c:v>
                </c:pt>
                <c:pt idx="151">
                  <c:v>1.0623510606956406</c:v>
                </c:pt>
                <c:pt idx="152">
                  <c:v>1.061866212396942</c:v>
                </c:pt>
                <c:pt idx="153">
                  <c:v>1.0613931941925014</c:v>
                </c:pt>
                <c:pt idx="154">
                  <c:v>1.0609306851742959</c:v>
                </c:pt>
                <c:pt idx="155">
                  <c:v>1.060477518045817</c:v>
                </c:pt>
                <c:pt idx="156">
                  <c:v>1.0600326613033824</c:v>
                </c:pt>
                <c:pt idx="157">
                  <c:v>1.0595952034773028</c:v>
                </c:pt>
                <c:pt idx="158">
                  <c:v>1.0591643391956307</c:v>
                </c:pt>
                <c:pt idx="159">
                  <c:v>1.0587393568604371</c:v>
                </c:pt>
                <c:pt idx="160">
                  <c:v>1.0583196277506945</c:v>
                </c:pt>
                <c:pt idx="161">
                  <c:v>1.0579045963871956</c:v>
                </c:pt>
                <c:pt idx="162">
                  <c:v>1.0574937720138555</c:v>
                </c:pt>
                <c:pt idx="163">
                  <c:v>1.0570867210664971</c:v>
                </c:pt>
                <c:pt idx="164">
                  <c:v>1.056683060515047</c:v>
                </c:pt>
                <c:pt idx="165">
                  <c:v>1.0562824519781993</c:v>
                </c:pt>
                <c:pt idx="166">
                  <c:v>1.0558845965212347</c:v>
                </c:pt>
                <c:pt idx="167">
                  <c:v>1.0554892300579628</c:v>
                </c:pt>
                <c:pt idx="168">
                  <c:v>1.0550961192868762</c:v>
                </c:pt>
                <c:pt idx="169">
                  <c:v>1.0547050580996646</c:v>
                </c:pt>
                <c:pt idx="170">
                  <c:v>1.054315864407364</c:v>
                </c:pt>
                <c:pt idx="171">
                  <c:v>1.0539283773357506</c:v>
                </c:pt>
                <c:pt idx="172">
                  <c:v>1.0535424547471626</c:v>
                </c:pt>
                <c:pt idx="173">
                  <c:v>1.0531579710508863</c:v>
                </c:pt>
                <c:pt idx="174">
                  <c:v>1.0527748152686212</c:v>
                </c:pt>
                <c:pt idx="175">
                  <c:v>1.052392889325406</c:v>
                </c:pt>
                <c:pt idx="176">
                  <c:v>1.0520121065398216</c:v>
                </c:pt>
                <c:pt idx="177">
                  <c:v>1.0516323902903093</c:v>
                </c:pt>
                <c:pt idx="178">
                  <c:v>1.0512536728371338</c:v>
                </c:pt>
                <c:pt idx="179">
                  <c:v>1.0508758942818841</c:v>
                </c:pt>
                <c:pt idx="180">
                  <c:v>1.0504990016485105</c:v>
                </c:pt>
                <c:pt idx="181">
                  <c:v>1.0501229480717491</c:v>
                </c:pt>
                <c:pt idx="182">
                  <c:v>1.0497476920804245</c:v>
                </c:pt>
                <c:pt idx="183">
                  <c:v>1.0493731969645772</c:v>
                </c:pt>
                <c:pt idx="184">
                  <c:v>1.048999430216645</c:v>
                </c:pt>
                <c:pt idx="185">
                  <c:v>1.048626363038059</c:v>
                </c:pt>
                <c:pt idx="186">
                  <c:v>1.048253969903626</c:v>
                </c:pt>
                <c:pt idx="187">
                  <c:v>1.0478822281769467</c:v>
                </c:pt>
                <c:pt idx="188">
                  <c:v>1.0475111177709169</c:v>
                </c:pt>
                <c:pt idx="189">
                  <c:v>1.0471406208480365</c:v>
                </c:pt>
                <c:pt idx="190">
                  <c:v>1.0467707215558801</c:v>
                </c:pt>
                <c:pt idx="191">
                  <c:v>1.0464014057936137</c:v>
                </c:pt>
                <c:pt idx="192">
                  <c:v>1.0460326610059278</c:v>
                </c:pt>
                <c:pt idx="193">
                  <c:v>1.0456644760011757</c:v>
                </c:pt>
                <c:pt idx="194">
                  <c:v>1.0452968407908851</c:v>
                </c:pt>
                <c:pt idx="195">
                  <c:v>1.0449297464481389</c:v>
                </c:pt>
                <c:pt idx="196">
                  <c:v>1.0445631849826109</c:v>
                </c:pt>
                <c:pt idx="197">
                  <c:v>1.0441971492303097</c:v>
                </c:pt>
                <c:pt idx="198">
                  <c:v>1.0438316327562984</c:v>
                </c:pt>
                <c:pt idx="199">
                  <c:v>1.0434666297688739</c:v>
                </c:pt>
                <c:pt idx="200">
                  <c:v>1.0431021350438547</c:v>
                </c:pt>
                <c:pt idx="201">
                  <c:v>1.0427381438577958</c:v>
                </c:pt>
                <c:pt idx="202">
                  <c:v>1.0423746519290762</c:v>
                </c:pt>
                <c:pt idx="203">
                  <c:v>1.0420116553659367</c:v>
                </c:pt>
                <c:pt idx="204">
                  <c:v>1.0416491506206504</c:v>
                </c:pt>
                <c:pt idx="205">
                  <c:v>1.0412871344491048</c:v>
                </c:pt>
                <c:pt idx="206">
                  <c:v>1.0409256038751542</c:v>
                </c:pt>
                <c:pt idx="207">
                  <c:v>1.0405645561591881</c:v>
                </c:pt>
                <c:pt idx="208">
                  <c:v>1.0402039887704118</c:v>
                </c:pt>
                <c:pt idx="209">
                  <c:v>1.0398438993624068</c:v>
                </c:pt>
                <c:pt idx="210">
                  <c:v>1.0394842857515807</c:v>
                </c:pt>
                <c:pt idx="211">
                  <c:v>1.0391251458981678</c:v>
                </c:pt>
                <c:pt idx="212">
                  <c:v>1.038766477889479</c:v>
                </c:pt>
                <c:pt idx="213">
                  <c:v>1.038408279925134</c:v>
                </c:pt>
                <c:pt idx="214">
                  <c:v>1.0380505503040458</c:v>
                </c:pt>
                <c:pt idx="215">
                  <c:v>1.0376932874129441</c:v>
                </c:pt>
                <c:pt idx="216">
                  <c:v>1.0373364897162607</c:v>
                </c:pt>
                <c:pt idx="217">
                  <c:v>1.0369801557472147</c:v>
                </c:pt>
                <c:pt idx="218">
                  <c:v>1.036624284099954</c:v>
                </c:pt>
                <c:pt idx="219">
                  <c:v>1.0362688734226297</c:v>
                </c:pt>
                <c:pt idx="220">
                  <c:v>1.0359139224112923</c:v>
                </c:pt>
                <c:pt idx="221">
                  <c:v>1.0355594298045125</c:v>
                </c:pt>
                <c:pt idx="222">
                  <c:v>1.0352053943786399</c:v>
                </c:pt>
                <c:pt idx="223">
                  <c:v>1.0348518149436245</c:v>
                </c:pt>
                <c:pt idx="224">
                  <c:v>1.0344986903393374</c:v>
                </c:pt>
                <c:pt idx="225">
                  <c:v>1.0341460194323235</c:v>
                </c:pt>
                <c:pt idx="226">
                  <c:v>1.0337938011129446</c:v>
                </c:pt>
                <c:pt idx="227">
                  <c:v>1.0334420342928576</c:v>
                </c:pt>
                <c:pt idx="228">
                  <c:v>1.0330907179027968</c:v>
                </c:pt>
                <c:pt idx="229">
                  <c:v>1.0327398508906147</c:v>
                </c:pt>
                <c:pt idx="230">
                  <c:v>1.0323894322195595</c:v>
                </c:pt>
                <c:pt idx="231">
                  <c:v>1.0320394608667542</c:v>
                </c:pt>
                <c:pt idx="232">
                  <c:v>1.0316899358218585</c:v>
                </c:pt>
                <c:pt idx="233">
                  <c:v>1.0313408560858861</c:v>
                </c:pt>
                <c:pt idx="234">
                  <c:v>1.0309922206701672</c:v>
                </c:pt>
                <c:pt idx="235">
                  <c:v>1.0306440285954281</c:v>
                </c:pt>
                <c:pt idx="236">
                  <c:v>1.0302962788909842</c:v>
                </c:pt>
                <c:pt idx="237">
                  <c:v>1.0299489705940268</c:v>
                </c:pt>
                <c:pt idx="238">
                  <c:v>1.0296021027489932</c:v>
                </c:pt>
                <c:pt idx="239">
                  <c:v>1.0292556744070129</c:v>
                </c:pt>
                <c:pt idx="240">
                  <c:v>1.0289096846254175</c:v>
                </c:pt>
                <c:pt idx="241">
                  <c:v>1.0285641324673089</c:v>
                </c:pt>
                <c:pt idx="242">
                  <c:v>1.0282190170011778</c:v>
                </c:pt>
                <c:pt idx="243">
                  <c:v>1.0278743373005677</c:v>
                </c:pt>
                <c:pt idx="244">
                  <c:v>1.0275300924437767</c:v>
                </c:pt>
                <c:pt idx="245">
                  <c:v>1.0271862815135948</c:v>
                </c:pt>
                <c:pt idx="246">
                  <c:v>1.0268429035970714</c:v>
                </c:pt>
                <c:pt idx="247">
                  <c:v>1.02649995778531</c:v>
                </c:pt>
                <c:pt idx="248">
                  <c:v>1.0261574431732854</c:v>
                </c:pt>
                <c:pt idx="249">
                  <c:v>1.0258153588596832</c:v>
                </c:pt>
                <c:pt idx="250">
                  <c:v>1.0254737039467556</c:v>
                </c:pt>
                <c:pt idx="251">
                  <c:v>1.0251324775401964</c:v>
                </c:pt>
                <c:pt idx="252">
                  <c:v>1.0247916787490259</c:v>
                </c:pt>
                <c:pt idx="253">
                  <c:v>1.0244513066854926</c:v>
                </c:pt>
                <c:pt idx="254">
                  <c:v>1.0241113604649821</c:v>
                </c:pt>
                <c:pt idx="255">
                  <c:v>1.0237718392059389</c:v>
                </c:pt>
                <c:pt idx="256">
                  <c:v>1.0234327420297944</c:v>
                </c:pt>
                <c:pt idx="257">
                  <c:v>1.0230940680609035</c:v>
                </c:pt>
                <c:pt idx="258">
                  <c:v>1.0227558164264874</c:v>
                </c:pt>
                <c:pt idx="259">
                  <c:v>1.0224179862565821</c:v>
                </c:pt>
                <c:pt idx="260">
                  <c:v>1.0220805766839927</c:v>
                </c:pt>
                <c:pt idx="261">
                  <c:v>1.021743586844251</c:v>
                </c:pt>
                <c:pt idx="262">
                  <c:v>1.0214070158755792</c:v>
                </c:pt>
                <c:pt idx="263">
                  <c:v>1.0210708629188536</c:v>
                </c:pt>
                <c:pt idx="264">
                  <c:v>1.0207351271175751</c:v>
                </c:pt>
                <c:pt idx="265">
                  <c:v>1.0203998076178398</c:v>
                </c:pt>
                <c:pt idx="266">
                  <c:v>1.0200649035683131</c:v>
                </c:pt>
                <c:pt idx="267">
                  <c:v>1.0197304141202068</c:v>
                </c:pt>
                <c:pt idx="268">
                  <c:v>1.0193963384272551</c:v>
                </c:pt>
                <c:pt idx="269">
                  <c:v>1.0190626756456953</c:v>
                </c:pt>
                <c:pt idx="270">
                  <c:v>1.0187294249342487</c:v>
                </c:pt>
                <c:pt idx="271">
                  <c:v>1.0183965854541022</c:v>
                </c:pt>
                <c:pt idx="272">
                  <c:v>1.0180641563688924</c:v>
                </c:pt>
                <c:pt idx="273">
                  <c:v>1.0177321368446892</c:v>
                </c:pt>
                <c:pt idx="274">
                  <c:v>1.0174005260499819</c:v>
                </c:pt>
                <c:pt idx="275">
                  <c:v>1.017069323155664</c:v>
                </c:pt>
                <c:pt idx="276">
                  <c:v>1.0167385273350209</c:v>
                </c:pt>
                <c:pt idx="277">
                  <c:v>1.0164081377637166</c:v>
                </c:pt>
                <c:pt idx="278">
                  <c:v>1.0160781536197814</c:v>
                </c:pt>
                <c:pt idx="279">
                  <c:v>1.015748574083601</c:v>
                </c:pt>
                <c:pt idx="280">
                  <c:v>1.0154193983379041</c:v>
                </c:pt>
                <c:pt idx="281">
                  <c:v>1.0150906255677521</c:v>
                </c:pt>
                <c:pt idx="282">
                  <c:v>1.0147622549605286</c:v>
                </c:pt>
                <c:pt idx="283">
                  <c:v>1.0144342857059288</c:v>
                </c:pt>
                <c:pt idx="284">
                  <c:v>1.0141067169959492</c:v>
                </c:pt>
                <c:pt idx="285">
                  <c:v>1.0137795480248788</c:v>
                </c:pt>
                <c:pt idx="286">
                  <c:v>1.0134527779892888</c:v>
                </c:pt>
                <c:pt idx="287">
                  <c:v>1.013126406088023</c:v>
                </c:pt>
                <c:pt idx="288">
                  <c:v>1.0128004315221888</c:v>
                </c:pt>
                <c:pt idx="289">
                  <c:v>1.0124748534951487</c:v>
                </c:pt>
                <c:pt idx="290">
                  <c:v>1.0121496712125104</c:v>
                </c:pt>
                <c:pt idx="291">
                  <c:v>1.0118248838821196</c:v>
                </c:pt>
                <c:pt idx="292">
                  <c:v>1.0115004907140492</c:v>
                </c:pt>
                <c:pt idx="293">
                  <c:v>1.0111764909205927</c:v>
                </c:pt>
                <c:pt idx="294">
                  <c:v>1.010852883716254</c:v>
                </c:pt>
                <c:pt idx="295">
                  <c:v>1.0105296683177403</c:v>
                </c:pt>
                <c:pt idx="296">
                  <c:v>1.0102068439439538</c:v>
                </c:pt>
                <c:pt idx="297">
                  <c:v>1.0098844098159827</c:v>
                </c:pt>
                <c:pt idx="298">
                  <c:v>1.0095623651570931</c:v>
                </c:pt>
                <c:pt idx="299">
                  <c:v>1.0092407091927225</c:v>
                </c:pt>
                <c:pt idx="300">
                  <c:v>1.0089194411504689</c:v>
                </c:pt>
                <c:pt idx="301">
                  <c:v>1.0085985602600864</c:v>
                </c:pt>
                <c:pt idx="302">
                  <c:v>1.008278065753474</c:v>
                </c:pt>
                <c:pt idx="303">
                  <c:v>1.0079579568646697</c:v>
                </c:pt>
                <c:pt idx="304">
                  <c:v>1.0076382328298423</c:v>
                </c:pt>
                <c:pt idx="305">
                  <c:v>1.0073188928872834</c:v>
                </c:pt>
                <c:pt idx="306">
                  <c:v>1.0069999362773998</c:v>
                </c:pt>
                <c:pt idx="307">
                  <c:v>1.0066813622427064</c:v>
                </c:pt>
                <c:pt idx="308">
                  <c:v>1.0063631700278177</c:v>
                </c:pt>
                <c:pt idx="309">
                  <c:v>1.0060453588794409</c:v>
                </c:pt>
                <c:pt idx="310">
                  <c:v>1.005727928046368</c:v>
                </c:pt>
                <c:pt idx="311">
                  <c:v>1.0054108767794685</c:v>
                </c:pt>
                <c:pt idx="312">
                  <c:v>1.0050942043316815</c:v>
                </c:pt>
                <c:pt idx="313">
                  <c:v>1.0047779099580096</c:v>
                </c:pt>
                <c:pt idx="314">
                  <c:v>1.0044619929155101</c:v>
                </c:pt>
                <c:pt idx="315">
                  <c:v>1.0041464524632877</c:v>
                </c:pt>
                <c:pt idx="316">
                  <c:v>1.0038312878624887</c:v>
                </c:pt>
                <c:pt idx="317">
                  <c:v>1.0035164983762921</c:v>
                </c:pt>
                <c:pt idx="318">
                  <c:v>1.0032020832699029</c:v>
                </c:pt>
                <c:pt idx="319">
                  <c:v>1.0028880418105455</c:v>
                </c:pt>
                <c:pt idx="320">
                  <c:v>1.0025743732674555</c:v>
                </c:pt>
                <c:pt idx="321">
                  <c:v>1.0022610769118736</c:v>
                </c:pt>
                <c:pt idx="322">
                  <c:v>1.0019481520170379</c:v>
                </c:pt>
                <c:pt idx="323">
                  <c:v>1.0016355978581764</c:v>
                </c:pt>
                <c:pt idx="324">
                  <c:v>1.0013234137125013</c:v>
                </c:pt>
                <c:pt idx="325">
                  <c:v>1.0010115988592005</c:v>
                </c:pt>
                <c:pt idx="326">
                  <c:v>1.0007001525794319</c:v>
                </c:pt>
                <c:pt idx="327">
                  <c:v>1.0003890741563151</c:v>
                </c:pt>
                <c:pt idx="328">
                  <c:v>1.0000783628749266</c:v>
                </c:pt>
                <c:pt idx="329">
                  <c:v>0.99976801802229032</c:v>
                </c:pt>
                <c:pt idx="330">
                  <c:v>0.99945803888737261</c:v>
                </c:pt>
                <c:pt idx="331">
                  <c:v>0.99914842476107457</c:v>
                </c:pt>
                <c:pt idx="332">
                  <c:v>0.99883917493622576</c:v>
                </c:pt>
                <c:pt idx="333">
                  <c:v>0.99853028870757721</c:v>
                </c:pt>
                <c:pt idx="334">
                  <c:v>0.99822176537179463</c:v>
                </c:pt>
                <c:pt idx="335">
                  <c:v>0.99791360422745179</c:v>
                </c:pt>
                <c:pt idx="336">
                  <c:v>0.99760580457502379</c:v>
                </c:pt>
                <c:pt idx="337">
                  <c:v>0.99729836571688046</c:v>
                </c:pt>
                <c:pt idx="338">
                  <c:v>0.99699128695727979</c:v>
                </c:pt>
                <c:pt idx="339">
                  <c:v>0.99668456760236113</c:v>
                </c:pt>
                <c:pt idx="340">
                  <c:v>0.9963782069601389</c:v>
                </c:pt>
                <c:pt idx="341">
                  <c:v>0.99607220434049593</c:v>
                </c:pt>
                <c:pt idx="342">
                  <c:v>0.99576655905517708</c:v>
                </c:pt>
                <c:pt idx="343">
                  <c:v>0.99546127041778254</c:v>
                </c:pt>
                <c:pt idx="344">
                  <c:v>0.99515633774376155</c:v>
                </c:pt>
                <c:pt idx="345">
                  <c:v>0.99485176035040579</c:v>
                </c:pt>
                <c:pt idx="346">
                  <c:v>0.99454753755684366</c:v>
                </c:pt>
                <c:pt idx="347">
                  <c:v>0.99424366868403247</c:v>
                </c:pt>
                <c:pt idx="348">
                  <c:v>0.99394015305475358</c:v>
                </c:pt>
                <c:pt idx="349">
                  <c:v>0.99363698999360561</c:v>
                </c:pt>
                <c:pt idx="350">
                  <c:v>0.99333417882699782</c:v>
                </c:pt>
                <c:pt idx="351">
                  <c:v>0.99303171888314423</c:v>
                </c:pt>
                <c:pt idx="352">
                  <c:v>0.99272960949205735</c:v>
                </c:pt>
                <c:pt idx="353">
                  <c:v>0.99242784998554157</c:v>
                </c:pt>
                <c:pt idx="354">
                  <c:v>0.9921264396971875</c:v>
                </c:pt>
                <c:pt idx="355">
                  <c:v>0.99182537796236547</c:v>
                </c:pt>
                <c:pt idx="356">
                  <c:v>0.99152466411821993</c:v>
                </c:pt>
                <c:pt idx="357">
                  <c:v>0.99122429750366248</c:v>
                </c:pt>
                <c:pt idx="358">
                  <c:v>0.99092427745936662</c:v>
                </c:pt>
                <c:pt idx="359">
                  <c:v>0.99062460332776114</c:v>
                </c:pt>
                <c:pt idx="360">
                  <c:v>0.99032527445302443</c:v>
                </c:pt>
                <c:pt idx="361">
                  <c:v>0.99002629018107835</c:v>
                </c:pt>
                <c:pt idx="362">
                  <c:v>0.98972764985958228</c:v>
                </c:pt>
                <c:pt idx="363">
                  <c:v>0.98942935283792699</c:v>
                </c:pt>
                <c:pt idx="364">
                  <c:v>0.98913139846722942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2948-BF1B-2E2BECC16C9A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Prediktion!$G$3:$G$367</c:f>
              <c:numCache>
                <c:formatCode>0</c:formatCode>
                <c:ptCount val="365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14</c:v>
                </c:pt>
                <c:pt idx="9">
                  <c:v>11</c:v>
                </c:pt>
                <c:pt idx="10">
                  <c:v>20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  <c:pt idx="21">
                  <c:v>34</c:v>
                </c:pt>
                <c:pt idx="22">
                  <c:v>30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54</c:v>
                </c:pt>
                <c:pt idx="27">
                  <c:v>56</c:v>
                </c:pt>
                <c:pt idx="28">
                  <c:v>65</c:v>
                </c:pt>
                <c:pt idx="29">
                  <c:v>66</c:v>
                </c:pt>
                <c:pt idx="30">
                  <c:v>71</c:v>
                </c:pt>
                <c:pt idx="31">
                  <c:v>68</c:v>
                </c:pt>
                <c:pt idx="32">
                  <c:v>74</c:v>
                </c:pt>
                <c:pt idx="33">
                  <c:v>73</c:v>
                </c:pt>
                <c:pt idx="34">
                  <c:v>92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2-2948-BF1B-2E2BECC1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döda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Prediktion!$E$3:$E$367</c:f>
              <c:numCache>
                <c:formatCode>0</c:formatCode>
                <c:ptCount val="365"/>
                <c:pt idx="0">
                  <c:v>0</c:v>
                </c:pt>
                <c:pt idx="1">
                  <c:v>8.7500000000000008E-2</c:v>
                </c:pt>
                <c:pt idx="2">
                  <c:v>0.17500000000000002</c:v>
                </c:pt>
                <c:pt idx="3">
                  <c:v>0.26250000000000001</c:v>
                </c:pt>
                <c:pt idx="4">
                  <c:v>0.35000000000000003</c:v>
                </c:pt>
                <c:pt idx="5">
                  <c:v>0.43750000000000006</c:v>
                </c:pt>
                <c:pt idx="6">
                  <c:v>0.52500000000000002</c:v>
                </c:pt>
                <c:pt idx="7">
                  <c:v>0.61250000000000004</c:v>
                </c:pt>
                <c:pt idx="8">
                  <c:v>0.76228040000000008</c:v>
                </c:pt>
                <c:pt idx="9">
                  <c:v>0.9252500521529311</c:v>
                </c:pt>
                <c:pt idx="10">
                  <c:v>1.1041906986651957</c:v>
                </c:pt>
                <c:pt idx="11">
                  <c:v>1.302463241531401</c:v>
                </c:pt>
                <c:pt idx="12">
                  <c:v>1.5241252125573173</c:v>
                </c:pt>
                <c:pt idx="13">
                  <c:v>1.7740706979628718</c:v>
                </c:pt>
                <c:pt idx="14">
                  <c:v>2.0581963777171719</c:v>
                </c:pt>
                <c:pt idx="15">
                  <c:v>2.383597629310557</c:v>
                </c:pt>
                <c:pt idx="16">
                  <c:v>2.745604890928087</c:v>
                </c:pt>
                <c:pt idx="17">
                  <c:v>3.1489488211051579</c:v>
                </c:pt>
                <c:pt idx="18">
                  <c:v>3.5987023197587358</c:v>
                </c:pt>
                <c:pt idx="19">
                  <c:v>4.100213745207073</c:v>
                </c:pt>
                <c:pt idx="20">
                  <c:v>4.6589993095109286</c:v>
                </c:pt>
                <c:pt idx="21">
                  <c:v>5.2805822879920497</c:v>
                </c:pt>
                <c:pt idx="22">
                  <c:v>5.9702642122337517</c:v>
                </c:pt>
                <c:pt idx="23">
                  <c:v>6.7328106024416687</c:v>
                </c:pt>
                <c:pt idx="24">
                  <c:v>7.5747573754640456</c:v>
                </c:pt>
                <c:pt idx="25">
                  <c:v>8.5027716545329284</c:v>
                </c:pt>
                <c:pt idx="26">
                  <c:v>9.5235659225926668</c:v>
                </c:pt>
                <c:pt idx="27">
                  <c:v>10.643804904241401</c:v>
                </c:pt>
                <c:pt idx="28">
                  <c:v>11.870012498286103</c:v>
                </c:pt>
                <c:pt idx="29">
                  <c:v>13.208489858892058</c:v>
                </c:pt>
                <c:pt idx="30">
                  <c:v>14.665260307813629</c:v>
                </c:pt>
                <c:pt idx="31">
                  <c:v>16.246062069103104</c:v>
                </c:pt>
                <c:pt idx="32">
                  <c:v>17.955883446815452</c:v>
                </c:pt>
                <c:pt idx="33">
                  <c:v>19.79874744687681</c:v>
                </c:pt>
                <c:pt idx="34">
                  <c:v>21.777485971665225</c:v>
                </c:pt>
                <c:pt idx="35">
                  <c:v>23.893509159170986</c:v>
                </c:pt>
                <c:pt idx="36">
                  <c:v>26.146575867667345</c:v>
                </c:pt>
                <c:pt idx="37">
                  <c:v>28.534570995494338</c:v>
                </c:pt>
                <c:pt idx="38">
                  <c:v>31.053294021288242</c:v>
                </c:pt>
                <c:pt idx="39">
                  <c:v>33.696260645730675</c:v>
                </c:pt>
                <c:pt idx="40">
                  <c:v>36.454608344802246</c:v>
                </c:pt>
                <c:pt idx="41">
                  <c:v>39.317077936421661</c:v>
                </c:pt>
                <c:pt idx="42">
                  <c:v>42.270083072613659</c:v>
                </c:pt>
                <c:pt idx="43">
                  <c:v>45.297875464531074</c:v>
                </c:pt>
                <c:pt idx="44">
                  <c:v>48.382808311703933</c:v>
                </c:pt>
                <c:pt idx="45">
                  <c:v>51.505694315108165</c:v>
                </c:pt>
                <c:pt idx="46">
                  <c:v>54.646248496537808</c:v>
                </c:pt>
                <c:pt idx="47">
                  <c:v>57.783600653915329</c:v>
                </c:pt>
                <c:pt idx="48">
                  <c:v>60.896845021331146</c:v>
                </c:pt>
                <c:pt idx="49">
                  <c:v>63.965597088484181</c:v>
                </c:pt>
                <c:pt idx="50">
                  <c:v>66.970526481295323</c:v>
                </c:pt>
                <c:pt idx="51">
                  <c:v>69.89383670176548</c:v>
                </c:pt>
                <c:pt idx="52">
                  <c:v>72.719667117258339</c:v>
                </c:pt>
                <c:pt idx="53">
                  <c:v>75.434399224653959</c:v>
                </c:pt>
                <c:pt idx="54">
                  <c:v>78.026856960216605</c:v>
                </c:pt>
                <c:pt idx="55">
                  <c:v>80.488398637427878</c:v>
                </c:pt>
                <c:pt idx="56">
                  <c:v>82.812906587467509</c:v>
                </c:pt>
                <c:pt idx="57">
                  <c:v>84.996686798216757</c:v>
                </c:pt>
                <c:pt idx="58">
                  <c:v>87.038295128610017</c:v>
                </c:pt>
                <c:pt idx="59">
                  <c:v>88.938308886722965</c:v>
                </c:pt>
                <c:pt idx="60">
                  <c:v>90.699062859487398</c:v>
                </c:pt>
                <c:pt idx="61">
                  <c:v>92.324367631577701</c:v>
                </c:pt>
                <c:pt idx="62">
                  <c:v>93.819225701465342</c:v>
                </c:pt>
                <c:pt idx="63">
                  <c:v>95.18955798397522</c:v>
                </c:pt>
                <c:pt idx="64">
                  <c:v>96.441950063370498</c:v>
                </c:pt>
                <c:pt idx="65">
                  <c:v>97.583424451049098</c:v>
                </c:pt>
                <c:pt idx="66">
                  <c:v>98.621242338739336</c:v>
                </c:pt>
                <c:pt idx="67">
                  <c:v>99.562736051650418</c:v>
                </c:pt>
                <c:pt idx="68">
                  <c:v>100.41517164155944</c:v>
                </c:pt>
                <c:pt idx="69">
                  <c:v>101.18563979955158</c:v>
                </c:pt>
                <c:pt idx="70">
                  <c:v>101.88097245337848</c:v>
                </c:pt>
                <c:pt idx="71">
                  <c:v>102.50768196437534</c:v>
                </c:pt>
                <c:pt idx="72">
                  <c:v>103.07191967963088</c:v>
                </c:pt>
                <c:pt idx="73">
                  <c:v>103.57945064837273</c:v>
                </c:pt>
                <c:pt idx="74">
                  <c:v>104.03564150859668</c:v>
                </c:pt>
                <c:pt idx="75">
                  <c:v>104.445458834338</c:v>
                </c:pt>
                <c:pt idx="76">
                  <c:v>104.8134755618596</c:v>
                </c:pt>
                <c:pt idx="77">
                  <c:v>105.14388345242534</c:v>
                </c:pt>
                <c:pt idx="78">
                  <c:v>105.44050987847589</c:v>
                </c:pt>
                <c:pt idx="79">
                  <c:v>105.70683752561312</c:v>
                </c:pt>
                <c:pt idx="80">
                  <c:v>105.94602587696394</c:v>
                </c:pt>
                <c:pt idx="81">
                  <c:v>106.16093358586227</c:v>
                </c:pt>
                <c:pt idx="82">
                  <c:v>106.35414104709103</c:v>
                </c:pt>
                <c:pt idx="83">
                  <c:v>106.5279726479116</c:v>
                </c:pt>
                <c:pt idx="84">
                  <c:v>106.68451832071308</c:v>
                </c:pt>
                <c:pt idx="85">
                  <c:v>106.82565413285721</c:v>
                </c:pt>
                <c:pt idx="86">
                  <c:v>106.95306173984753</c:v>
                </c:pt>
                <c:pt idx="87">
                  <c:v>107.06824659883843</c:v>
                </c:pt>
                <c:pt idx="88">
                  <c:v>107.17255489399147</c:v>
                </c:pt>
                <c:pt idx="89">
                  <c:v>107.26718916621921</c:v>
                </c:pt>
                <c:pt idx="90">
                  <c:v>107.35322266999555</c:v>
                </c:pt>
                <c:pt idx="91">
                  <c:v>107.43161250135174</c:v>
                </c:pt>
                <c:pt idx="92">
                  <c:v>107.50321155576181</c:v>
                </c:pt>
                <c:pt idx="93">
                  <c:v>107.5687793838772</c:v>
                </c:pt>
                <c:pt idx="94">
                  <c:v>107.6289920182425</c:v>
                </c:pt>
                <c:pt idx="95">
                  <c:v>107.68445084622141</c:v>
                </c:pt>
                <c:pt idx="96">
                  <c:v>107.73569060419045</c:v>
                </c:pt>
                <c:pt idx="97">
                  <c:v>107.78318656625684</c:v>
                </c:pt>
                <c:pt idx="98">
                  <c:v>107.82736099782498</c:v>
                </c:pt>
                <c:pt idx="99">
                  <c:v>107.86858894066022</c:v>
                </c:pt>
                <c:pt idx="100">
                  <c:v>107.90720339197304</c:v>
                </c:pt>
                <c:pt idx="101">
                  <c:v>107.94349993569392</c:v>
                </c:pt>
                <c:pt idx="102">
                  <c:v>107.97774087969228</c:v>
                </c:pt>
                <c:pt idx="103">
                  <c:v>108.01015894833228</c:v>
                </c:pt>
                <c:pt idx="104">
                  <c:v>108.04096057553591</c:v>
                </c:pt>
                <c:pt idx="105">
                  <c:v>108.07032883949705</c:v>
                </c:pt>
                <c:pt idx="106">
                  <c:v>108.09842607639449</c:v>
                </c:pt>
                <c:pt idx="107">
                  <c:v>108.12539620690643</c:v>
                </c:pt>
                <c:pt idx="108">
                  <c:v>108.1513668060436</c:v>
                </c:pt>
                <c:pt idx="109">
                  <c:v>108.17645094379071</c:v>
                </c:pt>
                <c:pt idx="110">
                  <c:v>108.20074882127282</c:v>
                </c:pt>
                <c:pt idx="111">
                  <c:v>108.22434922463214</c:v>
                </c:pt>
                <c:pt idx="112">
                  <c:v>108.24733081650071</c:v>
                </c:pt>
                <c:pt idx="113">
                  <c:v>108.26976328286963</c:v>
                </c:pt>
                <c:pt idx="114">
                  <c:v>108.29170835127165</c:v>
                </c:pt>
                <c:pt idx="115">
                  <c:v>108.31322069449554</c:v>
                </c:pt>
                <c:pt idx="116">
                  <c:v>108.33434873252229</c:v>
                </c:pt>
                <c:pt idx="117">
                  <c:v>108.35513534400032</c:v>
                </c:pt>
                <c:pt idx="118">
                  <c:v>108.37561849734594</c:v>
                </c:pt>
                <c:pt idx="119">
                  <c:v>108.39583181045228</c:v>
                </c:pt>
                <c:pt idx="120">
                  <c:v>108.41580504700367</c:v>
                </c:pt>
                <c:pt idx="121">
                  <c:v>108.43556455651077</c:v>
                </c:pt>
                <c:pt idx="122">
                  <c:v>108.45513366439454</c:v>
                </c:pt>
                <c:pt idx="123">
                  <c:v>108.47453301774495</c:v>
                </c:pt>
                <c:pt idx="124">
                  <c:v>108.49378089175424</c:v>
                </c:pt>
                <c:pt idx="125">
                  <c:v>108.51289346126664</c:v>
                </c:pt>
                <c:pt idx="126">
                  <c:v>108.53188504138994</c:v>
                </c:pt>
                <c:pt idx="127">
                  <c:v>108.55076830067196</c:v>
                </c:pt>
                <c:pt idx="128">
                  <c:v>108.56955444995209</c:v>
                </c:pt>
                <c:pt idx="129">
                  <c:v>108.58825340964789</c:v>
                </c:pt>
                <c:pt idx="130">
                  <c:v>108.60687395792631</c:v>
                </c:pt>
                <c:pt idx="131">
                  <c:v>108.62542386193255</c:v>
                </c:pt>
                <c:pt idx="132">
                  <c:v>108.64390999400425</c:v>
                </c:pt>
                <c:pt idx="133">
                  <c:v>108.6623384345808</c:v>
                </c:pt>
                <c:pt idx="134">
                  <c:v>108.68071456332399</c:v>
                </c:pt>
                <c:pt idx="135">
                  <c:v>108.69904313979424</c:v>
                </c:pt>
                <c:pt idx="136">
                  <c:v>108.71732837487458</c:v>
                </c:pt>
                <c:pt idx="137">
                  <c:v>108.73557399399871</c:v>
                </c:pt>
                <c:pt idx="138">
                  <c:v>108.75378329311988</c:v>
                </c:pt>
                <c:pt idx="139">
                  <c:v>108.77195918825046</c:v>
                </c:pt>
                <c:pt idx="140">
                  <c:v>108.79010425930795</c:v>
                </c:pt>
                <c:pt idx="141">
                  <c:v>108.808220788919</c:v>
                </c:pt>
                <c:pt idx="142">
                  <c:v>108.82631079675919</c:v>
                </c:pt>
                <c:pt idx="143">
                  <c:v>108.84437606994001</c:v>
                </c:pt>
                <c:pt idx="144">
                  <c:v>108.86241818989646</c:v>
                </c:pt>
                <c:pt idx="145">
                  <c:v>108.8804385561766</c:v>
                </c:pt>
                <c:pt idx="146">
                  <c:v>108.89843840748884</c:v>
                </c:pt>
                <c:pt idx="147">
                  <c:v>108.9164188403218</c:v>
                </c:pt>
                <c:pt idx="148">
                  <c:v>108.93438082541569</c:v>
                </c:pt>
                <c:pt idx="149">
                  <c:v>108.95232522233229</c:v>
                </c:pt>
                <c:pt idx="150">
                  <c:v>108.97025279234218</c:v>
                </c:pt>
                <c:pt idx="151">
                  <c:v>108.98816420982278</c:v>
                </c:pt>
                <c:pt idx="152">
                  <c:v>109.00606007233893</c:v>
                </c:pt>
                <c:pt idx="153">
                  <c:v>109.0239409095574</c:v>
                </c:pt>
                <c:pt idx="154">
                  <c:v>109.04180719113009</c:v>
                </c:pt>
                <c:pt idx="155">
                  <c:v>109.0596593336646</c:v>
                </c:pt>
                <c:pt idx="156">
                  <c:v>109.07749770688741</c:v>
                </c:pt>
                <c:pt idx="157">
                  <c:v>109.09532263909314</c:v>
                </c:pt>
                <c:pt idx="158">
                  <c:v>109.11313442196193</c:v>
                </c:pt>
                <c:pt idx="159">
                  <c:v>109.13093331481832</c:v>
                </c:pt>
                <c:pt idx="160">
                  <c:v>109.1487195483959</c:v>
                </c:pt>
                <c:pt idx="161">
                  <c:v>109.16649332816496</c:v>
                </c:pt>
                <c:pt idx="162">
                  <c:v>109.18425483727377</c:v>
                </c:pt>
                <c:pt idx="163">
                  <c:v>109.2020042391481</c:v>
                </c:pt>
                <c:pt idx="164">
                  <c:v>109.2197416797886</c:v>
                </c:pt>
                <c:pt idx="165">
                  <c:v>109.23746728980106</c:v>
                </c:pt>
                <c:pt idx="166">
                  <c:v>109.25518118619041</c:v>
                </c:pt>
                <c:pt idx="167">
                  <c:v>109.27288347394604</c:v>
                </c:pt>
                <c:pt idx="168">
                  <c:v>109.29057424744239</c:v>
                </c:pt>
                <c:pt idx="169">
                  <c:v>109.30825359167653</c:v>
                </c:pt>
                <c:pt idx="170">
                  <c:v>109.32592158336139</c:v>
                </c:pt>
                <c:pt idx="171">
                  <c:v>109.3435782918916</c:v>
                </c:pt>
                <c:pt idx="172">
                  <c:v>109.3612237801967</c:v>
                </c:pt>
                <c:pt idx="173">
                  <c:v>109.37885810549466</c:v>
                </c:pt>
                <c:pt idx="174">
                  <c:v>109.39648131995763</c:v>
                </c:pt>
                <c:pt idx="175">
                  <c:v>109.41409347129978</c:v>
                </c:pt>
                <c:pt idx="176">
                  <c:v>109.43169460329648</c:v>
                </c:pt>
                <c:pt idx="177">
                  <c:v>109.44928475624288</c:v>
                </c:pt>
                <c:pt idx="178">
                  <c:v>109.46686396735876</c:v>
                </c:pt>
                <c:pt idx="179">
                  <c:v>109.48443227114613</c:v>
                </c:pt>
                <c:pt idx="180">
                  <c:v>109.50198969970484</c:v>
                </c:pt>
                <c:pt idx="181">
                  <c:v>109.51953628301136</c:v>
                </c:pt>
                <c:pt idx="182">
                  <c:v>109.53707204916486</c:v>
                </c:pt>
                <c:pt idx="183">
                  <c:v>109.55459702460445</c:v>
                </c:pt>
                <c:pt idx="184">
                  <c:v>109.57211123430095</c:v>
                </c:pt>
                <c:pt idx="185">
                  <c:v>109.58961470192621</c:v>
                </c:pt>
                <c:pt idx="186">
                  <c:v>109.60710745000253</c:v>
                </c:pt>
                <c:pt idx="187">
                  <c:v>109.62458950003456</c:v>
                </c:pt>
                <c:pt idx="188">
                  <c:v>109.64206087262573</c:v>
                </c:pt>
                <c:pt idx="189">
                  <c:v>109.65952158758097</c:v>
                </c:pt>
                <c:pt idx="190">
                  <c:v>109.67697166399738</c:v>
                </c:pt>
                <c:pt idx="191">
                  <c:v>109.69441112034428</c:v>
                </c:pt>
                <c:pt idx="192">
                  <c:v>109.71183997453382</c:v>
                </c:pt>
                <c:pt idx="193">
                  <c:v>109.72925824398325</c:v>
                </c:pt>
                <c:pt idx="194">
                  <c:v>109.74666594566995</c:v>
                </c:pt>
                <c:pt idx="195">
                  <c:v>109.76406309617991</c:v>
                </c:pt>
                <c:pt idx="196">
                  <c:v>109.78144971175057</c:v>
                </c:pt>
                <c:pt idx="197">
                  <c:v>109.79882580830855</c:v>
                </c:pt>
                <c:pt idx="198">
                  <c:v>109.816191401503</c:v>
                </c:pt>
                <c:pt idx="199">
                  <c:v>109.833546506735</c:v>
                </c:pt>
                <c:pt idx="200">
                  <c:v>109.85089113918349</c:v>
                </c:pt>
                <c:pt idx="201">
                  <c:v>109.86822531382813</c:v>
                </c:pt>
                <c:pt idx="202">
                  <c:v>109.88554904546955</c:v>
                </c:pt>
                <c:pt idx="203">
                  <c:v>109.90286234874709</c:v>
                </c:pt>
                <c:pt idx="204">
                  <c:v>109.92016523815461</c:v>
                </c:pt>
                <c:pt idx="205">
                  <c:v>109.93745772805427</c:v>
                </c:pt>
                <c:pt idx="206">
                  <c:v>109.95473983268879</c:v>
                </c:pt>
                <c:pt idx="207">
                  <c:v>109.97201156619226</c:v>
                </c:pt>
                <c:pt idx="208">
                  <c:v>109.9892729425997</c:v>
                </c:pt>
                <c:pt idx="209">
                  <c:v>110.00652397585537</c:v>
                </c:pt>
                <c:pt idx="210">
                  <c:v>110.0237646798203</c:v>
                </c:pt>
                <c:pt idx="211">
                  <c:v>110.04099506827876</c:v>
                </c:pt>
                <c:pt idx="212">
                  <c:v>110.05821515494411</c:v>
                </c:pt>
                <c:pt idx="213">
                  <c:v>110.07542495346384</c:v>
                </c:pt>
                <c:pt idx="214">
                  <c:v>110.09262447742412</c:v>
                </c:pt>
                <c:pt idx="215">
                  <c:v>110.1098137403538</c:v>
                </c:pt>
                <c:pt idx="216">
                  <c:v>110.12699275572787</c:v>
                </c:pt>
                <c:pt idx="217">
                  <c:v>110.14416153697063</c:v>
                </c:pt>
                <c:pt idx="218">
                  <c:v>110.16132009745841</c:v>
                </c:pt>
                <c:pt idx="219">
                  <c:v>110.17846845052202</c:v>
                </c:pt>
                <c:pt idx="220">
                  <c:v>110.19560660944887</c:v>
                </c:pt>
                <c:pt idx="221">
                  <c:v>110.21273458748495</c:v>
                </c:pt>
                <c:pt idx="222">
                  <c:v>110.2298523978364</c:v>
                </c:pt>
                <c:pt idx="223">
                  <c:v>110.24696005367113</c:v>
                </c:pt>
                <c:pt idx="224">
                  <c:v>110.26405756812008</c:v>
                </c:pt>
                <c:pt idx="225">
                  <c:v>110.2811449542784</c:v>
                </c:pt>
                <c:pt idx="226">
                  <c:v>110.29822222520654</c:v>
                </c:pt>
                <c:pt idx="227">
                  <c:v>110.31528939393114</c:v>
                </c:pt>
                <c:pt idx="228">
                  <c:v>110.33234647344585</c:v>
                </c:pt>
                <c:pt idx="229">
                  <c:v>110.34939347671214</c:v>
                </c:pt>
                <c:pt idx="230">
                  <c:v>110.36643041665987</c:v>
                </c:pt>
                <c:pt idx="231">
                  <c:v>110.38345730618796</c:v>
                </c:pt>
                <c:pt idx="232">
                  <c:v>110.4004741581649</c:v>
                </c:pt>
                <c:pt idx="233">
                  <c:v>110.41748098542917</c:v>
                </c:pt>
                <c:pt idx="234">
                  <c:v>110.43447780078974</c:v>
                </c:pt>
                <c:pt idx="235">
                  <c:v>110.45146461702643</c:v>
                </c:pt>
                <c:pt idx="236">
                  <c:v>110.46844144689027</c:v>
                </c:pt>
                <c:pt idx="237">
                  <c:v>110.48540830310378</c:v>
                </c:pt>
                <c:pt idx="238">
                  <c:v>110.50236519836132</c:v>
                </c:pt>
                <c:pt idx="239">
                  <c:v>110.51931214532927</c:v>
                </c:pt>
                <c:pt idx="240">
                  <c:v>110.53624915664633</c:v>
                </c:pt>
                <c:pt idx="241">
                  <c:v>110.55317624492376</c:v>
                </c:pt>
                <c:pt idx="242">
                  <c:v>110.57009342274551</c:v>
                </c:pt>
                <c:pt idx="243">
                  <c:v>110.58700070266846</c:v>
                </c:pt>
                <c:pt idx="244">
                  <c:v>110.60389809722258</c:v>
                </c:pt>
                <c:pt idx="245">
                  <c:v>110.62078561891111</c:v>
                </c:pt>
                <c:pt idx="246">
                  <c:v>110.63766328021066</c:v>
                </c:pt>
                <c:pt idx="247">
                  <c:v>110.65453109357141</c:v>
                </c:pt>
                <c:pt idx="248">
                  <c:v>110.67138907141721</c:v>
                </c:pt>
                <c:pt idx="249">
                  <c:v>110.68823722614573</c:v>
                </c:pt>
                <c:pt idx="250">
                  <c:v>110.70507557012856</c:v>
                </c:pt>
                <c:pt idx="251">
                  <c:v>110.72190411571133</c:v>
                </c:pt>
                <c:pt idx="252">
                  <c:v>110.73872287521381</c:v>
                </c:pt>
                <c:pt idx="253">
                  <c:v>110.75553186093006</c:v>
                </c:pt>
                <c:pt idx="254">
                  <c:v>110.77233108512846</c:v>
                </c:pt>
                <c:pt idx="255">
                  <c:v>110.78912056005186</c:v>
                </c:pt>
                <c:pt idx="256">
                  <c:v>110.80590029791766</c:v>
                </c:pt>
                <c:pt idx="257">
                  <c:v>110.8226703109179</c:v>
                </c:pt>
                <c:pt idx="258">
                  <c:v>110.83943061121936</c:v>
                </c:pt>
                <c:pt idx="259">
                  <c:v>110.85618121096361</c:v>
                </c:pt>
                <c:pt idx="260">
                  <c:v>110.87292212226716</c:v>
                </c:pt>
                <c:pt idx="261">
                  <c:v>110.88965335722145</c:v>
                </c:pt>
                <c:pt idx="262">
                  <c:v>110.90637492789304</c:v>
                </c:pt>
                <c:pt idx="263">
                  <c:v>110.92308684632361</c:v>
                </c:pt>
                <c:pt idx="264">
                  <c:v>110.93978912453008</c:v>
                </c:pt>
                <c:pt idx="265">
                  <c:v>110.95648177450465</c:v>
                </c:pt>
                <c:pt idx="266">
                  <c:v>110.97316480821493</c:v>
                </c:pt>
                <c:pt idx="267">
                  <c:v>110.98983823760395</c:v>
                </c:pt>
                <c:pt idx="268">
                  <c:v>111.0065020745903</c:v>
                </c:pt>
                <c:pt idx="269">
                  <c:v>111.02315633106817</c:v>
                </c:pt>
                <c:pt idx="270">
                  <c:v>111.0398010189074</c:v>
                </c:pt>
                <c:pt idx="271">
                  <c:v>111.05643614995361</c:v>
                </c:pt>
                <c:pt idx="272">
                  <c:v>111.07306173602824</c:v>
                </c:pt>
                <c:pt idx="273">
                  <c:v>111.08967778892861</c:v>
                </c:pt>
                <c:pt idx="274">
                  <c:v>111.10628432042802</c:v>
                </c:pt>
                <c:pt idx="275">
                  <c:v>111.12288134227578</c:v>
                </c:pt>
                <c:pt idx="276">
                  <c:v>111.13946886619732</c:v>
                </c:pt>
                <c:pt idx="277">
                  <c:v>111.15604690389426</c:v>
                </c:pt>
                <c:pt idx="278">
                  <c:v>111.17261546704445</c:v>
                </c:pt>
                <c:pt idx="279">
                  <c:v>111.18917456730203</c:v>
                </c:pt>
                <c:pt idx="280">
                  <c:v>111.20572421629755</c:v>
                </c:pt>
                <c:pt idx="281">
                  <c:v>111.22226442563802</c:v>
                </c:pt>
                <c:pt idx="282">
                  <c:v>111.23879520690691</c:v>
                </c:pt>
                <c:pt idx="283">
                  <c:v>111.25531657166434</c:v>
                </c:pt>
                <c:pt idx="284">
                  <c:v>111.27182853144701</c:v>
                </c:pt>
                <c:pt idx="285">
                  <c:v>111.28833109776841</c:v>
                </c:pt>
                <c:pt idx="286">
                  <c:v>111.30482428211876</c:v>
                </c:pt>
                <c:pt idx="287">
                  <c:v>111.32130809596515</c:v>
                </c:pt>
                <c:pt idx="288">
                  <c:v>111.33778255075158</c:v>
                </c:pt>
                <c:pt idx="289">
                  <c:v>111.35424765789904</c:v>
                </c:pt>
                <c:pt idx="290">
                  <c:v>111.37070342880554</c:v>
                </c:pt>
                <c:pt idx="291">
                  <c:v>111.38714987484623</c:v>
                </c:pt>
                <c:pt idx="292">
                  <c:v>111.40358700737342</c:v>
                </c:pt>
                <c:pt idx="293">
                  <c:v>111.42001483771665</c:v>
                </c:pt>
                <c:pt idx="294">
                  <c:v>111.43643337718278</c:v>
                </c:pt>
                <c:pt idx="295">
                  <c:v>111.45284263705604</c:v>
                </c:pt>
                <c:pt idx="296">
                  <c:v>111.46924262859808</c:v>
                </c:pt>
                <c:pt idx="297">
                  <c:v>111.48563336304805</c:v>
                </c:pt>
                <c:pt idx="298">
                  <c:v>111.50201485162266</c:v>
                </c:pt>
                <c:pt idx="299">
                  <c:v>111.51838710551623</c:v>
                </c:pt>
                <c:pt idx="300">
                  <c:v>111.53475013590077</c:v>
                </c:pt>
                <c:pt idx="301">
                  <c:v>111.55110395392603</c:v>
                </c:pt>
                <c:pt idx="302">
                  <c:v>111.56744857071959</c:v>
                </c:pt>
                <c:pt idx="303">
                  <c:v>111.58378399738687</c:v>
                </c:pt>
                <c:pt idx="304">
                  <c:v>111.60011024501125</c:v>
                </c:pt>
                <c:pt idx="305">
                  <c:v>111.61642732465408</c:v>
                </c:pt>
                <c:pt idx="306">
                  <c:v>111.63273524735477</c:v>
                </c:pt>
                <c:pt idx="307">
                  <c:v>111.64903402413086</c:v>
                </c:pt>
                <c:pt idx="308">
                  <c:v>111.66532366597805</c:v>
                </c:pt>
                <c:pt idx="309">
                  <c:v>111.68160418387029</c:v>
                </c:pt>
                <c:pt idx="310">
                  <c:v>111.69787558875981</c:v>
                </c:pt>
                <c:pt idx="311">
                  <c:v>111.71413789157722</c:v>
                </c:pt>
                <c:pt idx="312">
                  <c:v>111.73039110323154</c:v>
                </c:pt>
                <c:pt idx="313">
                  <c:v>111.74663523461025</c:v>
                </c:pt>
                <c:pt idx="314">
                  <c:v>111.76287029657941</c:v>
                </c:pt>
                <c:pt idx="315">
                  <c:v>111.77909629998362</c:v>
                </c:pt>
                <c:pt idx="316">
                  <c:v>111.79531325564618</c:v>
                </c:pt>
                <c:pt idx="317">
                  <c:v>111.81152117436909</c:v>
                </c:pt>
                <c:pt idx="318">
                  <c:v>111.82772006693313</c:v>
                </c:pt>
                <c:pt idx="319">
                  <c:v>111.84390994409789</c:v>
                </c:pt>
                <c:pt idx="320">
                  <c:v>111.86009081660187</c:v>
                </c:pt>
                <c:pt idx="321">
                  <c:v>111.87626269516252</c:v>
                </c:pt>
                <c:pt idx="322">
                  <c:v>111.89242559047629</c:v>
                </c:pt>
                <c:pt idx="323">
                  <c:v>111.9085795132187</c:v>
                </c:pt>
                <c:pt idx="324">
                  <c:v>111.92472447404437</c:v>
                </c:pt>
                <c:pt idx="325">
                  <c:v>111.94086048358712</c:v>
                </c:pt>
                <c:pt idx="326">
                  <c:v>111.95698755246001</c:v>
                </c:pt>
                <c:pt idx="327">
                  <c:v>111.97310569125537</c:v>
                </c:pt>
                <c:pt idx="328">
                  <c:v>111.9892149105449</c:v>
                </c:pt>
                <c:pt idx="329">
                  <c:v>112.00531522087971</c:v>
                </c:pt>
                <c:pt idx="330">
                  <c:v>112.02140663279033</c:v>
                </c:pt>
                <c:pt idx="331">
                  <c:v>112.03748915678686</c:v>
                </c:pt>
                <c:pt idx="332">
                  <c:v>112.05356280335896</c:v>
                </c:pt>
                <c:pt idx="333">
                  <c:v>112.0696275829759</c:v>
                </c:pt>
                <c:pt idx="334">
                  <c:v>112.08568350608664</c:v>
                </c:pt>
                <c:pt idx="335">
                  <c:v>112.10173058311989</c:v>
                </c:pt>
                <c:pt idx="336">
                  <c:v>112.11776882448416</c:v>
                </c:pt>
                <c:pt idx="337">
                  <c:v>112.1337982405678</c:v>
                </c:pt>
                <c:pt idx="338">
                  <c:v>112.14981884173908</c:v>
                </c:pt>
                <c:pt idx="339">
                  <c:v>112.16583063834619</c:v>
                </c:pt>
                <c:pt idx="340">
                  <c:v>112.1818336407174</c:v>
                </c:pt>
                <c:pt idx="341">
                  <c:v>112.19782785916098</c:v>
                </c:pt>
                <c:pt idx="342">
                  <c:v>112.21381330396537</c:v>
                </c:pt>
                <c:pt idx="343">
                  <c:v>112.22978998539915</c:v>
                </c:pt>
                <c:pt idx="344">
                  <c:v>112.24575791371117</c:v>
                </c:pt>
                <c:pt idx="345">
                  <c:v>112.26171709913054</c:v>
                </c:pt>
                <c:pt idx="346">
                  <c:v>112.27766755186667</c:v>
                </c:pt>
                <c:pt idx="347">
                  <c:v>112.29360928210943</c:v>
                </c:pt>
                <c:pt idx="348">
                  <c:v>112.30954230002908</c:v>
                </c:pt>
                <c:pt idx="349">
                  <c:v>112.32546661577641</c:v>
                </c:pt>
                <c:pt idx="350">
                  <c:v>112.34138223948271</c:v>
                </c:pt>
                <c:pt idx="351">
                  <c:v>112.35728918125993</c:v>
                </c:pt>
                <c:pt idx="352">
                  <c:v>112.37318745120061</c:v>
                </c:pt>
                <c:pt idx="353">
                  <c:v>112.38907705937804</c:v>
                </c:pt>
                <c:pt idx="354">
                  <c:v>112.40495801584623</c:v>
                </c:pt>
                <c:pt idx="355">
                  <c:v>112.42083033064003</c:v>
                </c:pt>
                <c:pt idx="356">
                  <c:v>112.43669401377512</c:v>
                </c:pt>
                <c:pt idx="357">
                  <c:v>112.45254907524811</c:v>
                </c:pt>
                <c:pt idx="358">
                  <c:v>112.46839552503656</c:v>
                </c:pt>
                <c:pt idx="359">
                  <c:v>112.48423337309902</c:v>
                </c:pt>
                <c:pt idx="360">
                  <c:v>112.50006262937514</c:v>
                </c:pt>
                <c:pt idx="361">
                  <c:v>112.51588330378566</c:v>
                </c:pt>
                <c:pt idx="362">
                  <c:v>112.53169540623249</c:v>
                </c:pt>
                <c:pt idx="363">
                  <c:v>112.54749894659875</c:v>
                </c:pt>
                <c:pt idx="364">
                  <c:v>112.56329393474883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C-5E4E-A447-E159676852C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Prediktion!$H$3:$H$367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9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16</c:v>
                </c:pt>
                <c:pt idx="31">
                  <c:v>20</c:v>
                </c:pt>
                <c:pt idx="32">
                  <c:v>21</c:v>
                </c:pt>
                <c:pt idx="33">
                  <c:v>23</c:v>
                </c:pt>
                <c:pt idx="34">
                  <c:v>27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C-5E4E-A447-E1596768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Prediktion!$A$3:$A$180</c:f>
              <c:numCache>
                <c:formatCode>m/d/yy</c:formatCode>
                <c:ptCount val="17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</c:numCache>
            </c:numRef>
          </c:cat>
          <c:val>
            <c:numRef>
              <c:f>Prediktion!$C$3:$C$180</c:f>
              <c:numCache>
                <c:formatCode>0</c:formatCode>
                <c:ptCount val="178"/>
                <c:pt idx="0">
                  <c:v>3.5</c:v>
                </c:pt>
                <c:pt idx="1">
                  <c:v>3.8114020000000002</c:v>
                </c:pt>
                <c:pt idx="2">
                  <c:v>4.188750260764655</c:v>
                </c:pt>
                <c:pt idx="3">
                  <c:v>4.6459534933259778</c:v>
                </c:pt>
                <c:pt idx="4">
                  <c:v>5.1998162076570047</c:v>
                </c:pt>
                <c:pt idx="5">
                  <c:v>5.8706260627865863</c:v>
                </c:pt>
                <c:pt idx="6">
                  <c:v>6.6828534898143594</c:v>
                </c:pt>
                <c:pt idx="7">
                  <c:v>7.6659818885858604</c:v>
                </c:pt>
                <c:pt idx="8">
                  <c:v>8.544086146552786</c:v>
                </c:pt>
                <c:pt idx="9">
                  <c:v>9.5392741938757819</c:v>
                </c:pt>
                <c:pt idx="10">
                  <c:v>10.661290612199814</c:v>
                </c:pt>
                <c:pt idx="11">
                  <c:v>11.918695391136676</c:v>
                </c:pt>
                <c:pt idx="12">
                  <c:v>13.317942663248781</c:v>
                </c:pt>
                <c:pt idx="13">
                  <c:v>14.862143057740287</c:v>
                </c:pt>
                <c:pt idx="14">
                  <c:v>16.549429551374391</c:v>
                </c:pt>
                <c:pt idx="15">
                  <c:v>18.370832914615978</c:v>
                </c:pt>
                <c:pt idx="16">
                  <c:v>20.373528557567909</c:v>
                </c:pt>
                <c:pt idx="17">
                  <c:v>22.566542771794438</c:v>
                </c:pt>
                <c:pt idx="18">
                  <c:v>24.957846673870964</c:v>
                </c:pt>
                <c:pt idx="19">
                  <c:v>27.55426088692797</c:v>
                </c:pt>
                <c:pt idx="20">
                  <c:v>30.361527973652368</c:v>
                </c:pt>
                <c:pt idx="21">
                  <c:v>33.384651051470271</c:v>
                </c:pt>
                <c:pt idx="22">
                  <c:v>36.628628233291543</c:v>
                </c:pt>
                <c:pt idx="23">
                  <c:v>40.09974852685982</c:v>
                </c:pt>
                <c:pt idx="24">
                  <c:v>43.794023468195306</c:v>
                </c:pt>
                <c:pt idx="25">
                  <c:v>47.703058961412623</c:v>
                </c:pt>
                <c:pt idx="26">
                  <c:v>51.813407621420723</c:v>
                </c:pt>
                <c:pt idx="27">
                  <c:v>56.105905337119118</c:v>
                </c:pt>
                <c:pt idx="28">
                  <c:v>60.554983304424418</c:v>
                </c:pt>
                <c:pt idx="29">
                  <c:v>65.127930043876432</c:v>
                </c:pt>
                <c:pt idx="30">
                  <c:v>69.784053438403546</c:v>
                </c:pt>
                <c:pt idx="31">
                  <c:v>74.473659760925685</c:v>
                </c:pt>
                <c:pt idx="32">
                  <c:v>79.139385994576116</c:v>
                </c:pt>
                <c:pt idx="33">
                  <c:v>83.716804489627194</c:v>
                </c:pt>
                <c:pt idx="34">
                  <c:v>88.135459823782213</c:v>
                </c:pt>
                <c:pt idx="35">
                  <c:v>92.32036956721339</c:v>
                </c:pt>
                <c:pt idx="36">
                  <c:v>96.193997984318671</c:v>
                </c:pt>
                <c:pt idx="37">
                  <c:v>99.678686581047984</c:v>
                </c:pt>
                <c:pt idx="38">
                  <c:v>102.69950146909962</c:v>
                </c:pt>
                <c:pt idx="39">
                  <c:v>105.18743925403567</c:v>
                </c:pt>
                <c:pt idx="40">
                  <c:v>107.08246154556544</c:v>
                </c:pt>
                <c:pt idx="41">
                  <c:v>108.3363354245474</c:v>
                </c:pt>
                <c:pt idx="42">
                  <c:v>108.91507007935257</c:v>
                </c:pt>
                <c:pt idx="43">
                  <c:v>108.80075508382117</c:v>
                </c:pt>
                <c:pt idx="44">
                  <c:v>107.99264195030771</c:v>
                </c:pt>
                <c:pt idx="45">
                  <c:v>106.50736401075083</c:v>
                </c:pt>
                <c:pt idx="46">
                  <c:v>104.37825364058072</c:v>
                </c:pt>
                <c:pt idx="47">
                  <c:v>101.65378153150635</c:v>
                </c:pt>
                <c:pt idx="48">
                  <c:v>98.39526808048366</c:v>
                </c:pt>
                <c:pt idx="49">
                  <c:v>94.674047494916636</c:v>
                </c:pt>
                <c:pt idx="50">
                  <c:v>90.568301584607227</c:v>
                </c:pt>
                <c:pt idx="51">
                  <c:v>86.159792134222712</c:v>
                </c:pt>
                <c:pt idx="52">
                  <c:v>81.530708847323183</c:v>
                </c:pt>
                <c:pt idx="53">
                  <c:v>76.760818174167227</c:v>
                </c:pt>
                <c:pt idx="54">
                  <c:v>71.92505335680552</c:v>
                </c:pt>
                <c:pt idx="55">
                  <c:v>67.091635320187308</c:v>
                </c:pt>
                <c:pt idx="56">
                  <c:v>62.320756982538562</c:v>
                </c:pt>
                <c:pt idx="57">
                  <c:v>57.663816325768693</c:v>
                </c:pt>
                <c:pt idx="58">
                  <c:v>53.163146612195426</c:v>
                </c:pt>
                <c:pt idx="59">
                  <c:v>48.852167260081856</c:v>
                </c:pt>
                <c:pt idx="60">
                  <c:v>44.755865960815093</c:v>
                </c:pt>
                <c:pt idx="61">
                  <c:v>40.89152004990865</c:v>
                </c:pt>
                <c:pt idx="62">
                  <c:v>37.2695704904312</c:v>
                </c:pt>
                <c:pt idx="63">
                  <c:v>33.8945723470163</c:v>
                </c:pt>
                <c:pt idx="64">
                  <c:v>30.76615950502423</c:v>
                </c:pt>
                <c:pt idx="65">
                  <c:v>27.879976142908909</c:v>
                </c:pt>
                <c:pt idx="66">
                  <c:v>25.228541548166955</c:v>
                </c:pt>
                <c:pt idx="67">
                  <c:v>22.802027284731302</c:v>
                </c:pt>
                <c:pt idx="68">
                  <c:v>20.588935963892741</c:v>
                </c:pt>
                <c:pt idx="69">
                  <c:v>18.576678811540045</c:v>
                </c:pt>
                <c:pt idx="70">
                  <c:v>16.752054995234243</c:v>
                </c:pt>
                <c:pt idx="71">
                  <c:v>15.101639570502631</c:v>
                </c:pt>
                <c:pt idx="72">
                  <c:v>13.612089229911106</c:v>
                </c:pt>
                <c:pt idx="73">
                  <c:v>12.270376142955973</c:v>
                </c:pt>
                <c:pt idx="74">
                  <c:v>11.063960386327841</c:v>
                </c:pt>
                <c:pt idx="75">
                  <c:v>9.9809110637651131</c:v>
                </c:pt>
                <c:pt idx="76">
                  <c:v>9.0099854302599311</c:v>
                </c:pt>
                <c:pt idx="77">
                  <c:v>8.1406743414386877</c:v>
                </c:pt>
                <c:pt idx="78">
                  <c:v>7.3632212719066299</c:v>
                </c:pt>
                <c:pt idx="79">
                  <c:v>6.6686210711720246</c:v>
                </c:pt>
                <c:pt idx="80">
                  <c:v>6.0486036093724147</c:v>
                </c:pt>
                <c:pt idx="81">
                  <c:v>5.4956065406460306</c:v>
                </c:pt>
                <c:pt idx="82">
                  <c:v>5.0027405956409003</c:v>
                </c:pt>
                <c:pt idx="83">
                  <c:v>4.5637501104197673</c:v>
                </c:pt>
                <c:pt idx="84">
                  <c:v>4.1729709031932876</c:v>
                </c:pt>
                <c:pt idx="85">
                  <c:v>3.8252871145230092</c:v>
                </c:pt>
                <c:pt idx="86">
                  <c:v>3.5160882201484016</c:v>
                </c:pt>
                <c:pt idx="87">
                  <c:v>3.2412270970204529</c:v>
                </c:pt>
                <c:pt idx="88">
                  <c:v>2.9969797611497611</c:v>
                </c:pt>
                <c:pt idx="89">
                  <c:v>2.7800071898562719</c:v>
                </c:pt>
                <c:pt idx="90">
                  <c:v>2.5873194813064995</c:v>
                </c:pt>
                <c:pt idx="91">
                  <c:v>2.4162424823662061</c:v>
                </c:pt>
                <c:pt idx="92">
                  <c:v>2.2643869244919603</c:v>
                </c:pt>
                <c:pt idx="93">
                  <c:v>2.1296200404791255</c:v>
                </c:pt>
                <c:pt idx="94">
                  <c:v>2.010039587257022</c:v>
                </c:pt>
                <c:pt idx="95">
                  <c:v>1.9039501673542909</c:v>
                </c:pt>
                <c:pt idx="96">
                  <c:v>1.8098417207091153</c:v>
                </c:pt>
                <c:pt idx="97">
                  <c:v>1.7263700463953351</c:v>
                </c:pt>
                <c:pt idx="98">
                  <c:v>1.6523392083604056</c:v>
                </c:pt>
                <c:pt idx="99">
                  <c:v>1.5866856786714161</c:v>
                </c:pt>
                <c:pt idx="100">
                  <c:v>1.5284640746669762</c:v>
                </c:pt>
                <c:pt idx="101">
                  <c:v>1.4768343517484031</c:v>
                </c:pt>
                <c:pt idx="102">
                  <c:v>1.4310503204921901</c:v>
                </c:pt>
                <c:pt idx="103">
                  <c:v>1.3904493647026999</c:v>
                </c:pt>
                <c:pt idx="104">
                  <c:v>1.3544432454810937</c:v>
                </c:pt>
                <c:pt idx="105">
                  <c:v>1.3225098850181931</c:v>
                </c:pt>
                <c:pt idx="106">
                  <c:v>1.2941860323756529</c:v>
                </c:pt>
                <c:pt idx="107">
                  <c:v>1.2690607218260617</c:v>
                </c:pt>
                <c:pt idx="108">
                  <c:v>1.2467694422596642</c:v>
                </c:pt>
                <c:pt idx="109">
                  <c:v>1.2269889436577652</c:v>
                </c:pt>
                <c:pt idx="110">
                  <c:v>1.2094326136373563</c:v>
                </c:pt>
                <c:pt idx="111">
                  <c:v>1.1938463635688954</c:v>
                </c:pt>
                <c:pt idx="112">
                  <c:v>1.1800049697577375</c:v>
                </c:pt>
                <c:pt idx="113">
                  <c:v>1.1677088206700696</c:v>
                </c:pt>
                <c:pt idx="114">
                  <c:v>1.1567810261954494</c:v>
                </c:pt>
                <c:pt idx="115">
                  <c:v>1.1470648494948221</c:v>
                </c:pt>
                <c:pt idx="116">
                  <c:v>1.1384214261131826</c:v>
                </c:pt>
                <c:pt idx="117">
                  <c:v>1.130727738769514</c:v>
                </c:pt>
                <c:pt idx="118">
                  <c:v>1.1238748196034667</c:v>
                </c:pt>
                <c:pt idx="119">
                  <c:v>1.1177661546882678</c:v>
                </c:pt>
                <c:pt idx="120">
                  <c:v>1.112316268341436</c:v>
                </c:pt>
                <c:pt idx="121">
                  <c:v>1.107449467206572</c:v>
                </c:pt>
                <c:pt idx="122">
                  <c:v>1.1030987262667182</c:v>
                </c:pt>
                <c:pt idx="123">
                  <c:v>1.0992047009067567</c:v>
                </c:pt>
                <c:pt idx="124">
                  <c:v>1.0957148508914798</c:v>
                </c:pt>
                <c:pt idx="125">
                  <c:v>1.0925826636879155</c:v>
                </c:pt>
                <c:pt idx="126">
                  <c:v>1.0897669659542093</c:v>
                </c:pt>
                <c:pt idx="127">
                  <c:v>1.0872313132600151</c:v>
                </c:pt>
                <c:pt idx="128">
                  <c:v>1.084943449210644</c:v>
                </c:pt>
                <c:pt idx="129">
                  <c:v>1.0828748261333556</c:v>
                </c:pt>
                <c:pt idx="130">
                  <c:v>1.0810001803619238</c:v>
                </c:pt>
                <c:pt idx="131">
                  <c:v>1.0792971559365887</c:v>
                </c:pt>
                <c:pt idx="132">
                  <c:v>1.0777459712310604</c:v>
                </c:pt>
                <c:pt idx="133">
                  <c:v>1.076329123635734</c:v>
                </c:pt>
                <c:pt idx="134">
                  <c:v>1.075031127975079</c:v>
                </c:pt>
                <c:pt idx="135">
                  <c:v>1.0738382848247623</c:v>
                </c:pt>
                <c:pt idx="136">
                  <c:v>1.0727384753271867</c:v>
                </c:pt>
                <c:pt idx="137">
                  <c:v>1.0717209794887492</c:v>
                </c:pt>
                <c:pt idx="138">
                  <c:v>1.0707763152836089</c:v>
                </c:pt>
                <c:pt idx="139">
                  <c:v>1.0698960961918842</c:v>
                </c:pt>
                <c:pt idx="140">
                  <c:v>1.0690729050692258</c:v>
                </c:pt>
                <c:pt idx="141">
                  <c:v>1.0683001824834284</c:v>
                </c:pt>
                <c:pt idx="142">
                  <c:v>1.0675721278655472</c:v>
                </c:pt>
                <c:pt idx="143">
                  <c:v>1.0668836120108576</c:v>
                </c:pt>
                <c:pt idx="144">
                  <c:v>1.0662300996316498</c:v>
                </c:pt>
                <c:pt idx="145">
                  <c:v>1.0656075808116272</c:v>
                </c:pt>
                <c:pt idx="146">
                  <c:v>1.0650125103427366</c:v>
                </c:pt>
                <c:pt idx="147">
                  <c:v>1.0644417540414461</c:v>
                </c:pt>
                <c:pt idx="148">
                  <c:v>1.0638925412445051</c:v>
                </c:pt>
                <c:pt idx="149">
                  <c:v>1.0633624227755296</c:v>
                </c:pt>
                <c:pt idx="150">
                  <c:v>1.0628492337547069</c:v>
                </c:pt>
                <c:pt idx="151">
                  <c:v>1.0623510606956406</c:v>
                </c:pt>
                <c:pt idx="152">
                  <c:v>1.061866212396942</c:v>
                </c:pt>
                <c:pt idx="153">
                  <c:v>1.0613931941925014</c:v>
                </c:pt>
                <c:pt idx="154">
                  <c:v>1.0609306851742959</c:v>
                </c:pt>
                <c:pt idx="155">
                  <c:v>1.060477518045817</c:v>
                </c:pt>
                <c:pt idx="156">
                  <c:v>1.0600326613033824</c:v>
                </c:pt>
                <c:pt idx="157">
                  <c:v>1.0595952034773028</c:v>
                </c:pt>
                <c:pt idx="158">
                  <c:v>1.0591643391956307</c:v>
                </c:pt>
                <c:pt idx="159">
                  <c:v>1.0587393568604371</c:v>
                </c:pt>
                <c:pt idx="160">
                  <c:v>1.0583196277506945</c:v>
                </c:pt>
                <c:pt idx="161">
                  <c:v>1.0579045963871956</c:v>
                </c:pt>
                <c:pt idx="162">
                  <c:v>1.0574937720138555</c:v>
                </c:pt>
                <c:pt idx="163">
                  <c:v>1.0570867210664971</c:v>
                </c:pt>
                <c:pt idx="164">
                  <c:v>1.056683060515047</c:v>
                </c:pt>
                <c:pt idx="165">
                  <c:v>1.0562824519781993</c:v>
                </c:pt>
                <c:pt idx="166">
                  <c:v>1.0558845965212347</c:v>
                </c:pt>
                <c:pt idx="167">
                  <c:v>1.0554892300579628</c:v>
                </c:pt>
                <c:pt idx="168">
                  <c:v>1.0550961192868762</c:v>
                </c:pt>
                <c:pt idx="169">
                  <c:v>1.0547050580996646</c:v>
                </c:pt>
                <c:pt idx="170">
                  <c:v>1.054315864407364</c:v>
                </c:pt>
                <c:pt idx="171">
                  <c:v>1.0539283773357506</c:v>
                </c:pt>
                <c:pt idx="172">
                  <c:v>1.0535424547471626</c:v>
                </c:pt>
                <c:pt idx="173">
                  <c:v>1.0531579710508863</c:v>
                </c:pt>
                <c:pt idx="174">
                  <c:v>1.0527748152686212</c:v>
                </c:pt>
                <c:pt idx="175">
                  <c:v>1.052392889325406</c:v>
                </c:pt>
                <c:pt idx="176">
                  <c:v>1.0520121065398216</c:v>
                </c:pt>
                <c:pt idx="177">
                  <c:v>1.0516323902903093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1-9E49-90AA-3A4743CE8A0D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Prediktion!$A$3:$A$180</c:f>
              <c:numCache>
                <c:formatCode>m/d/yy</c:formatCode>
                <c:ptCount val="17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</c:numCache>
            </c:numRef>
          </c:cat>
          <c:val>
            <c:numRef>
              <c:f>Prediktion!$G$3:$G$130</c:f>
              <c:numCache>
                <c:formatCode>0</c:formatCode>
                <c:ptCount val="12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14</c:v>
                </c:pt>
                <c:pt idx="9">
                  <c:v>11</c:v>
                </c:pt>
                <c:pt idx="10">
                  <c:v>20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  <c:pt idx="21">
                  <c:v>34</c:v>
                </c:pt>
                <c:pt idx="22">
                  <c:v>30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54</c:v>
                </c:pt>
                <c:pt idx="27">
                  <c:v>56</c:v>
                </c:pt>
                <c:pt idx="28">
                  <c:v>65</c:v>
                </c:pt>
                <c:pt idx="29">
                  <c:v>66</c:v>
                </c:pt>
                <c:pt idx="30">
                  <c:v>71</c:v>
                </c:pt>
                <c:pt idx="31">
                  <c:v>68</c:v>
                </c:pt>
                <c:pt idx="32">
                  <c:v>74</c:v>
                </c:pt>
                <c:pt idx="33">
                  <c:v>73</c:v>
                </c:pt>
                <c:pt idx="34">
                  <c:v>92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1-9E49-90AA-3A4743CE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75232"/>
        <c:axId val="240279296"/>
      </c:lineChart>
      <c:dateAx>
        <c:axId val="2410752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279296"/>
        <c:crosses val="autoZero"/>
        <c:auto val="1"/>
        <c:lblOffset val="100"/>
        <c:baseTimeUnit val="days"/>
      </c:dateAx>
      <c:valAx>
        <c:axId val="240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10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9.7611647600653689E-2"/>
          <c:y val="9.8997823592543985E-2"/>
          <c:w val="0.72366141732283462"/>
          <c:h val="0.76879409797542653"/>
        </c:manualLayout>
      </c:layout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Prediktion!$A$3:$A$180</c:f>
              <c:numCache>
                <c:formatCode>m/d/yy</c:formatCode>
                <c:ptCount val="17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</c:numCache>
            </c:numRef>
          </c:cat>
          <c:val>
            <c:numRef>
              <c:f>Prediktion!$E$3:$E$180</c:f>
              <c:numCache>
                <c:formatCode>0</c:formatCode>
                <c:ptCount val="178"/>
                <c:pt idx="0">
                  <c:v>0</c:v>
                </c:pt>
                <c:pt idx="1">
                  <c:v>8.7500000000000008E-2</c:v>
                </c:pt>
                <c:pt idx="2">
                  <c:v>0.17500000000000002</c:v>
                </c:pt>
                <c:pt idx="3">
                  <c:v>0.26250000000000001</c:v>
                </c:pt>
                <c:pt idx="4">
                  <c:v>0.35000000000000003</c:v>
                </c:pt>
                <c:pt idx="5">
                  <c:v>0.43750000000000006</c:v>
                </c:pt>
                <c:pt idx="6">
                  <c:v>0.52500000000000002</c:v>
                </c:pt>
                <c:pt idx="7">
                  <c:v>0.61250000000000004</c:v>
                </c:pt>
                <c:pt idx="8">
                  <c:v>0.76228040000000008</c:v>
                </c:pt>
                <c:pt idx="9">
                  <c:v>0.9252500521529311</c:v>
                </c:pt>
                <c:pt idx="10">
                  <c:v>1.1041906986651957</c:v>
                </c:pt>
                <c:pt idx="11">
                  <c:v>1.302463241531401</c:v>
                </c:pt>
                <c:pt idx="12">
                  <c:v>1.5241252125573173</c:v>
                </c:pt>
                <c:pt idx="13">
                  <c:v>1.7740706979628718</c:v>
                </c:pt>
                <c:pt idx="14">
                  <c:v>2.0581963777171719</c:v>
                </c:pt>
                <c:pt idx="15">
                  <c:v>2.383597629310557</c:v>
                </c:pt>
                <c:pt idx="16">
                  <c:v>2.745604890928087</c:v>
                </c:pt>
                <c:pt idx="17">
                  <c:v>3.1489488211051579</c:v>
                </c:pt>
                <c:pt idx="18">
                  <c:v>3.5987023197587358</c:v>
                </c:pt>
                <c:pt idx="19">
                  <c:v>4.100213745207073</c:v>
                </c:pt>
                <c:pt idx="20">
                  <c:v>4.6589993095109286</c:v>
                </c:pt>
                <c:pt idx="21">
                  <c:v>5.2805822879920497</c:v>
                </c:pt>
                <c:pt idx="22">
                  <c:v>5.9702642122337517</c:v>
                </c:pt>
                <c:pt idx="23">
                  <c:v>6.7328106024416687</c:v>
                </c:pt>
                <c:pt idx="24">
                  <c:v>7.5747573754640456</c:v>
                </c:pt>
                <c:pt idx="25">
                  <c:v>8.5027716545329284</c:v>
                </c:pt>
                <c:pt idx="26">
                  <c:v>9.5235659225926668</c:v>
                </c:pt>
                <c:pt idx="27">
                  <c:v>10.643804904241401</c:v>
                </c:pt>
                <c:pt idx="28">
                  <c:v>11.870012498286103</c:v>
                </c:pt>
                <c:pt idx="29">
                  <c:v>13.208489858892058</c:v>
                </c:pt>
                <c:pt idx="30">
                  <c:v>14.665260307813629</c:v>
                </c:pt>
                <c:pt idx="31">
                  <c:v>16.246062069103104</c:v>
                </c:pt>
                <c:pt idx="32">
                  <c:v>17.955883446815452</c:v>
                </c:pt>
                <c:pt idx="33">
                  <c:v>19.79874744687681</c:v>
                </c:pt>
                <c:pt idx="34">
                  <c:v>21.777485971665225</c:v>
                </c:pt>
                <c:pt idx="35">
                  <c:v>23.893509159170986</c:v>
                </c:pt>
                <c:pt idx="36">
                  <c:v>26.146575867667345</c:v>
                </c:pt>
                <c:pt idx="37">
                  <c:v>28.534570995494338</c:v>
                </c:pt>
                <c:pt idx="38">
                  <c:v>31.053294021288242</c:v>
                </c:pt>
                <c:pt idx="39">
                  <c:v>33.696260645730675</c:v>
                </c:pt>
                <c:pt idx="40">
                  <c:v>36.454608344802246</c:v>
                </c:pt>
                <c:pt idx="41">
                  <c:v>39.317077936421661</c:v>
                </c:pt>
                <c:pt idx="42">
                  <c:v>42.270083072613659</c:v>
                </c:pt>
                <c:pt idx="43">
                  <c:v>45.297875464531074</c:v>
                </c:pt>
                <c:pt idx="44">
                  <c:v>48.382808311703933</c:v>
                </c:pt>
                <c:pt idx="45">
                  <c:v>51.505694315108165</c:v>
                </c:pt>
                <c:pt idx="46">
                  <c:v>54.646248496537808</c:v>
                </c:pt>
                <c:pt idx="47">
                  <c:v>57.783600653915329</c:v>
                </c:pt>
                <c:pt idx="48">
                  <c:v>60.896845021331146</c:v>
                </c:pt>
                <c:pt idx="49">
                  <c:v>63.965597088484181</c:v>
                </c:pt>
                <c:pt idx="50">
                  <c:v>66.970526481295323</c:v>
                </c:pt>
                <c:pt idx="51">
                  <c:v>69.89383670176548</c:v>
                </c:pt>
                <c:pt idx="52">
                  <c:v>72.719667117258339</c:v>
                </c:pt>
                <c:pt idx="53">
                  <c:v>75.434399224653959</c:v>
                </c:pt>
                <c:pt idx="54">
                  <c:v>78.026856960216605</c:v>
                </c:pt>
                <c:pt idx="55">
                  <c:v>80.488398637427878</c:v>
                </c:pt>
                <c:pt idx="56">
                  <c:v>82.812906587467509</c:v>
                </c:pt>
                <c:pt idx="57">
                  <c:v>84.996686798216757</c:v>
                </c:pt>
                <c:pt idx="58">
                  <c:v>87.038295128610017</c:v>
                </c:pt>
                <c:pt idx="59">
                  <c:v>88.938308886722965</c:v>
                </c:pt>
                <c:pt idx="60">
                  <c:v>90.699062859487398</c:v>
                </c:pt>
                <c:pt idx="61">
                  <c:v>92.324367631577701</c:v>
                </c:pt>
                <c:pt idx="62">
                  <c:v>93.819225701465342</c:v>
                </c:pt>
                <c:pt idx="63">
                  <c:v>95.18955798397522</c:v>
                </c:pt>
                <c:pt idx="64">
                  <c:v>96.441950063370498</c:v>
                </c:pt>
                <c:pt idx="65">
                  <c:v>97.583424451049098</c:v>
                </c:pt>
                <c:pt idx="66">
                  <c:v>98.621242338739336</c:v>
                </c:pt>
                <c:pt idx="67">
                  <c:v>99.562736051650418</c:v>
                </c:pt>
                <c:pt idx="68">
                  <c:v>100.41517164155944</c:v>
                </c:pt>
                <c:pt idx="69">
                  <c:v>101.18563979955158</c:v>
                </c:pt>
                <c:pt idx="70">
                  <c:v>101.88097245337848</c:v>
                </c:pt>
                <c:pt idx="71">
                  <c:v>102.50768196437534</c:v>
                </c:pt>
                <c:pt idx="72">
                  <c:v>103.07191967963088</c:v>
                </c:pt>
                <c:pt idx="73">
                  <c:v>103.57945064837273</c:v>
                </c:pt>
                <c:pt idx="74">
                  <c:v>104.03564150859668</c:v>
                </c:pt>
                <c:pt idx="75">
                  <c:v>104.445458834338</c:v>
                </c:pt>
                <c:pt idx="76">
                  <c:v>104.8134755618596</c:v>
                </c:pt>
                <c:pt idx="77">
                  <c:v>105.14388345242534</c:v>
                </c:pt>
                <c:pt idx="78">
                  <c:v>105.44050987847589</c:v>
                </c:pt>
                <c:pt idx="79">
                  <c:v>105.70683752561312</c:v>
                </c:pt>
                <c:pt idx="80">
                  <c:v>105.94602587696394</c:v>
                </c:pt>
                <c:pt idx="81">
                  <c:v>106.16093358586227</c:v>
                </c:pt>
                <c:pt idx="82">
                  <c:v>106.35414104709103</c:v>
                </c:pt>
                <c:pt idx="83">
                  <c:v>106.5279726479116</c:v>
                </c:pt>
                <c:pt idx="84">
                  <c:v>106.68451832071308</c:v>
                </c:pt>
                <c:pt idx="85">
                  <c:v>106.82565413285721</c:v>
                </c:pt>
                <c:pt idx="86">
                  <c:v>106.95306173984753</c:v>
                </c:pt>
                <c:pt idx="87">
                  <c:v>107.06824659883843</c:v>
                </c:pt>
                <c:pt idx="88">
                  <c:v>107.17255489399147</c:v>
                </c:pt>
                <c:pt idx="89">
                  <c:v>107.26718916621921</c:v>
                </c:pt>
                <c:pt idx="90">
                  <c:v>107.35322266999555</c:v>
                </c:pt>
                <c:pt idx="91">
                  <c:v>107.43161250135174</c:v>
                </c:pt>
                <c:pt idx="92">
                  <c:v>107.50321155576181</c:v>
                </c:pt>
                <c:pt idx="93">
                  <c:v>107.5687793838772</c:v>
                </c:pt>
                <c:pt idx="94">
                  <c:v>107.6289920182425</c:v>
                </c:pt>
                <c:pt idx="95">
                  <c:v>107.68445084622141</c:v>
                </c:pt>
                <c:pt idx="96">
                  <c:v>107.73569060419045</c:v>
                </c:pt>
                <c:pt idx="97">
                  <c:v>107.78318656625684</c:v>
                </c:pt>
                <c:pt idx="98">
                  <c:v>107.82736099782498</c:v>
                </c:pt>
                <c:pt idx="99">
                  <c:v>107.86858894066022</c:v>
                </c:pt>
                <c:pt idx="100">
                  <c:v>107.90720339197304</c:v>
                </c:pt>
                <c:pt idx="101">
                  <c:v>107.94349993569392</c:v>
                </c:pt>
                <c:pt idx="102">
                  <c:v>107.97774087969228</c:v>
                </c:pt>
                <c:pt idx="103">
                  <c:v>108.01015894833228</c:v>
                </c:pt>
                <c:pt idx="104">
                  <c:v>108.04096057553591</c:v>
                </c:pt>
                <c:pt idx="105">
                  <c:v>108.07032883949705</c:v>
                </c:pt>
                <c:pt idx="106">
                  <c:v>108.09842607639449</c:v>
                </c:pt>
                <c:pt idx="107">
                  <c:v>108.12539620690643</c:v>
                </c:pt>
                <c:pt idx="108">
                  <c:v>108.1513668060436</c:v>
                </c:pt>
                <c:pt idx="109">
                  <c:v>108.17645094379071</c:v>
                </c:pt>
                <c:pt idx="110">
                  <c:v>108.20074882127282</c:v>
                </c:pt>
                <c:pt idx="111">
                  <c:v>108.22434922463214</c:v>
                </c:pt>
                <c:pt idx="112">
                  <c:v>108.24733081650071</c:v>
                </c:pt>
                <c:pt idx="113">
                  <c:v>108.26976328286963</c:v>
                </c:pt>
                <c:pt idx="114">
                  <c:v>108.29170835127165</c:v>
                </c:pt>
                <c:pt idx="115">
                  <c:v>108.31322069449554</c:v>
                </c:pt>
                <c:pt idx="116">
                  <c:v>108.33434873252229</c:v>
                </c:pt>
                <c:pt idx="117">
                  <c:v>108.35513534400032</c:v>
                </c:pt>
                <c:pt idx="118">
                  <c:v>108.37561849734594</c:v>
                </c:pt>
                <c:pt idx="119">
                  <c:v>108.39583181045228</c:v>
                </c:pt>
                <c:pt idx="120">
                  <c:v>108.41580504700367</c:v>
                </c:pt>
                <c:pt idx="121">
                  <c:v>108.43556455651077</c:v>
                </c:pt>
                <c:pt idx="122">
                  <c:v>108.45513366439454</c:v>
                </c:pt>
                <c:pt idx="123">
                  <c:v>108.47453301774495</c:v>
                </c:pt>
                <c:pt idx="124">
                  <c:v>108.49378089175424</c:v>
                </c:pt>
                <c:pt idx="125">
                  <c:v>108.51289346126664</c:v>
                </c:pt>
                <c:pt idx="126">
                  <c:v>108.53188504138994</c:v>
                </c:pt>
                <c:pt idx="127">
                  <c:v>108.55076830067196</c:v>
                </c:pt>
                <c:pt idx="128">
                  <c:v>108.56955444995209</c:v>
                </c:pt>
                <c:pt idx="129">
                  <c:v>108.58825340964789</c:v>
                </c:pt>
                <c:pt idx="130">
                  <c:v>108.60687395792631</c:v>
                </c:pt>
                <c:pt idx="131">
                  <c:v>108.62542386193255</c:v>
                </c:pt>
                <c:pt idx="132">
                  <c:v>108.64390999400425</c:v>
                </c:pt>
                <c:pt idx="133">
                  <c:v>108.6623384345808</c:v>
                </c:pt>
                <c:pt idx="134">
                  <c:v>108.68071456332399</c:v>
                </c:pt>
                <c:pt idx="135">
                  <c:v>108.69904313979424</c:v>
                </c:pt>
                <c:pt idx="136">
                  <c:v>108.71732837487458</c:v>
                </c:pt>
                <c:pt idx="137">
                  <c:v>108.73557399399871</c:v>
                </c:pt>
                <c:pt idx="138">
                  <c:v>108.75378329311988</c:v>
                </c:pt>
                <c:pt idx="139">
                  <c:v>108.77195918825046</c:v>
                </c:pt>
                <c:pt idx="140">
                  <c:v>108.79010425930795</c:v>
                </c:pt>
                <c:pt idx="141">
                  <c:v>108.808220788919</c:v>
                </c:pt>
                <c:pt idx="142">
                  <c:v>108.82631079675919</c:v>
                </c:pt>
                <c:pt idx="143">
                  <c:v>108.84437606994001</c:v>
                </c:pt>
                <c:pt idx="144">
                  <c:v>108.86241818989646</c:v>
                </c:pt>
                <c:pt idx="145">
                  <c:v>108.8804385561766</c:v>
                </c:pt>
                <c:pt idx="146">
                  <c:v>108.89843840748884</c:v>
                </c:pt>
                <c:pt idx="147">
                  <c:v>108.9164188403218</c:v>
                </c:pt>
                <c:pt idx="148">
                  <c:v>108.93438082541569</c:v>
                </c:pt>
                <c:pt idx="149">
                  <c:v>108.95232522233229</c:v>
                </c:pt>
                <c:pt idx="150">
                  <c:v>108.97025279234218</c:v>
                </c:pt>
                <c:pt idx="151">
                  <c:v>108.98816420982278</c:v>
                </c:pt>
                <c:pt idx="152">
                  <c:v>109.00606007233893</c:v>
                </c:pt>
                <c:pt idx="153">
                  <c:v>109.0239409095574</c:v>
                </c:pt>
                <c:pt idx="154">
                  <c:v>109.04180719113009</c:v>
                </c:pt>
                <c:pt idx="155">
                  <c:v>109.0596593336646</c:v>
                </c:pt>
                <c:pt idx="156">
                  <c:v>109.07749770688741</c:v>
                </c:pt>
                <c:pt idx="157">
                  <c:v>109.09532263909314</c:v>
                </c:pt>
                <c:pt idx="158">
                  <c:v>109.11313442196193</c:v>
                </c:pt>
                <c:pt idx="159">
                  <c:v>109.13093331481832</c:v>
                </c:pt>
                <c:pt idx="160">
                  <c:v>109.1487195483959</c:v>
                </c:pt>
                <c:pt idx="161">
                  <c:v>109.16649332816496</c:v>
                </c:pt>
                <c:pt idx="162">
                  <c:v>109.18425483727377</c:v>
                </c:pt>
                <c:pt idx="163">
                  <c:v>109.2020042391481</c:v>
                </c:pt>
                <c:pt idx="164">
                  <c:v>109.2197416797886</c:v>
                </c:pt>
                <c:pt idx="165">
                  <c:v>109.23746728980106</c:v>
                </c:pt>
                <c:pt idx="166">
                  <c:v>109.25518118619041</c:v>
                </c:pt>
                <c:pt idx="167">
                  <c:v>109.27288347394604</c:v>
                </c:pt>
                <c:pt idx="168">
                  <c:v>109.29057424744239</c:v>
                </c:pt>
                <c:pt idx="169">
                  <c:v>109.30825359167653</c:v>
                </c:pt>
                <c:pt idx="170">
                  <c:v>109.32592158336139</c:v>
                </c:pt>
                <c:pt idx="171">
                  <c:v>109.3435782918916</c:v>
                </c:pt>
                <c:pt idx="172">
                  <c:v>109.3612237801967</c:v>
                </c:pt>
                <c:pt idx="173">
                  <c:v>109.37885810549466</c:v>
                </c:pt>
                <c:pt idx="174">
                  <c:v>109.39648131995763</c:v>
                </c:pt>
                <c:pt idx="175">
                  <c:v>109.41409347129978</c:v>
                </c:pt>
                <c:pt idx="176">
                  <c:v>109.43169460329648</c:v>
                </c:pt>
                <c:pt idx="177">
                  <c:v>109.44928475624288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784D-9BC5-7C4D67F0A26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Prediktion!$A$3:$A$180</c:f>
              <c:numCache>
                <c:formatCode>m/d/yy</c:formatCode>
                <c:ptCount val="17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</c:numCache>
            </c:numRef>
          </c:cat>
          <c:val>
            <c:numRef>
              <c:f>Prediktion!$H$3:$H$130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9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16</c:v>
                </c:pt>
                <c:pt idx="31">
                  <c:v>20</c:v>
                </c:pt>
                <c:pt idx="32">
                  <c:v>21</c:v>
                </c:pt>
                <c:pt idx="33">
                  <c:v>23</c:v>
                </c:pt>
                <c:pt idx="34">
                  <c:v>27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784D-9BC5-7C4D67F0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64256"/>
        <c:axId val="270246880"/>
      </c:lineChart>
      <c:dateAx>
        <c:axId val="2696642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0246880"/>
        <c:crosses val="autoZero"/>
        <c:auto val="1"/>
        <c:lblOffset val="100"/>
        <c:baseTimeUnit val="days"/>
      </c:dateAx>
      <c:valAx>
        <c:axId val="270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9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 med</a:t>
            </a:r>
            <a:r>
              <a:rPr lang="en-US" baseline="0"/>
              <a:t>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tid'!$B$10:$B$137</c:f>
              <c:numCache>
                <c:formatCode>0</c:formatCode>
                <c:ptCount val="12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14</c:v>
                </c:pt>
                <c:pt idx="9">
                  <c:v>11</c:v>
                </c:pt>
                <c:pt idx="10">
                  <c:v>20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  <c:pt idx="21">
                  <c:v>34</c:v>
                </c:pt>
                <c:pt idx="22">
                  <c:v>30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54</c:v>
                </c:pt>
                <c:pt idx="27">
                  <c:v>56</c:v>
                </c:pt>
                <c:pt idx="28">
                  <c:v>65</c:v>
                </c:pt>
                <c:pt idx="29">
                  <c:v>66</c:v>
                </c:pt>
                <c:pt idx="30">
                  <c:v>71</c:v>
                </c:pt>
                <c:pt idx="31">
                  <c:v>68</c:v>
                </c:pt>
                <c:pt idx="32">
                  <c:v>74</c:v>
                </c:pt>
                <c:pt idx="33">
                  <c:v>73</c:v>
                </c:pt>
                <c:pt idx="34">
                  <c:v>92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3A49-AFBA-3883810CE16E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tid'!$C$10:$C$137</c:f>
              <c:numCache>
                <c:formatCode>0</c:formatCode>
                <c:ptCount val="128"/>
                <c:pt idx="0">
                  <c:v>10</c:v>
                </c:pt>
                <c:pt idx="1">
                  <c:v>10.388833333333334</c:v>
                </c:pt>
                <c:pt idx="2">
                  <c:v>10.855455933641668</c:v>
                </c:pt>
                <c:pt idx="3">
                  <c:v>11.41558111240475</c:v>
                </c:pt>
                <c:pt idx="4">
                  <c:v>12.088063384735694</c:v>
                </c:pt>
                <c:pt idx="5">
                  <c:v>12.895515373623688</c:v>
                </c:pt>
                <c:pt idx="6">
                  <c:v>13.476208379559171</c:v>
                </c:pt>
                <c:pt idx="7">
                  <c:v>14.094268925871138</c:v>
                </c:pt>
                <c:pt idx="8">
                  <c:v>14.74113446907945</c:v>
                </c:pt>
                <c:pt idx="9">
                  <c:v>15.403295177014893</c:v>
                </c:pt>
                <c:pt idx="10">
                  <c:v>16.060679741609771</c:v>
                </c:pt>
                <c:pt idx="11">
                  <c:v>16.684607398847916</c:v>
                </c:pt>
                <c:pt idx="12">
                  <c:v>17.314588514133753</c:v>
                </c:pt>
                <c:pt idx="13">
                  <c:v>17.944080463600312</c:v>
                </c:pt>
                <c:pt idx="14">
                  <c:v>18.566995133072449</c:v>
                </c:pt>
                <c:pt idx="15">
                  <c:v>19.178799236392429</c:v>
                </c:pt>
                <c:pt idx="16">
                  <c:v>19.778153016585993</c:v>
                </c:pt>
                <c:pt idx="17">
                  <c:v>20.369275061096385</c:v>
                </c:pt>
                <c:pt idx="18">
                  <c:v>20.949214286948997</c:v>
                </c:pt>
                <c:pt idx="19">
                  <c:v>21.515775520931719</c:v>
                </c:pt>
                <c:pt idx="20">
                  <c:v>22.067574689200967</c:v>
                </c:pt>
                <c:pt idx="21">
                  <c:v>22.603881896090282</c:v>
                </c:pt>
                <c:pt idx="22">
                  <c:v>23.124104870479403</c:v>
                </c:pt>
                <c:pt idx="23">
                  <c:v>23.626701213132481</c:v>
                </c:pt>
                <c:pt idx="24">
                  <c:v>24.110434765028529</c:v>
                </c:pt>
                <c:pt idx="25">
                  <c:v>24.574283104124529</c:v>
                </c:pt>
                <c:pt idx="26">
                  <c:v>25.01731659554148</c:v>
                </c:pt>
                <c:pt idx="27">
                  <c:v>25.438586169473773</c:v>
                </c:pt>
                <c:pt idx="28">
                  <c:v>25.837092915538815</c:v>
                </c:pt>
                <c:pt idx="29">
                  <c:v>26.21196733866827</c:v>
                </c:pt>
                <c:pt idx="30">
                  <c:v>26.562433020029772</c:v>
                </c:pt>
                <c:pt idx="31">
                  <c:v>26.887781755154151</c:v>
                </c:pt>
                <c:pt idx="32">
                  <c:v>27.187367842365674</c:v>
                </c:pt>
                <c:pt idx="33">
                  <c:v>27.460623217128148</c:v>
                </c:pt>
                <c:pt idx="34">
                  <c:v>27.707081102328278</c:v>
                </c:pt>
                <c:pt idx="35">
                  <c:v>27.926368775702464</c:v>
                </c:pt>
                <c:pt idx="36">
                  <c:v>28.118205994572524</c:v>
                </c:pt>
                <c:pt idx="37">
                  <c:v>28.282407847047722</c:v>
                </c:pt>
                <c:pt idx="38">
                  <c:v>28.418889098982486</c:v>
                </c:pt>
                <c:pt idx="39">
                  <c:v>28.52766628056095</c:v>
                </c:pt>
                <c:pt idx="40">
                  <c:v>28.608855497597862</c:v>
                </c:pt>
                <c:pt idx="41">
                  <c:v>28.662671176402075</c:v>
                </c:pt>
                <c:pt idx="42">
                  <c:v>28.689424833119599</c:v>
                </c:pt>
                <c:pt idx="43">
                  <c:v>28.68952304194913</c:v>
                </c:pt>
                <c:pt idx="44">
                  <c:v>28.663464197916294</c:v>
                </c:pt>
                <c:pt idx="45">
                  <c:v>28.611834316255766</c:v>
                </c:pt>
                <c:pt idx="46">
                  <c:v>28.535302531356983</c:v>
                </c:pt>
                <c:pt idx="47">
                  <c:v>28.434616083836293</c:v>
                </c:pt>
                <c:pt idx="48">
                  <c:v>28.310594719972041</c:v>
                </c:pt>
                <c:pt idx="49">
                  <c:v>28.164124569222199</c:v>
                </c:pt>
                <c:pt idx="50">
                  <c:v>27.9961516504782</c:v>
                </c:pt>
                <c:pt idx="51">
                  <c:v>27.807675135337327</c:v>
                </c:pt>
                <c:pt idx="52">
                  <c:v>27.599740392359653</c:v>
                </c:pt>
                <c:pt idx="53">
                  <c:v>27.373431877525721</c:v>
                </c:pt>
                <c:pt idx="54">
                  <c:v>27.129865958693482</c:v>
                </c:pt>
                <c:pt idx="55">
                  <c:v>26.87018376188194</c:v>
                </c:pt>
                <c:pt idx="56">
                  <c:v>26.595544111680297</c:v>
                </c:pt>
                <c:pt idx="57">
                  <c:v>26.30711662433524</c:v>
                </c:pt>
                <c:pt idx="58">
                  <c:v>26.006075015387715</c:v>
                </c:pt>
                <c:pt idx="59">
                  <c:v>25.693590680209883</c:v>
                </c:pt>
                <c:pt idx="60">
                  <c:v>25.370826597817565</c:v>
                </c:pt>
                <c:pt idx="61">
                  <c:v>25.038931599336294</c:v>
                </c:pt>
                <c:pt idx="62">
                  <c:v>24.699035035146437</c:v>
                </c:pt>
                <c:pt idx="63">
                  <c:v>24.352241868953193</c:v>
                </c:pt>
                <c:pt idx="64">
                  <c:v>23.999628219985144</c:v>
                </c:pt>
                <c:pt idx="65">
                  <c:v>23.642237367247201</c:v>
                </c:pt>
                <c:pt idx="66">
                  <c:v>23.281076222985561</c:v>
                </c:pt>
                <c:pt idx="67">
                  <c:v>22.917112276502277</c:v>
                </c:pt>
                <c:pt idx="68">
                  <c:v>22.551271003980961</c:v>
                </c:pt>
                <c:pt idx="69">
                  <c:v>22.184433734830691</c:v>
                </c:pt>
                <c:pt idx="70">
                  <c:v>21.817435960467115</c:v>
                </c:pt>
                <c:pt idx="71">
                  <c:v>21.451066067528306</c:v>
                </c:pt>
                <c:pt idx="72">
                  <c:v>21.086064474251664</c:v>
                </c:pt>
                <c:pt idx="73">
                  <c:v>20.723123146058619</c:v>
                </c:pt>
                <c:pt idx="74">
                  <c:v>20.362885464276076</c:v>
                </c:pt>
                <c:pt idx="75">
                  <c:v>20.005946420375569</c:v>
                </c:pt>
                <c:pt idx="76">
                  <c:v>19.652853107100803</c:v>
                </c:pt>
                <c:pt idx="77">
                  <c:v>19.30410547733198</c:v>
                </c:pt>
                <c:pt idx="78">
                  <c:v>18.960157341448262</c:v>
                </c:pt>
                <c:pt idx="79">
                  <c:v>18.621417574251822</c:v>
                </c:pt>
                <c:pt idx="80">
                  <c:v>18.28825150316225</c:v>
                </c:pt>
                <c:pt idx="81">
                  <c:v>17.960982450328032</c:v>
                </c:pt>
                <c:pt idx="82">
                  <c:v>17.639893402481235</c:v>
                </c:pt>
                <c:pt idx="83">
                  <c:v>17.325228783735344</c:v>
                </c:pt>
                <c:pt idx="84">
                  <c:v>17.017196308050604</c:v>
                </c:pt>
                <c:pt idx="85">
                  <c:v>16.71596888972503</c:v>
                </c:pt>
                <c:pt idx="86">
                  <c:v>16.421686591975313</c:v>
                </c:pt>
                <c:pt idx="87">
                  <c:v>16.134458595415463</c:v>
                </c:pt>
                <c:pt idx="88">
                  <c:v>15.854365169993418</c:v>
                </c:pt>
                <c:pt idx="89">
                  <c:v>15.581459635680298</c:v>
                </c:pt>
                <c:pt idx="90">
                  <c:v>15.315770298902924</c:v>
                </c:pt>
                <c:pt idx="91">
                  <c:v>15.057302353348335</c:v>
                </c:pt>
                <c:pt idx="92">
                  <c:v>14.806039735335544</c:v>
                </c:pt>
                <c:pt idx="93">
                  <c:v>14.561946925432769</c:v>
                </c:pt>
                <c:pt idx="94">
                  <c:v>14.32497068938997</c:v>
                </c:pt>
                <c:pt idx="95">
                  <c:v>14.095041752750424</c:v>
                </c:pt>
                <c:pt idx="96">
                  <c:v>13.872076404698355</c:v>
                </c:pt>
                <c:pt idx="97">
                  <c:v>13.655978027790558</c:v>
                </c:pt>
                <c:pt idx="98">
                  <c:v>13.446638551209043</c:v>
                </c:pt>
                <c:pt idx="99">
                  <c:v>13.243939826060798</c:v>
                </c:pt>
                <c:pt idx="100">
                  <c:v>13.047754922042627</c:v>
                </c:pt>
                <c:pt idx="101">
                  <c:v>12.857949345487853</c:v>
                </c:pt>
                <c:pt idx="102">
                  <c:v>12.674382179421908</c:v>
                </c:pt>
                <c:pt idx="103">
                  <c:v>12.496907146780831</c:v>
                </c:pt>
                <c:pt idx="104">
                  <c:v>12.325373598395908</c:v>
                </c:pt>
                <c:pt idx="105">
                  <c:v>12.159627427724896</c:v>
                </c:pt>
                <c:pt idx="106">
                  <c:v>11.999511914621445</c:v>
                </c:pt>
                <c:pt idx="107">
                  <c:v>11.844868500685058</c:v>
                </c:pt>
                <c:pt idx="108">
                  <c:v>11.695537498930245</c:v>
                </c:pt>
                <c:pt idx="109">
                  <c:v>11.551358740660762</c:v>
                </c:pt>
                <c:pt idx="110">
                  <c:v>11.412172162538356</c:v>
                </c:pt>
                <c:pt idx="111">
                  <c:v>11.277818336900399</c:v>
                </c:pt>
                <c:pt idx="112">
                  <c:v>11.148138948411869</c:v>
                </c:pt>
                <c:pt idx="113">
                  <c:v>11.022977220138795</c:v>
                </c:pt>
                <c:pt idx="114">
                  <c:v>10.902178292106552</c:v>
                </c:pt>
                <c:pt idx="115">
                  <c:v>10.785589555361277</c:v>
                </c:pt>
                <c:pt idx="116">
                  <c:v>10.673060944489306</c:v>
                </c:pt>
                <c:pt idx="117">
                  <c:v>10.56444519147133</c:v>
                </c:pt>
                <c:pt idx="118">
                  <c:v>10.459598043657593</c:v>
                </c:pt>
                <c:pt idx="119">
                  <c:v>10.358378448550424</c:v>
                </c:pt>
                <c:pt idx="120">
                  <c:v>10.260648707973127</c:v>
                </c:pt>
                <c:pt idx="121">
                  <c:v>10.166274604091424</c:v>
                </c:pt>
                <c:pt idx="122">
                  <c:v>10.075125499637362</c:v>
                </c:pt>
                <c:pt idx="123">
                  <c:v>9.9870744145670738</c:v>
                </c:pt>
                <c:pt idx="124">
                  <c:v>9.9019980812644093</c:v>
                </c:pt>
                <c:pt idx="125">
                  <c:v>9.8197769802835371</c:v>
                </c:pt>
                <c:pt idx="126">
                  <c:v>9.7402953585057386</c:v>
                </c:pt>
                <c:pt idx="127">
                  <c:v>9.6634412314699301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3A49-AFBA-3883810CE16E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tid'!$D$10:$D$137</c:f>
              <c:numCache>
                <c:formatCode>0</c:formatCode>
                <c:ptCount val="128"/>
                <c:pt idx="0">
                  <c:v>10</c:v>
                </c:pt>
                <c:pt idx="1">
                  <c:v>10.302073571428572</c:v>
                </c:pt>
                <c:pt idx="2">
                  <c:v>10.655645325554566</c:v>
                </c:pt>
                <c:pt idx="3">
                  <c:v>11.069550220084761</c:v>
                </c:pt>
                <c:pt idx="4">
                  <c:v>11.554131449416431</c:v>
                </c:pt>
                <c:pt idx="5">
                  <c:v>12.121495867251467</c:v>
                </c:pt>
                <c:pt idx="6">
                  <c:v>12.785812030716267</c:v>
                </c:pt>
                <c:pt idx="7">
                  <c:v>13.261584191876871</c:v>
                </c:pt>
                <c:pt idx="8">
                  <c:v>13.766680889519241</c:v>
                </c:pt>
                <c:pt idx="9">
                  <c:v>14.297181437798649</c:v>
                </c:pt>
                <c:pt idx="10">
                  <c:v>14.84696427256816</c:v>
                </c:pt>
                <c:pt idx="11">
                  <c:v>15.407073660113541</c:v>
                </c:pt>
                <c:pt idx="12">
                  <c:v>15.964936500781429</c:v>
                </c:pt>
                <c:pt idx="13">
                  <c:v>16.503397290206738</c:v>
                </c:pt>
                <c:pt idx="14">
                  <c:v>17.051631948251927</c:v>
                </c:pt>
                <c:pt idx="15">
                  <c:v>17.60620738134233</c:v>
                </c:pt>
                <c:pt idx="16">
                  <c:v>18.163782860438708</c:v>
                </c:pt>
                <c:pt idx="17">
                  <c:v>18.72150563595358</c:v>
                </c:pt>
                <c:pt idx="18">
                  <c:v>19.277581733667979</c:v>
                </c:pt>
                <c:pt idx="19">
                  <c:v>19.832076558381456</c:v>
                </c:pt>
                <c:pt idx="20">
                  <c:v>20.388014294427609</c:v>
                </c:pt>
                <c:pt idx="21">
                  <c:v>20.94391812539104</c:v>
                </c:pt>
                <c:pt idx="22">
                  <c:v>21.498652048944791</c:v>
                </c:pt>
                <c:pt idx="23">
                  <c:v>22.051462388976162</c:v>
                </c:pt>
                <c:pt idx="24">
                  <c:v>22.601958243764251</c:v>
                </c:pt>
                <c:pt idx="25">
                  <c:v>23.149990811620192</c:v>
                </c:pt>
                <c:pt idx="26">
                  <c:v>23.695375710344447</c:v>
                </c:pt>
                <c:pt idx="27">
                  <c:v>24.23738160732352</c:v>
                </c:pt>
                <c:pt idx="28">
                  <c:v>24.775408260248014</c:v>
                </c:pt>
                <c:pt idx="29">
                  <c:v>25.308950278602151</c:v>
                </c:pt>
                <c:pt idx="30">
                  <c:v>25.83754781102569</c:v>
                </c:pt>
                <c:pt idx="31">
                  <c:v>26.360732455127547</c:v>
                </c:pt>
                <c:pt idx="32">
                  <c:v>26.87798484634753</c:v>
                </c:pt>
                <c:pt idx="33">
                  <c:v>27.388732523911443</c:v>
                </c:pt>
                <c:pt idx="34">
                  <c:v>27.892434257900373</c:v>
                </c:pt>
                <c:pt idx="35">
                  <c:v>28.388563113681862</c:v>
                </c:pt>
                <c:pt idx="36">
                  <c:v>28.876592896508956</c:v>
                </c:pt>
                <c:pt idx="37">
                  <c:v>29.355990740548926</c:v>
                </c:pt>
                <c:pt idx="38">
                  <c:v>29.826217640286004</c:v>
                </c:pt>
                <c:pt idx="39">
                  <c:v>30.286736223982455</c:v>
                </c:pt>
                <c:pt idx="40">
                  <c:v>30.737020130640964</c:v>
                </c:pt>
                <c:pt idx="41">
                  <c:v>31.176550681904878</c:v>
                </c:pt>
                <c:pt idx="42">
                  <c:v>31.604815860081018</c:v>
                </c:pt>
                <c:pt idx="43">
                  <c:v>32.02131139057613</c:v>
                </c:pt>
                <c:pt idx="44">
                  <c:v>32.425543229917587</c:v>
                </c:pt>
                <c:pt idx="45">
                  <c:v>32.817030348721943</c:v>
                </c:pt>
                <c:pt idx="46">
                  <c:v>33.195306642426345</c:v>
                </c:pt>
                <c:pt idx="47">
                  <c:v>33.55992156360098</c:v>
                </c:pt>
                <c:pt idx="48">
                  <c:v>33.910441395167318</c:v>
                </c:pt>
                <c:pt idx="49">
                  <c:v>34.246450879596601</c:v>
                </c:pt>
                <c:pt idx="50">
                  <c:v>34.56755490848461</c:v>
                </c:pt>
                <c:pt idx="51">
                  <c:v>34.8733800474905</c:v>
                </c:pt>
                <c:pt idx="52">
                  <c:v>35.163575821536583</c:v>
                </c:pt>
                <c:pt idx="53">
                  <c:v>35.437815867318008</c:v>
                </c:pt>
                <c:pt idx="54">
                  <c:v>35.695799143948548</c:v>
                </c:pt>
                <c:pt idx="55">
                  <c:v>35.93725110465288</c:v>
                </c:pt>
                <c:pt idx="56">
                  <c:v>36.161924764772742</c:v>
                </c:pt>
                <c:pt idx="57">
                  <c:v>36.36960164039035</c:v>
                </c:pt>
                <c:pt idx="58">
                  <c:v>36.560092565170862</c:v>
                </c:pt>
                <c:pt idx="59">
                  <c:v>36.733238406676158</c:v>
                </c:pt>
                <c:pt idx="60">
                  <c:v>36.888910689199506</c:v>
                </c:pt>
                <c:pt idx="61">
                  <c:v>37.027012100125198</c:v>
                </c:pt>
                <c:pt idx="62">
                  <c:v>37.147476869380135</c:v>
                </c:pt>
                <c:pt idx="63">
                  <c:v>37.250271020681602</c:v>
                </c:pt>
                <c:pt idx="64">
                  <c:v>37.335392497400797</c:v>
                </c:pt>
                <c:pt idx="65">
                  <c:v>37.402871165149854</c:v>
                </c:pt>
                <c:pt idx="66">
                  <c:v>37.452768690152006</c:v>
                </c:pt>
                <c:pt idx="67">
                  <c:v>37.485178291248182</c:v>
                </c:pt>
                <c:pt idx="68">
                  <c:v>37.500224366860714</c:v>
                </c:pt>
                <c:pt idx="69">
                  <c:v>37.498062000161404</c:v>
                </c:pt>
                <c:pt idx="70">
                  <c:v>37.478876346405606</c:v>
                </c:pt>
                <c:pt idx="71">
                  <c:v>37.442881906532769</c:v>
                </c:pt>
                <c:pt idx="72">
                  <c:v>37.390321691389438</c:v>
                </c:pt>
                <c:pt idx="73">
                  <c:v>37.321466281696978</c:v>
                </c:pt>
                <c:pt idx="74">
                  <c:v>37.236612789940267</c:v>
                </c:pt>
                <c:pt idx="75">
                  <c:v>37.136083730989299</c:v>
                </c:pt>
                <c:pt idx="76">
                  <c:v>37.020225808670816</c:v>
                </c:pt>
                <c:pt idx="77">
                  <c:v>36.889408625843345</c:v>
                </c:pt>
                <c:pt idx="78">
                  <c:v>36.744023325880299</c:v>
                </c:pt>
                <c:pt idx="79">
                  <c:v>36.584481173816457</c:v>
                </c:pt>
                <c:pt idx="80">
                  <c:v>36.411212085684269</c:v>
                </c:pt>
                <c:pt idx="81">
                  <c:v>36.22466311470253</c:v>
                </c:pt>
                <c:pt idx="82">
                  <c:v>36.025296903030288</c:v>
                </c:pt>
                <c:pt idx="83">
                  <c:v>35.813590107789388</c:v>
                </c:pt>
                <c:pt idx="84">
                  <c:v>35.590031809993924</c:v>
                </c:pt>
                <c:pt idx="85">
                  <c:v>35.355121914896493</c:v>
                </c:pt>
                <c:pt idx="86">
                  <c:v>35.109369552060819</c:v>
                </c:pt>
                <c:pt idx="87">
                  <c:v>34.853291483203868</c:v>
                </c:pt>
                <c:pt idx="88">
                  <c:v>34.587410525529869</c:v>
                </c:pt>
                <c:pt idx="89">
                  <c:v>34.312253997911753</c:v>
                </c:pt>
                <c:pt idx="90">
                  <c:v>34.02835219686613</c:v>
                </c:pt>
                <c:pt idx="91">
                  <c:v>33.736236908819457</c:v>
                </c:pt>
                <c:pt idx="92">
                  <c:v>33.436439964681547</c:v>
                </c:pt>
                <c:pt idx="93">
                  <c:v>33.129491842234138</c:v>
                </c:pt>
                <c:pt idx="94">
                  <c:v>32.81592032131487</c:v>
                </c:pt>
                <c:pt idx="95">
                  <c:v>32.496249196235723</c:v>
                </c:pt>
                <c:pt idx="96">
                  <c:v>32.170997049325955</c:v>
                </c:pt>
                <c:pt idx="97">
                  <c:v>31.840676088937588</c:v>
                </c:pt>
                <c:pt idx="98">
                  <c:v>31.505791054701977</c:v>
                </c:pt>
                <c:pt idx="99">
                  <c:v>31.166838192284416</c:v>
                </c:pt>
                <c:pt idx="100">
                  <c:v>30.824304299354175</c:v>
                </c:pt>
                <c:pt idx="101">
                  <c:v>30.47866584397423</c:v>
                </c:pt>
                <c:pt idx="102">
                  <c:v>30.130388156121743</c:v>
                </c:pt>
                <c:pt idx="103">
                  <c:v>29.779924692580284</c:v>
                </c:pt>
                <c:pt idx="104">
                  <c:v>29.427716375000426</c:v>
                </c:pt>
                <c:pt idx="105">
                  <c:v>29.074191000509405</c:v>
                </c:pt>
                <c:pt idx="106">
                  <c:v>28.719762723864395</c:v>
                </c:pt>
                <c:pt idx="107">
                  <c:v>28.364831609789221</c:v>
                </c:pt>
                <c:pt idx="108">
                  <c:v>28.009783253811715</c:v>
                </c:pt>
                <c:pt idx="109">
                  <c:v>27.654988469629377</c:v>
                </c:pt>
                <c:pt idx="110">
                  <c:v>27.300803040773971</c:v>
                </c:pt>
                <c:pt idx="111">
                  <c:v>26.947567534121845</c:v>
                </c:pt>
                <c:pt idx="112">
                  <c:v>26.595607172604733</c:v>
                </c:pt>
                <c:pt idx="113">
                  <c:v>26.245231764315506</c:v>
                </c:pt>
                <c:pt idx="114">
                  <c:v>25.89673568507316</c:v>
                </c:pt>
                <c:pt idx="115">
                  <c:v>25.55039791141045</c:v>
                </c:pt>
                <c:pt idx="116">
                  <c:v>25.20648210087424</c:v>
                </c:pt>
                <c:pt idx="117">
                  <c:v>24.865236716481441</c:v>
                </c:pt>
                <c:pt idx="118">
                  <c:v>24.526895192150441</c:v>
                </c:pt>
                <c:pt idx="119">
                  <c:v>24.191676135927846</c:v>
                </c:pt>
                <c:pt idx="120">
                  <c:v>23.859783567850528</c:v>
                </c:pt>
                <c:pt idx="121">
                  <c:v>23.531407189322469</c:v>
                </c:pt>
                <c:pt idx="122">
                  <c:v>23.206722680942043</c:v>
                </c:pt>
                <c:pt idx="123">
                  <c:v>22.885892025786664</c:v>
                </c:pt>
                <c:pt idx="124">
                  <c:v>22.569063855246398</c:v>
                </c:pt>
                <c:pt idx="125">
                  <c:v>22.256373814594141</c:v>
                </c:pt>
                <c:pt idx="126">
                  <c:v>21.947944945585785</c:v>
                </c:pt>
                <c:pt idx="127">
                  <c:v>21.6438880834976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D-3A49-AFBA-3883810CE16E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tid'!$E$10:$E$137</c:f>
              <c:numCache>
                <c:formatCode>0</c:formatCode>
                <c:ptCount val="128"/>
                <c:pt idx="0">
                  <c:v>7.5</c:v>
                </c:pt>
                <c:pt idx="1">
                  <c:v>7.8539490384615389</c:v>
                </c:pt>
                <c:pt idx="2">
                  <c:v>8.2538021037106635</c:v>
                </c:pt>
                <c:pt idx="3">
                  <c:v>8.7055062066076943</c:v>
                </c:pt>
                <c:pt idx="4">
                  <c:v>9.2157743601615927</c:v>
                </c:pt>
                <c:pt idx="5">
                  <c:v>9.7921831933569852</c:v>
                </c:pt>
                <c:pt idx="6">
                  <c:v>10.443282736866307</c:v>
                </c:pt>
                <c:pt idx="7">
                  <c:v>11.178719827143881</c:v>
                </c:pt>
                <c:pt idx="8">
                  <c:v>12.009376727631034</c:v>
                </c:pt>
                <c:pt idx="9">
                  <c:v>12.947526728370537</c:v>
                </c:pt>
                <c:pt idx="10">
                  <c:v>14.007008657102753</c:v>
                </c:pt>
                <c:pt idx="11">
                  <c:v>15.203422413980611</c:v>
                </c:pt>
                <c:pt idx="12">
                  <c:v>16.200398786981097</c:v>
                </c:pt>
                <c:pt idx="13">
                  <c:v>17.27981281107656</c:v>
                </c:pt>
                <c:pt idx="14">
                  <c:v>18.446182191478798</c:v>
                </c:pt>
                <c:pt idx="15">
                  <c:v>19.703801256736401</c:v>
                </c:pt>
                <c:pt idx="16">
                  <c:v>21.056607869643255</c:v>
                </c:pt>
                <c:pt idx="17">
                  <c:v>22.508020314742076</c:v>
                </c:pt>
                <c:pt idx="18">
                  <c:v>24.06073889570801</c:v>
                </c:pt>
                <c:pt idx="19">
                  <c:v>25.716506200554612</c:v>
                </c:pt>
                <c:pt idx="20">
                  <c:v>27.475819127022529</c:v>
                </c:pt>
                <c:pt idx="21">
                  <c:v>29.337584799127647</c:v>
                </c:pt>
                <c:pt idx="22">
                  <c:v>31.298711443878407</c:v>
                </c:pt>
                <c:pt idx="23">
                  <c:v>33.353624130883262</c:v>
                </c:pt>
                <c:pt idx="24">
                  <c:v>35.539668385925324</c:v>
                </c:pt>
                <c:pt idx="25">
                  <c:v>37.862234921155995</c:v>
                </c:pt>
                <c:pt idx="26">
                  <c:v>40.326709950683018</c:v>
                </c:pt>
                <c:pt idx="27">
                  <c:v>42.938491402906898</c:v>
                </c:pt>
                <c:pt idx="28">
                  <c:v>45.703023387739762</c:v>
                </c:pt>
                <c:pt idx="29">
                  <c:v>48.625854948683674</c:v>
                </c:pt>
                <c:pt idx="30">
                  <c:v>51.71273048251841</c:v>
                </c:pt>
                <c:pt idx="31">
                  <c:v>54.96972079148366</c:v>
                </c:pt>
                <c:pt idx="32">
                  <c:v>58.403405571081002</c:v>
                </c:pt>
                <c:pt idx="33">
                  <c:v>62.021120258422066</c:v>
                </c:pt>
                <c:pt idx="34">
                  <c:v>65.831282599028569</c:v>
                </c:pt>
                <c:pt idx="35">
                  <c:v>69.843817061269277</c:v>
                </c:pt>
                <c:pt idx="36">
                  <c:v>74.06479221690887</c:v>
                </c:pt>
                <c:pt idx="37">
                  <c:v>78.500029755964519</c:v>
                </c:pt>
                <c:pt idx="38">
                  <c:v>83.155046839863743</c:v>
                </c:pt>
                <c:pt idx="39">
                  <c:v>88.034988374428409</c:v>
                </c:pt>
                <c:pt idx="40">
                  <c:v>93.144545935096687</c:v>
                </c:pt>
                <c:pt idx="41">
                  <c:v>98.487859035353537</c:v>
                </c:pt>
                <c:pt idx="42">
                  <c:v>104.06839313709202</c:v>
                </c:pt>
                <c:pt idx="43">
                  <c:v>109.88878721693372</c:v>
                </c:pt>
                <c:pt idx="44">
                  <c:v>115.95066178101862</c:v>
                </c:pt>
                <c:pt idx="45">
                  <c:v>122.25437591629945</c:v>
                </c:pt>
                <c:pt idx="46">
                  <c:v>128.7987192324745</c:v>
                </c:pt>
                <c:pt idx="47">
                  <c:v>135.58052134050351</c:v>
                </c:pt>
                <c:pt idx="48">
                  <c:v>142.59489880992561</c:v>
                </c:pt>
                <c:pt idx="49">
                  <c:v>149.8350835905317</c:v>
                </c:pt>
                <c:pt idx="50">
                  <c:v>157.29224891810415</c:v>
                </c:pt>
                <c:pt idx="51">
                  <c:v>164.95533566444954</c:v>
                </c:pt>
                <c:pt idx="52">
                  <c:v>172.8108829512818</c:v>
                </c:pt>
                <c:pt idx="53">
                  <c:v>180.84286787790782</c:v>
                </c:pt>
                <c:pt idx="54">
                  <c:v>189.03256043896954</c:v>
                </c:pt>
                <c:pt idx="55">
                  <c:v>197.35840115687017</c:v>
                </c:pt>
                <c:pt idx="56">
                  <c:v>205.79591065080695</c:v>
                </c:pt>
                <c:pt idx="57">
                  <c:v>214.31764233725698</c:v>
                </c:pt>
                <c:pt idx="58">
                  <c:v>222.89319173083788</c:v>
                </c:pt>
                <c:pt idx="59">
                  <c:v>231.48927841274926</c:v>
                </c:pt>
                <c:pt idx="60">
                  <c:v>240.06983101416293</c:v>
                </c:pt>
                <c:pt idx="61">
                  <c:v>248.5961256828507</c:v>
                </c:pt>
                <c:pt idx="62">
                  <c:v>257.02698217794818</c:v>
                </c:pt>
                <c:pt idx="63">
                  <c:v>265.3190207466202</c:v>
                </c:pt>
                <c:pt idx="64">
                  <c:v>273.42698164972165</c:v>
                </c:pt>
                <c:pt idx="65">
                  <c:v>281.30410761100285</c:v>
                </c:pt>
                <c:pt idx="66">
                  <c:v>288.9025875652228</c:v>
                </c:pt>
                <c:pt idx="67">
                  <c:v>296.17405788462901</c:v>
                </c:pt>
                <c:pt idx="68">
                  <c:v>303.07015479185856</c:v>
                </c:pt>
                <c:pt idx="69">
                  <c:v>309.54310895276279</c:v>
                </c:pt>
                <c:pt idx="70">
                  <c:v>315.54637032749787</c:v>
                </c:pt>
                <c:pt idx="71">
                  <c:v>321.03524829329371</c:v>
                </c:pt>
                <c:pt idx="72">
                  <c:v>325.96755862744368</c:v>
                </c:pt>
                <c:pt idx="73">
                  <c:v>330.30426289727882</c:v>
                </c:pt>
                <c:pt idx="74">
                  <c:v>334.01008497225814</c:v>
                </c:pt>
                <c:pt idx="75">
                  <c:v>337.05408903708638</c:v>
                </c:pt>
                <c:pt idx="76">
                  <c:v>339.41020370075324</c:v>
                </c:pt>
                <c:pt idx="77">
                  <c:v>341.05767759861732</c:v>
                </c:pt>
                <c:pt idx="78">
                  <c:v>341.9814532810131</c:v>
                </c:pt>
                <c:pt idx="79">
                  <c:v>342.17244815235262</c:v>
                </c:pt>
                <c:pt idx="80">
                  <c:v>341.62773372162474</c:v>
                </c:pt>
                <c:pt idx="81">
                  <c:v>340.3506073754557</c:v>
                </c:pt>
                <c:pt idx="82">
                  <c:v>338.35055419411054</c:v>
                </c:pt>
                <c:pt idx="83">
                  <c:v>335.64309988939618</c:v>
                </c:pt>
                <c:pt idx="84">
                  <c:v>332.24955869692093</c:v>
                </c:pt>
                <c:pt idx="85">
                  <c:v>328.19668312264281</c:v>
                </c:pt>
                <c:pt idx="86">
                  <c:v>323.51622522919945</c:v>
                </c:pt>
                <c:pt idx="87">
                  <c:v>318.2444215341917</c:v>
                </c:pt>
                <c:pt idx="88">
                  <c:v>312.42141548602876</c:v>
                </c:pt>
                <c:pt idx="89">
                  <c:v>306.09063281630733</c:v>
                </c:pt>
                <c:pt idx="90">
                  <c:v>299.29812580447509</c:v>
                </c:pt>
                <c:pt idx="91">
                  <c:v>292.09190262511339</c:v>
                </c:pt>
                <c:pt idx="92">
                  <c:v>284.52125750426524</c:v>
                </c:pt>
                <c:pt idx="93">
                  <c:v>276.63611643827227</c:v>
                </c:pt>
                <c:pt idx="94">
                  <c:v>268.4864117966456</c:v>
                </c:pt>
                <c:pt idx="95">
                  <c:v>260.12149732408574</c:v>
                </c:pt>
                <c:pt idx="96">
                  <c:v>251.58961304518857</c:v>
                </c:pt>
                <c:pt idx="97">
                  <c:v>242.93740742314608</c:v>
                </c:pt>
                <c:pt idx="98">
                  <c:v>234.20952193126644</c:v>
                </c:pt>
                <c:pt idx="99">
                  <c:v>225.44824105483224</c:v>
                </c:pt>
                <c:pt idx="100">
                  <c:v>216.69320872914651</c:v>
                </c:pt>
                <c:pt idx="101">
                  <c:v>207.98121040048406</c:v>
                </c:pt>
                <c:pt idx="102">
                  <c:v>199.34601831609297</c:v>
                </c:pt>
                <c:pt idx="103">
                  <c:v>190.81829633653007</c:v>
                </c:pt>
                <c:pt idx="104">
                  <c:v>182.42555953174841</c:v>
                </c:pt>
                <c:pt idx="105">
                  <c:v>174.19218307080376</c:v>
                </c:pt>
                <c:pt idx="106">
                  <c:v>166.1394544315674</c:v>
                </c:pt>
                <c:pt idx="107">
                  <c:v>158.28566272039555</c:v>
                </c:pt>
                <c:pt idx="108">
                  <c:v>150.64621886979208</c:v>
                </c:pt>
                <c:pt idx="109">
                  <c:v>143.2338006412094</c:v>
                </c:pt>
                <c:pt idx="110">
                  <c:v>136.05851666515684</c:v>
                </c:pt>
                <c:pt idx="111">
                  <c:v>129.12808416698121</c:v>
                </c:pt>
                <c:pt idx="112">
                  <c:v>122.4480155212437</c:v>
                </c:pt>
                <c:pt idx="113">
                  <c:v>116.02180932079069</c:v>
                </c:pt>
                <c:pt idx="114">
                  <c:v>109.8511422124473</c:v>
                </c:pt>
                <c:pt idx="115">
                  <c:v>103.93605831796685</c:v>
                </c:pt>
                <c:pt idx="116">
                  <c:v>98.275153608891287</c:v>
                </c:pt>
                <c:pt idx="117">
                  <c:v>92.865753123834807</c:v>
                </c:pt>
                <c:pt idx="118">
                  <c:v>87.704079396639244</c:v>
                </c:pt>
                <c:pt idx="119">
                  <c:v>82.785410897374717</c:v>
                </c:pt>
                <c:pt idx="120">
                  <c:v>78.104229671877235</c:v>
                </c:pt>
                <c:pt idx="121">
                  <c:v>73.654357698422231</c:v>
                </c:pt>
                <c:pt idx="122">
                  <c:v>69.429081763111043</c:v>
                </c:pt>
                <c:pt idx="123">
                  <c:v>65.421266890908825</c:v>
                </c:pt>
                <c:pt idx="124">
                  <c:v>61.623458560339643</c:v>
                </c:pt>
                <c:pt idx="125">
                  <c:v>58.027974080596273</c:v>
                </c:pt>
                <c:pt idx="126">
                  <c:v>54.626983624597116</c:v>
                </c:pt>
                <c:pt idx="127">
                  <c:v>51.412581494779126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D-3A49-AFBA-3883810CE16E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tid'!$F$10:$F$137</c:f>
              <c:numCache>
                <c:formatCode>0</c:formatCode>
                <c:ptCount val="128"/>
                <c:pt idx="0">
                  <c:v>3.5</c:v>
                </c:pt>
                <c:pt idx="1">
                  <c:v>3.7804246666666663</c:v>
                </c:pt>
                <c:pt idx="2">
                  <c:v>4.1064337331264964</c:v>
                </c:pt>
                <c:pt idx="3">
                  <c:v>4.4854128252082113</c:v>
                </c:pt>
                <c:pt idx="4">
                  <c:v>4.9259342661346013</c:v>
                </c:pt>
                <c:pt idx="5">
                  <c:v>5.437944595087326</c:v>
                </c:pt>
                <c:pt idx="6">
                  <c:v>6.0329806595886284</c:v>
                </c:pt>
                <c:pt idx="7">
                  <c:v>6.724418269368253</c:v>
                </c:pt>
                <c:pt idx="8">
                  <c:v>7.5277578243773604</c:v>
                </c:pt>
                <c:pt idx="9">
                  <c:v>8.4609517490393831</c:v>
                </c:pt>
                <c:pt idx="10">
                  <c:v>9.5447789534941307</c:v>
                </c:pt>
                <c:pt idx="11">
                  <c:v>10.80327186369724</c:v>
                </c:pt>
                <c:pt idx="12">
                  <c:v>11.983777096742724</c:v>
                </c:pt>
                <c:pt idx="13">
                  <c:v>13.307758984015024</c:v>
                </c:pt>
                <c:pt idx="14">
                  <c:v>14.790272916247762</c:v>
                </c:pt>
                <c:pt idx="15">
                  <c:v>16.44739592980055</c:v>
                </c:pt>
                <c:pt idx="16">
                  <c:v>18.296147078949961</c:v>
                </c:pt>
                <c:pt idx="17">
                  <c:v>20.354353970599096</c:v>
                </c:pt>
                <c:pt idx="18">
                  <c:v>22.640450797571404</c:v>
                </c:pt>
                <c:pt idx="19">
                  <c:v>25.173190387683398</c:v>
                </c:pt>
                <c:pt idx="20">
                  <c:v>27.971249672645722</c:v>
                </c:pt>
                <c:pt idx="21">
                  <c:v>31.052704633978323</c:v>
                </c:pt>
                <c:pt idx="22">
                  <c:v>34.434347311300783</c:v>
                </c:pt>
                <c:pt idx="23">
                  <c:v>38.130814034687035</c:v>
                </c:pt>
                <c:pt idx="24">
                  <c:v>42.198926405094682</c:v>
                </c:pt>
                <c:pt idx="25">
                  <c:v>46.667121601859563</c:v>
                </c:pt>
                <c:pt idx="26">
                  <c:v>51.564211598259007</c:v>
                </c:pt>
                <c:pt idx="27">
                  <c:v>56.91896116305314</c:v>
                </c:pt>
                <c:pt idx="28">
                  <c:v>62.7595725314318</c:v>
                </c:pt>
                <c:pt idx="29">
                  <c:v>69.113071778218824</c:v>
                </c:pt>
                <c:pt idx="30">
                  <c:v>76.004595909994961</c:v>
                </c:pt>
                <c:pt idx="31">
                  <c:v>83.456585416984993</c:v>
                </c:pt>
                <c:pt idx="32">
                  <c:v>91.487894788126098</c:v>
                </c:pt>
                <c:pt idx="33">
                  <c:v>100.11284352625597</c:v>
                </c:pt>
                <c:pt idx="34">
                  <c:v>109.3402426085346</c:v>
                </c:pt>
                <c:pt idx="35">
                  <c:v>119.17244601499351</c:v>
                </c:pt>
                <c:pt idx="36">
                  <c:v>129.59736429266204</c:v>
                </c:pt>
                <c:pt idx="37">
                  <c:v>140.5906688135135</c:v>
                </c:pt>
                <c:pt idx="38">
                  <c:v>152.11397392004946</c:v>
                </c:pt>
                <c:pt idx="39">
                  <c:v>164.11312246859382</c:v>
                </c:pt>
                <c:pt idx="40">
                  <c:v>176.51668649397868</c:v>
                </c:pt>
                <c:pt idx="41">
                  <c:v>189.23481141786829</c:v>
                </c:pt>
                <c:pt idx="42">
                  <c:v>202.15854292138982</c:v>
                </c:pt>
                <c:pt idx="43">
                  <c:v>215.15977712480722</c:v>
                </c:pt>
                <c:pt idx="44">
                  <c:v>228.09196396364246</c:v>
                </c:pt>
                <c:pt idx="45">
                  <c:v>240.79166811998172</c:v>
                </c:pt>
                <c:pt idx="46">
                  <c:v>253.08105026487939</c:v>
                </c:pt>
                <c:pt idx="47">
                  <c:v>264.77127420712634</c:v>
                </c:pt>
                <c:pt idx="48">
                  <c:v>275.66778117994551</c:v>
                </c:pt>
                <c:pt idx="49">
                  <c:v>285.57589773587642</c:v>
                </c:pt>
                <c:pt idx="50">
                  <c:v>294.3071053139779</c:v>
                </c:pt>
                <c:pt idx="51">
                  <c:v>301.68568541700478</c:v>
                </c:pt>
                <c:pt idx="52">
                  <c:v>307.55539213961316</c:v>
                </c:pt>
                <c:pt idx="53">
                  <c:v>311.78576585524604</c:v>
                </c:pt>
                <c:pt idx="54">
                  <c:v>314.27769484836881</c:v>
                </c:pt>
                <c:pt idx="55">
                  <c:v>314.967858974119</c:v>
                </c:pt>
                <c:pt idx="56">
                  <c:v>313.83175052088632</c:v>
                </c:pt>
                <c:pt idx="57">
                  <c:v>310.88505782407651</c:v>
                </c:pt>
                <c:pt idx="58">
                  <c:v>306.18330882697848</c:v>
                </c:pt>
                <c:pt idx="59">
                  <c:v>299.81979420386398</c:v>
                </c:pt>
                <c:pt idx="60">
                  <c:v>291.92180373650854</c:v>
                </c:pt>
                <c:pt idx="61">
                  <c:v>282.64548269797837</c:v>
                </c:pt>
                <c:pt idx="62">
                  <c:v>272.169641779892</c:v>
                </c:pt>
                <c:pt idx="63">
                  <c:v>260.68891293868768</c:v>
                </c:pt>
                <c:pt idx="64">
                  <c:v>248.40666763284329</c:v>
                </c:pt>
                <c:pt idx="65">
                  <c:v>235.52810247862922</c:v>
                </c:pt>
                <c:pt idx="66">
                  <c:v>222.25385346814284</c:v>
                </c:pt>
                <c:pt idx="67">
                  <c:v>208.77443010671476</c:v>
                </c:pt>
                <c:pt idx="68">
                  <c:v>195.26567415068916</c:v>
                </c:pt>
                <c:pt idx="69">
                  <c:v>181.88535423294886</c:v>
                </c:pt>
                <c:pt idx="70">
                  <c:v>168.77091743564606</c:v>
                </c:pt>
                <c:pt idx="71">
                  <c:v>156.03834009801903</c:v>
                </c:pt>
                <c:pt idx="72">
                  <c:v>143.78196605191482</c:v>
                </c:pt>
                <c:pt idx="73">
                  <c:v>132.07517357501271</c:v>
                </c:pt>
                <c:pt idx="74">
                  <c:v>120.97169083709595</c:v>
                </c:pt>
                <c:pt idx="75">
                  <c:v>110.50737607563585</c:v>
                </c:pt>
                <c:pt idx="76">
                  <c:v>100.70228952907458</c:v>
                </c:pt>
                <c:pt idx="77">
                  <c:v>91.562904964028775</c:v>
                </c:pt>
                <c:pt idx="78">
                  <c:v>83.084335183501821</c:v>
                </c:pt>
                <c:pt idx="79">
                  <c:v>75.252474479803297</c:v>
                </c:pt>
                <c:pt idx="80">
                  <c:v>68.045988720508788</c:v>
                </c:pt>
                <c:pt idx="81">
                  <c:v>61.438108670902572</c:v>
                </c:pt>
                <c:pt idx="82">
                  <c:v>55.398203155916683</c:v>
                </c:pt>
                <c:pt idx="83">
                  <c:v>49.893125338338429</c:v>
                </c:pt>
                <c:pt idx="84">
                  <c:v>44.888337460974491</c:v>
                </c:pt>
                <c:pt idx="85">
                  <c:v>40.348827973030318</c:v>
                </c:pt>
                <c:pt idx="86">
                  <c:v>36.239840320374419</c:v>
                </c:pt>
                <c:pt idx="87">
                  <c:v>32.527435472326744</c:v>
                </c:pt>
                <c:pt idx="88">
                  <c:v>29.178911109628217</c:v>
                </c:pt>
                <c:pt idx="89">
                  <c:v>26.163099867092317</c:v>
                </c:pt>
                <c:pt idx="90">
                  <c:v>23.450567577812823</c:v>
                </c:pt>
                <c:pt idx="91">
                  <c:v>21.013730475799324</c:v>
                </c:pt>
                <c:pt idx="92">
                  <c:v>18.826908062187684</c:v>
                </c:pt>
                <c:pt idx="93">
                  <c:v>16.866326029049453</c:v>
                </c:pt>
                <c:pt idx="94">
                  <c:v>15.11008140096795</c:v>
                </c:pt>
                <c:pt idx="95">
                  <c:v>13.538079982925382</c:v>
                </c:pt>
                <c:pt idx="96">
                  <c:v>12.131954356303025</c:v>
                </c:pt>
                <c:pt idx="97">
                  <c:v>10.874969047525656</c:v>
                </c:pt>
                <c:pt idx="98">
                  <c:v>9.7519181058838047</c:v>
                </c:pt>
                <c:pt idx="99">
                  <c:v>8.7490191562363524</c:v>
                </c:pt>
                <c:pt idx="100">
                  <c:v>7.8538070196781389</c:v>
                </c:pt>
                <c:pt idx="101">
                  <c:v>7.0550291986217513</c:v>
                </c:pt>
                <c:pt idx="102">
                  <c:v>6.3425448789938663</c:v>
                </c:pt>
                <c:pt idx="103">
                  <c:v>5.7072285889719181</c:v>
                </c:pt>
                <c:pt idx="104">
                  <c:v>5.1408792500861962</c:v>
                </c:pt>
                <c:pt idx="105">
                  <c:v>4.636135043894174</c:v>
                </c:pt>
                <c:pt idx="106">
                  <c:v>4.1863942794165938</c:v>
                </c:pt>
                <c:pt idx="107">
                  <c:v>3.7857422690431739</c:v>
                </c:pt>
                <c:pt idx="108">
                  <c:v>3.428884091098674</c:v>
                </c:pt>
                <c:pt idx="109">
                  <c:v>3.111083025707547</c:v>
                </c:pt>
                <c:pt idx="110">
                  <c:v>2.828104388762525</c:v>
                </c:pt>
                <c:pt idx="111">
                  <c:v>2.5761644499611327</c:v>
                </c:pt>
                <c:pt idx="112">
                  <c:v>2.3518840995840686</c:v>
                </c:pt>
                <c:pt idx="113">
                  <c:v>2.1522469205885697</c:v>
                </c:pt>
                <c:pt idx="114">
                  <c:v>1.9745613242092237</c:v>
                </c:pt>
                <c:pt idx="115">
                  <c:v>1.8164264158619121</c:v>
                </c:pt>
                <c:pt idx="116">
                  <c:v>1.675701271593937</c:v>
                </c:pt>
                <c:pt idx="117">
                  <c:v>1.550477321957193</c:v>
                </c:pt>
                <c:pt idx="118">
                  <c:v>1.4390535587293494</c:v>
                </c:pt>
                <c:pt idx="119">
                  <c:v>1.3399142994041957</c:v>
                </c:pt>
                <c:pt idx="120">
                  <c:v>1.2517092641193985</c:v>
                </c:pt>
                <c:pt idx="121">
                  <c:v>1.1732357391828814</c:v>
                </c:pt>
                <c:pt idx="122">
                  <c:v>1.1034226202418111</c:v>
                </c:pt>
                <c:pt idx="123">
                  <c:v>1.0413161461694167</c:v>
                </c:pt>
                <c:pt idx="124">
                  <c:v>0.9860671517704841</c:v>
                </c:pt>
                <c:pt idx="125">
                  <c:v>0.93691968333829279</c:v>
                </c:pt>
                <c:pt idx="126">
                  <c:v>0.8932008358949125</c:v>
                </c:pt>
                <c:pt idx="127">
                  <c:v>0.85431168461022222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D-3A49-AFBA-3883810CE16E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tid'!$G$10:$G$137</c:f>
              <c:numCache>
                <c:formatCode>0</c:formatCode>
                <c:ptCount val="128"/>
                <c:pt idx="0">
                  <c:v>3.5</c:v>
                </c:pt>
                <c:pt idx="1">
                  <c:v>3.8111570000000001</c:v>
                </c:pt>
                <c:pt idx="2">
                  <c:v>4.188129259778802</c:v>
                </c:pt>
                <c:pt idx="3">
                  <c:v>4.6447763719826858</c:v>
                </c:pt>
                <c:pt idx="4">
                  <c:v>5.1978358177022015</c:v>
                </c:pt>
                <c:pt idx="5">
                  <c:v>5.8675037608085665</c:v>
                </c:pt>
                <c:pt idx="6">
                  <c:v>6.6781256598118111</c:v>
                </c:pt>
                <c:pt idx="7">
                  <c:v>7.6590140540791429</c:v>
                </c:pt>
                <c:pt idx="8">
                  <c:v>8.5342549620904808</c:v>
                </c:pt>
                <c:pt idx="9">
                  <c:v>9.5256497669711653</c:v>
                </c:pt>
                <c:pt idx="10">
                  <c:v>10.64267849929138</c:v>
                </c:pt>
                <c:pt idx="11">
                  <c:v>11.893571036513533</c:v>
                </c:pt>
                <c:pt idx="12">
                  <c:v>13.284373949787515</c:v>
                </c:pt>
                <c:pt idx="13">
                  <c:v>14.817701214148352</c:v>
                </c:pt>
                <c:pt idx="14">
                  <c:v>16.491090413137066</c:v>
                </c:pt>
                <c:pt idx="15">
                  <c:v>18.294873445119112</c:v>
                </c:pt>
                <c:pt idx="16">
                  <c:v>20.27530013940666</c:v>
                </c:pt>
                <c:pt idx="17">
                  <c:v>22.440325985224256</c:v>
                </c:pt>
                <c:pt idx="18">
                  <c:v>24.796650558448842</c:v>
                </c:pt>
                <c:pt idx="19">
                  <c:v>27.349598848047094</c:v>
                </c:pt>
                <c:pt idx="20">
                  <c:v>30.103171512095415</c:v>
                </c:pt>
                <c:pt idx="21">
                  <c:v>33.060363145107985</c:v>
                </c:pt>
                <c:pt idx="22">
                  <c:v>36.223878154411892</c:v>
                </c:pt>
                <c:pt idx="23">
                  <c:v>39.597408420274775</c:v>
                </c:pt>
                <c:pt idx="24">
                  <c:v>43.174112539891865</c:v>
                </c:pt>
                <c:pt idx="25">
                  <c:v>46.942507909596486</c:v>
                </c:pt>
                <c:pt idx="26">
                  <c:v>50.885881388453321</c:v>
                </c:pt>
                <c:pt idx="27">
                  <c:v>54.981714174081475</c:v>
                </c:pt>
                <c:pt idx="28">
                  <c:v>59.201116951656388</c:v>
                </c:pt>
                <c:pt idx="29">
                  <c:v>63.508253912367358</c:v>
                </c:pt>
                <c:pt idx="30">
                  <c:v>67.859708724680601</c:v>
                </c:pt>
                <c:pt idx="31">
                  <c:v>72.203711351732409</c:v>
                </c:pt>
                <c:pt idx="32">
                  <c:v>76.481730089108993</c:v>
                </c:pt>
                <c:pt idx="33">
                  <c:v>80.629354575078736</c:v>
                </c:pt>
                <c:pt idx="34">
                  <c:v>84.577604403034584</c:v>
                </c:pt>
                <c:pt idx="35">
                  <c:v>88.254670098494159</c:v>
                </c:pt>
                <c:pt idx="36">
                  <c:v>91.58806675127444</c:v>
                </c:pt>
                <c:pt idx="37">
                  <c:v>94.507154051702017</c:v>
                </c:pt>
                <c:pt idx="38">
                  <c:v>96.945954252909829</c:v>
                </c:pt>
                <c:pt idx="39">
                  <c:v>98.846186499287427</c:v>
                </c:pt>
                <c:pt idx="40">
                  <c:v>100.159984928721</c:v>
                </c:pt>
                <c:pt idx="41">
                  <c:v>100.85228197594017</c:v>
                </c:pt>
                <c:pt idx="42">
                  <c:v>100.90266955669364</c:v>
                </c:pt>
                <c:pt idx="43">
                  <c:v>100.30658164070034</c:v>
                </c:pt>
                <c:pt idx="44">
                  <c:v>99.075690271237619</c:v>
                </c:pt>
                <c:pt idx="45">
                  <c:v>97.237467550588136</c:v>
                </c:pt>
                <c:pt idx="46">
                  <c:v>94.833930389244628</c:v>
                </c:pt>
                <c:pt idx="47">
                  <c:v>91.919643848981707</c:v>
                </c:pt>
                <c:pt idx="48">
                  <c:v>88.559168545396446</c:v>
                </c:pt>
                <c:pt idx="49">
                  <c:v>84.824150411608429</c:v>
                </c:pt>
                <c:pt idx="50">
                  <c:v>80.790267586568163</c:v>
                </c:pt>
                <c:pt idx="51">
                  <c:v>76.534242583100593</c:v>
                </c:pt>
                <c:pt idx="52">
                  <c:v>72.13110135319171</c:v>
                </c:pt>
                <c:pt idx="53">
                  <c:v>67.651820103485306</c:v>
                </c:pt>
                <c:pt idx="54">
                  <c:v>63.161452763916358</c:v>
                </c:pt>
                <c:pt idx="55">
                  <c:v>58.717783960378888</c:v>
                </c:pt>
                <c:pt idx="56">
                  <c:v>54.370502769154321</c:v>
                </c:pt>
                <c:pt idx="57">
                  <c:v>50.160855365920028</c:v>
                </c:pt>
                <c:pt idx="58">
                  <c:v>46.121708720431783</c:v>
                </c:pt>
                <c:pt idx="59">
                  <c:v>42.277942982823632</c:v>
                </c:pt>
                <c:pt idx="60">
                  <c:v>38.647085926116816</c:v>
                </c:pt>
                <c:pt idx="61">
                  <c:v>35.240106586126629</c:v>
                </c:pt>
                <c:pt idx="62">
                  <c:v>32.062294519272569</c:v>
                </c:pt>
                <c:pt idx="63">
                  <c:v>29.114163374947374</c:v>
                </c:pt>
                <c:pt idx="64">
                  <c:v>26.392331324595393</c:v>
                </c:pt>
                <c:pt idx="65">
                  <c:v>23.890344367329572</c:v>
                </c:pt>
                <c:pt idx="66">
                  <c:v>21.599420596199359</c:v>
                </c:pt>
                <c:pt idx="67">
                  <c:v>19.509103590170373</c:v>
                </c:pt>
                <c:pt idx="68">
                  <c:v>17.607821003367064</c:v>
                </c:pt>
                <c:pt idx="69">
                  <c:v>15.883350233808324</c:v>
                </c:pt>
                <c:pt idx="70">
                  <c:v>14.323197016586613</c:v>
                </c:pt>
                <c:pt idx="71">
                  <c:v>12.914895237192127</c:v>
                </c:pt>
                <c:pt idx="72">
                  <c:v>11.646237498281041</c:v>
                </c:pt>
                <c:pt idx="73">
                  <c:v>10.505446312138673</c:v>
                </c:pt>
                <c:pt idx="74">
                  <c:v>9.4812955056625867</c:v>
                </c:pt>
                <c:pt idx="75">
                  <c:v>8.5631907396456395</c:v>
                </c:pt>
                <c:pt idx="76">
                  <c:v>7.7412171339171341</c:v>
                </c:pt>
                <c:pt idx="77">
                  <c:v>7.0061609827598001</c:v>
                </c:pt>
                <c:pt idx="78">
                  <c:v>6.3495115294569677</c:v>
                </c:pt>
                <c:pt idx="79">
                  <c:v>5.7634478004878984</c:v>
                </c:pt>
                <c:pt idx="80">
                  <c:v>5.2408146137508211</c:v>
                </c:pt>
                <c:pt idx="81">
                  <c:v>4.7750910889573301</c:v>
                </c:pt>
                <c:pt idx="82">
                  <c:v>4.3603543076443527</c:v>
                </c:pt>
                <c:pt idx="83">
                  <c:v>3.9912401927398595</c:v>
                </c:pt>
                <c:pt idx="84">
                  <c:v>3.662903196045082</c:v>
                </c:pt>
                <c:pt idx="85">
                  <c:v>3.3709759864734847</c:v>
                </c:pt>
                <c:pt idx="86">
                  <c:v>3.1115300115250686</c:v>
                </c:pt>
                <c:pt idx="87">
                  <c:v>2.8810375485578339</c:v>
                </c:pt>
                <c:pt idx="88">
                  <c:v>2.6763356607895314</c:v>
                </c:pt>
                <c:pt idx="89">
                  <c:v>2.4945923163743937</c:v>
                </c:pt>
                <c:pt idx="90">
                  <c:v>2.3332748091769062</c:v>
                </c:pt>
                <c:pt idx="91">
                  <c:v>2.1901205299474684</c:v>
                </c:pt>
                <c:pt idx="92">
                  <c:v>2.0631100705114864</c:v>
                </c:pt>
                <c:pt idx="93">
                  <c:v>1.9504425963282983</c:v>
                </c:pt>
                <c:pt idx="94">
                  <c:v>1.8505133902584567</c:v>
                </c:pt>
                <c:pt idx="95">
                  <c:v>1.7618934492493281</c:v>
                </c:pt>
                <c:pt idx="96">
                  <c:v>1.6833110032046583</c:v>
                </c:pt>
                <c:pt idx="97">
                  <c:v>1.6136348193799306</c:v>
                </c:pt>
                <c:pt idx="98">
                  <c:v>1.5518591545280054</c:v>
                </c:pt>
                <c:pt idx="99">
                  <c:v>1.4970902193639861</c:v>
                </c:pt>
                <c:pt idx="100">
                  <c:v>1.448534024679901</c:v>
                </c:pt>
                <c:pt idx="101">
                  <c:v>1.4054854848148062</c:v>
                </c:pt>
                <c:pt idx="102">
                  <c:v>1.3673186615621085</c:v>
                </c:pt>
                <c:pt idx="103">
                  <c:v>1.3334780395132821</c:v>
                </c:pt>
                <c:pt idx="104">
                  <c:v>1.3034707319556753</c:v>
                </c:pt>
                <c:pt idx="105">
                  <c:v>1.2768595245154839</c:v>
                </c:pt>
                <c:pt idx="106">
                  <c:v>1.2532566715915521</c:v>
                </c:pt>
                <c:pt idx="107">
                  <c:v>1.2323183681434629</c:v>
                </c:pt>
                <c:pt idx="108">
                  <c:v>1.213739826502636</c:v>
                </c:pt>
                <c:pt idx="109">
                  <c:v>1.1972508945239029</c:v>
                </c:pt>
                <c:pt idx="110">
                  <c:v>1.1826121575667332</c:v>
                </c:pt>
                <c:pt idx="111">
                  <c:v>1.1696114724866786</c:v>
                </c:pt>
                <c:pt idx="112">
                  <c:v>1.1580608870375417</c:v>
                </c:pt>
                <c:pt idx="113">
                  <c:v>1.1477939028505695</c:v>
                </c:pt>
                <c:pt idx="114">
                  <c:v>1.1386630444914418</c:v>
                </c:pt>
                <c:pt idx="115">
                  <c:v>1.1305377010251307</c:v>
                </c:pt>
                <c:pt idx="116">
                  <c:v>1.1233022100707943</c:v>
                </c:pt>
                <c:pt idx="117">
                  <c:v>1.1168541575322084</c:v>
                </c:pt>
                <c:pt idx="118">
                  <c:v>1.1111028690721152</c:v>
                </c:pt>
                <c:pt idx="119">
                  <c:v>1.1059680719886327</c:v>
                </c:pt>
                <c:pt idx="120">
                  <c:v>1.1013787084747082</c:v>
                </c:pt>
                <c:pt idx="121">
                  <c:v>1.0972718833221597</c:v>
                </c:pt>
                <c:pt idx="122">
                  <c:v>1.0935919309931608</c:v>
                </c:pt>
                <c:pt idx="123">
                  <c:v>1.0902895886454498</c:v>
                </c:pt>
                <c:pt idx="124">
                  <c:v>1.0873212631827327</c:v>
                </c:pt>
                <c:pt idx="125">
                  <c:v>1.0846483817267052</c:v>
                </c:pt>
                <c:pt idx="126">
                  <c:v>1.0822368160882918</c:v>
                </c:pt>
                <c:pt idx="127">
                  <c:v>1.0800563728679899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D-3A49-AFBA-3883810C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0960"/>
        <c:axId val="196821264"/>
      </c:lineChart>
      <c:dateAx>
        <c:axId val="1706509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821264"/>
        <c:crosses val="autoZero"/>
        <c:auto val="1"/>
        <c:lblOffset val="100"/>
        <c:baseTimeUnit val="days"/>
      </c:dateAx>
      <c:valAx>
        <c:axId val="1968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0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  <a:r>
              <a:rPr lang="en-US" baseline="0"/>
              <a:t> med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5.1357576702552143E-2"/>
          <c:y val="8.334916864608076E-2"/>
          <c:w val="0.69224221634761907"/>
          <c:h val="0.78315128958048885"/>
        </c:manualLayout>
      </c:layout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tid'!$I$10:$I$137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9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16</c:v>
                </c:pt>
                <c:pt idx="31">
                  <c:v>20</c:v>
                </c:pt>
                <c:pt idx="32">
                  <c:v>21</c:v>
                </c:pt>
                <c:pt idx="33">
                  <c:v>23</c:v>
                </c:pt>
                <c:pt idx="34">
                  <c:v>27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B-2F41-ACBA-51C155A2E8E3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tid'!$J$10:$J$137</c:f>
              <c:numCache>
                <c:formatCode>0</c:formatCode>
                <c:ptCount val="128"/>
                <c:pt idx="0">
                  <c:v>0</c:v>
                </c:pt>
                <c:pt idx="1">
                  <c:v>8.3333333333333343E-2</c:v>
                </c:pt>
                <c:pt idx="2">
                  <c:v>0.16666666666666669</c:v>
                </c:pt>
                <c:pt idx="3">
                  <c:v>0.25</c:v>
                </c:pt>
                <c:pt idx="4">
                  <c:v>0.33333333333333337</c:v>
                </c:pt>
                <c:pt idx="5">
                  <c:v>0.41666666666666674</c:v>
                </c:pt>
                <c:pt idx="6">
                  <c:v>0.5194416666666668</c:v>
                </c:pt>
                <c:pt idx="7">
                  <c:v>0.62610613001541682</c:v>
                </c:pt>
                <c:pt idx="8">
                  <c:v>0.7374457222869043</c:v>
                </c:pt>
                <c:pt idx="9">
                  <c:v>0.85440316923678483</c:v>
                </c:pt>
                <c:pt idx="10">
                  <c:v>0.97810910201451795</c:v>
                </c:pt>
                <c:pt idx="11">
                  <c:v>1.1099187523112921</c:v>
                </c:pt>
                <c:pt idx="12">
                  <c:v>1.2474862429756404</c:v>
                </c:pt>
                <c:pt idx="13">
                  <c:v>1.3911691124075434</c:v>
                </c:pt>
                <c:pt idx="14">
                  <c:v>1.5412345947541961</c:v>
                </c:pt>
                <c:pt idx="15">
                  <c:v>1.6978097557616731</c:v>
                </c:pt>
                <c:pt idx="16">
                  <c:v>1.8608157889203545</c:v>
                </c:pt>
                <c:pt idx="17">
                  <c:v>2.0298823353489945</c:v>
                </c:pt>
                <c:pt idx="18">
                  <c:v>2.2050398022542255</c:v>
                </c:pt>
                <c:pt idx="19">
                  <c:v>2.3862510180744851</c:v>
                </c:pt>
                <c:pt idx="20">
                  <c:v>2.5734163842479609</c:v>
                </c:pt>
                <c:pt idx="21">
                  <c:v>2.7663901064163205</c:v>
                </c:pt>
                <c:pt idx="22">
                  <c:v>2.9650127550704806</c:v>
                </c:pt>
                <c:pt idx="23">
                  <c:v>3.1691671832683421</c:v>
                </c:pt>
                <c:pt idx="24">
                  <c:v>3.378706460787738</c:v>
                </c:pt>
                <c:pt idx="25">
                  <c:v>3.593461785374676</c:v>
                </c:pt>
                <c:pt idx="26">
                  <c:v>3.813250867887501</c:v>
                </c:pt>
                <c:pt idx="27">
                  <c:v>4.0378846652611164</c:v>
                </c:pt>
                <c:pt idx="28">
                  <c:v>4.2671689105916322</c:v>
                </c:pt>
                <c:pt idx="29">
                  <c:v>4.5008948657058303</c:v>
                </c:pt>
                <c:pt idx="30">
                  <c:v>4.7388426072475687</c:v>
                </c:pt>
                <c:pt idx="31">
                  <c:v>4.9807833643312414</c:v>
                </c:pt>
                <c:pt idx="32">
                  <c:v>5.2264806404014719</c:v>
                </c:pt>
                <c:pt idx="33">
                  <c:v>5.4756902230352393</c:v>
                </c:pt>
                <c:pt idx="34">
                  <c:v>5.7281598993059104</c:v>
                </c:pt>
                <c:pt idx="35">
                  <c:v>5.9836309249157242</c:v>
                </c:pt>
                <c:pt idx="36">
                  <c:v>6.2418391187556166</c:v>
                </c:pt>
                <c:pt idx="37">
                  <c:v>6.5025156991864232</c:v>
                </c:pt>
                <c:pt idx="38">
                  <c:v>6.7653880505583146</c:v>
                </c:pt>
                <c:pt idx="39">
                  <c:v>7.0301806210889914</c:v>
                </c:pt>
                <c:pt idx="40">
                  <c:v>7.296616030367514</c:v>
                </c:pt>
                <c:pt idx="41">
                  <c:v>7.564416085150909</c:v>
                </c:pt>
                <c:pt idx="42">
                  <c:v>7.8333027582054751</c:v>
                </c:pt>
                <c:pt idx="43">
                  <c:v>8.1029991721741048</c:v>
                </c:pt>
                <c:pt idx="44">
                  <c:v>8.373230601783705</c:v>
                </c:pt>
                <c:pt idx="45">
                  <c:v>8.6437254719140739</c:v>
                </c:pt>
                <c:pt idx="46">
                  <c:v>8.9142163106376788</c:v>
                </c:pt>
                <c:pt idx="47">
                  <c:v>9.184440666528122</c:v>
                </c:pt>
                <c:pt idx="48">
                  <c:v>9.4541419909382274</c:v>
                </c:pt>
                <c:pt idx="49">
                  <c:v>9.7230704783461857</c:v>
                </c:pt>
                <c:pt idx="50">
                  <c:v>9.9909838543935283</c:v>
                </c:pt>
                <c:pt idx="51">
                  <c:v>10.257648103872194</c:v>
                </c:pt>
                <c:pt idx="52">
                  <c:v>10.522838137386602</c:v>
                </c:pt>
                <c:pt idx="53">
                  <c:v>10.786338393603495</c:v>
                </c:pt>
                <c:pt idx="54">
                  <c:v>11.047943373473961</c:v>
                </c:pt>
                <c:pt idx="55">
                  <c:v>11.307458103584104</c:v>
                </c:pt>
                <c:pt idx="56">
                  <c:v>11.564698527305726</c:v>
                </c:pt>
                <c:pt idx="57">
                  <c:v>11.819491823671251</c:v>
                </c:pt>
                <c:pt idx="58">
                  <c:v>12.071676654146449</c:v>
                </c:pt>
                <c:pt idx="59">
                  <c:v>12.321103338075304</c:v>
                </c:pt>
                <c:pt idx="60">
                  <c:v>12.567633958344869</c:v>
                </c:pt>
                <c:pt idx="61">
                  <c:v>12.81114239955641</c:v>
                </c:pt>
                <c:pt idx="62">
                  <c:v>13.051514321554682</c:v>
                </c:pt>
                <c:pt idx="63">
                  <c:v>13.288647071582503</c:v>
                </c:pt>
                <c:pt idx="64">
                  <c:v>13.522449538752465</c:v>
                </c:pt>
                <c:pt idx="65">
                  <c:v>13.752841954902413</c:v>
                </c:pt>
                <c:pt idx="66">
                  <c:v>13.97975564618989</c:v>
                </c:pt>
                <c:pt idx="67">
                  <c:v>14.203132739978669</c:v>
                </c:pt>
                <c:pt idx="68">
                  <c:v>14.422925831696826</c:v>
                </c:pt>
                <c:pt idx="69">
                  <c:v>14.639097616418386</c:v>
                </c:pt>
                <c:pt idx="70">
                  <c:v>14.851620489931438</c:v>
                </c:pt>
                <c:pt idx="71">
                  <c:v>15.060476124005833</c:v>
                </c:pt>
                <c:pt idx="72">
                  <c:v>15.265655020470447</c:v>
                </c:pt>
                <c:pt idx="73">
                  <c:v>15.46715604856254</c:v>
                </c:pt>
                <c:pt idx="74">
                  <c:v>15.664985969826587</c:v>
                </c:pt>
                <c:pt idx="75">
                  <c:v>15.85915895462146</c:v>
                </c:pt>
                <c:pt idx="76">
                  <c:v>16.049696094048915</c:v>
                </c:pt>
                <c:pt idx="77">
                  <c:v>16.236624910849699</c:v>
                </c:pt>
                <c:pt idx="78">
                  <c:v>16.419978872532138</c:v>
                </c:pt>
                <c:pt idx="79">
                  <c:v>16.599796909707059</c:v>
                </c:pt>
                <c:pt idx="80">
                  <c:v>16.776122942306909</c:v>
                </c:pt>
                <c:pt idx="81">
                  <c:v>16.949005416070626</c:v>
                </c:pt>
                <c:pt idx="82">
                  <c:v>17.118496851382968</c:v>
                </c:pt>
                <c:pt idx="83">
                  <c:v>17.284653406271222</c:v>
                </c:pt>
                <c:pt idx="84">
                  <c:v>17.44753445508632</c:v>
                </c:pt>
                <c:pt idx="85">
                  <c:v>17.60720218413169</c:v>
                </c:pt>
                <c:pt idx="86">
                  <c:v>17.763721205253695</c:v>
                </c:pt>
                <c:pt idx="87">
                  <c:v>17.917158188173698</c:v>
                </c:pt>
                <c:pt idx="88">
                  <c:v>18.067581512124658</c:v>
                </c:pt>
                <c:pt idx="89">
                  <c:v>18.215060937155521</c:v>
                </c:pt>
                <c:pt idx="90">
                  <c:v>18.359667295284613</c:v>
                </c:pt>
                <c:pt idx="91">
                  <c:v>18.501472201519132</c:v>
                </c:pt>
                <c:pt idx="92">
                  <c:v>18.64054778461114</c:v>
                </c:pt>
                <c:pt idx="93">
                  <c:v>18.776966437290998</c:v>
                </c:pt>
                <c:pt idx="94">
                  <c:v>18.910800585606204</c:v>
                </c:pt>
                <c:pt idx="95">
                  <c:v>19.042122476896427</c:v>
                </c:pt>
                <c:pt idx="96">
                  <c:v>19.171003985853218</c:v>
                </c:pt>
                <c:pt idx="97">
                  <c:v>19.297516438044589</c:v>
                </c:pt>
                <c:pt idx="98">
                  <c:v>19.421730450229308</c:v>
                </c:pt>
                <c:pt idx="99">
                  <c:v>19.543715786742371</c:v>
                </c:pt>
                <c:pt idx="100">
                  <c:v>19.663541231200615</c:v>
                </c:pt>
                <c:pt idx="101">
                  <c:v>19.781274472754802</c:v>
                </c:pt>
                <c:pt idx="102">
                  <c:v>19.896982006100782</c:v>
                </c:pt>
                <c:pt idx="103">
                  <c:v>20.010729044456426</c:v>
                </c:pt>
                <c:pt idx="104">
                  <c:v>20.122579444712077</c:v>
                </c:pt>
                <c:pt idx="105">
                  <c:v>20.232595643969415</c:v>
                </c:pt>
                <c:pt idx="106">
                  <c:v>20.340838606695861</c:v>
                </c:pt>
                <c:pt idx="107">
                  <c:v>20.447367781738546</c:v>
                </c:pt>
                <c:pt idx="108">
                  <c:v>20.552241068462134</c:v>
                </c:pt>
                <c:pt idx="109">
                  <c:v>20.65551479129854</c:v>
                </c:pt>
                <c:pt idx="110">
                  <c:v>20.757243682022324</c:v>
                </c:pt>
                <c:pt idx="111">
                  <c:v>20.8574808690936</c:v>
                </c:pt>
                <c:pt idx="112">
                  <c:v>20.956277873439461</c:v>
                </c:pt>
                <c:pt idx="113">
                  <c:v>21.053684610075308</c:v>
                </c:pt>
                <c:pt idx="114">
                  <c:v>21.149749394998242</c:v>
                </c:pt>
                <c:pt idx="115">
                  <c:v>21.244518956815906</c:v>
                </c:pt>
                <c:pt idx="116">
                  <c:v>21.338038452605282</c:v>
                </c:pt>
                <c:pt idx="117">
                  <c:v>21.430351487526718</c:v>
                </c:pt>
                <c:pt idx="118">
                  <c:v>21.521500137748912</c:v>
                </c:pt>
                <c:pt idx="119">
                  <c:v>21.611524976270232</c:v>
                </c:pt>
                <c:pt idx="120">
                  <c:v>21.700465101250632</c:v>
                </c:pt>
                <c:pt idx="121">
                  <c:v>21.788358166496412</c:v>
                </c:pt>
                <c:pt idx="122">
                  <c:v>21.875240413766949</c:v>
                </c:pt>
                <c:pt idx="123">
                  <c:v>21.961146706598456</c:v>
                </c:pt>
                <c:pt idx="124">
                  <c:v>22.046110565364419</c:v>
                </c:pt>
                <c:pt idx="125">
                  <c:v>22.130164203315957</c:v>
                </c:pt>
                <c:pt idx="126">
                  <c:v>22.21333856336765</c:v>
                </c:pt>
                <c:pt idx="127">
                  <c:v>22.295663355415485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B-2F41-ACBA-51C155A2E8E3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tid'!$K$10:$K$137</c:f>
              <c:numCache>
                <c:formatCode>0</c:formatCode>
                <c:ptCount val="128"/>
                <c:pt idx="0">
                  <c:v>0</c:v>
                </c:pt>
                <c:pt idx="1">
                  <c:v>0.13392857142857142</c:v>
                </c:pt>
                <c:pt idx="2">
                  <c:v>0.26785714285714285</c:v>
                </c:pt>
                <c:pt idx="3">
                  <c:v>0.4017857142857143</c:v>
                </c:pt>
                <c:pt idx="4">
                  <c:v>0.5357142857142857</c:v>
                </c:pt>
                <c:pt idx="5">
                  <c:v>0.6696428571428571</c:v>
                </c:pt>
                <c:pt idx="6">
                  <c:v>0.80357142857142849</c:v>
                </c:pt>
                <c:pt idx="7">
                  <c:v>0.96581939732142841</c:v>
                </c:pt>
                <c:pt idx="8">
                  <c:v>1.132895320699312</c:v>
                </c:pt>
                <c:pt idx="9">
                  <c:v>1.3056274759900892</c:v>
                </c:pt>
                <c:pt idx="10">
                  <c:v>1.4849855376685048</c:v>
                </c:pt>
                <c:pt idx="11">
                  <c:v>1.672104523269111</c:v>
                </c:pt>
                <c:pt idx="12">
                  <c:v>1.8683127350225077</c:v>
                </c:pt>
                <c:pt idx="13">
                  <c:v>2.0751643438813145</c:v>
                </c:pt>
                <c:pt idx="14">
                  <c:v>2.2895930826631701</c:v>
                </c:pt>
                <c:pt idx="15">
                  <c:v>2.5120596643551418</c:v>
                </c:pt>
                <c:pt idx="16">
                  <c:v>2.7429598667931989</c:v>
                </c:pt>
                <c:pt idx="17">
                  <c:v>2.9825891074761843</c:v>
                </c:pt>
                <c:pt idx="18">
                  <c:v>3.2310969605421955</c:v>
                </c:pt>
                <c:pt idx="19">
                  <c:v>3.4884292684096252</c:v>
                </c:pt>
                <c:pt idx="20">
                  <c:v>3.7542550063832172</c:v>
                </c:pt>
                <c:pt idx="21">
                  <c:v>4.0287130349274136</c:v>
                </c:pt>
                <c:pt idx="22">
                  <c:v>4.3118859385307564</c:v>
                </c:pt>
                <c:pt idx="23">
                  <c:v>4.603801689418261</c:v>
                </c:pt>
                <c:pt idx="24">
                  <c:v>4.9044416766449972</c:v>
                </c:pt>
                <c:pt idx="25">
                  <c:v>5.2137578743293149</c:v>
                </c:pt>
                <c:pt idx="26">
                  <c:v>5.5317027750572345</c:v>
                </c:pt>
                <c:pt idx="27">
                  <c:v>5.858276787754253</c:v>
                </c:pt>
                <c:pt idx="28">
                  <c:v>6.1934559966907603</c:v>
                </c:pt>
                <c:pt idx="29">
                  <c:v>6.5371977169562054</c:v>
                </c:pt>
                <c:pt idx="30">
                  <c:v>6.8894466905693248</c:v>
                </c:pt>
                <c:pt idx="31">
                  <c:v>7.2501409414901374</c:v>
                </c:pt>
                <c:pt idx="32">
                  <c:v>7.6192156764734555</c:v>
                </c:pt>
                <c:pt idx="33">
                  <c:v>7.9966027420122616</c:v>
                </c:pt>
                <c:pt idx="34">
                  <c:v>8.3822219496604404</c:v>
                </c:pt>
                <c:pt idx="35">
                  <c:v>8.7759832341465867</c:v>
                </c:pt>
                <c:pt idx="36">
                  <c:v>9.1777882264244131</c:v>
                </c:pt>
                <c:pt idx="37">
                  <c:v>9.5875310377297751</c:v>
                </c:pt>
                <c:pt idx="38">
                  <c:v>10.005098184389967</c:v>
                </c:pt>
                <c:pt idx="39">
                  <c:v>10.43036784470039</c:v>
                </c:pt>
                <c:pt idx="40">
                  <c:v>10.863209089910031</c:v>
                </c:pt>
                <c:pt idx="41">
                  <c:v>11.303482454625691</c:v>
                </c:pt>
                <c:pt idx="42">
                  <c:v>11.751040239043556</c:v>
                </c:pt>
                <c:pt idx="43">
                  <c:v>12.205726598227665</c:v>
                </c:pt>
                <c:pt idx="44">
                  <c:v>12.667377516738208</c:v>
                </c:pt>
                <c:pt idx="45">
                  <c:v>13.135820794270174</c:v>
                </c:pt>
                <c:pt idx="46">
                  <c:v>13.61087615572905</c:v>
                </c:pt>
                <c:pt idx="47">
                  <c:v>14.092355509625703</c:v>
                </c:pt>
                <c:pt idx="48">
                  <c:v>14.580063154497582</c:v>
                </c:pt>
                <c:pt idx="49">
                  <c:v>15.073795969665607</c:v>
                </c:pt>
                <c:pt idx="50">
                  <c:v>15.573343623114411</c:v>
                </c:pt>
                <c:pt idx="51">
                  <c:v>16.078488818034284</c:v>
                </c:pt>
                <c:pt idx="52">
                  <c:v>16.589007582027946</c:v>
                </c:pt>
                <c:pt idx="53">
                  <c:v>17.10466958478472</c:v>
                </c:pt>
                <c:pt idx="54">
                  <c:v>17.625238463865944</c:v>
                </c:pt>
                <c:pt idx="55">
                  <c:v>18.150472168199215</c:v>
                </c:pt>
                <c:pt idx="56">
                  <c:v>18.68012332435627</c:v>
                </c:pt>
                <c:pt idx="57">
                  <c:v>19.213939626057947</c:v>
                </c:pt>
                <c:pt idx="58">
                  <c:v>19.751664243868433</c:v>
                </c:pt>
                <c:pt idx="59">
                  <c:v>20.293036250917215</c:v>
                </c:pt>
                <c:pt idx="60">
                  <c:v>20.83779106218255</c:v>
                </c:pt>
                <c:pt idx="61">
                  <c:v>21.38566088783185</c:v>
                </c:pt>
                <c:pt idx="62">
                  <c:v>21.936375199625143</c:v>
                </c:pt>
                <c:pt idx="63">
                  <c:v>22.489661208415971</c:v>
                </c:pt>
                <c:pt idx="64">
                  <c:v>23.045244350424628</c:v>
                </c:pt>
                <c:pt idx="65">
                  <c:v>23.602848780114531</c:v>
                </c:pt>
                <c:pt idx="66">
                  <c:v>24.162197867866432</c:v>
                </c:pt>
                <c:pt idx="67">
                  <c:v>24.723014700790017</c:v>
                </c:pt>
                <c:pt idx="68">
                  <c:v>25.285022584700961</c:v>
                </c:pt>
                <c:pt idx="69">
                  <c:v>25.847945545176302</c:v>
                </c:pt>
                <c:pt idx="70">
                  <c:v>26.411508825627383</c:v>
                </c:pt>
                <c:pt idx="71">
                  <c:v>26.975439380418763</c:v>
                </c:pt>
                <c:pt idx="72">
                  <c:v>27.539466361139613</c:v>
                </c:pt>
                <c:pt idx="73">
                  <c:v>28.103321594165966</c:v>
                </c:pt>
                <c:pt idx="74">
                  <c:v>28.666740047665584</c:v>
                </c:pt>
                <c:pt idx="75">
                  <c:v>29.229460286262864</c:v>
                </c:pt>
                <c:pt idx="76">
                  <c:v>29.791224911674341</c:v>
                </c:pt>
                <c:pt idx="77">
                  <c:v>30.35178098772764</c:v>
                </c:pt>
                <c:pt idx="78">
                  <c:v>30.910880448278803</c:v>
                </c:pt>
                <c:pt idx="79">
                  <c:v>31.468280486646488</c:v>
                </c:pt>
                <c:pt idx="80">
                  <c:v>32.023743925293914</c:v>
                </c:pt>
                <c:pt idx="81">
                  <c:v>32.577039564614537</c:v>
                </c:pt>
                <c:pt idx="82">
                  <c:v>33.127942509808655</c:v>
                </c:pt>
                <c:pt idx="83">
                  <c:v>33.676234474971878</c:v>
                </c:pt>
                <c:pt idx="84">
                  <c:v>34.221704063651508</c:v>
                </c:pt>
                <c:pt idx="85">
                  <c:v>34.764147025263206</c:v>
                </c:pt>
                <c:pt idx="86">
                  <c:v>35.303366486898241</c:v>
                </c:pt>
                <c:pt idx="87">
                  <c:v>35.839173160189326</c:v>
                </c:pt>
                <c:pt idx="88">
                  <c:v>36.371385523039173</c:v>
                </c:pt>
                <c:pt idx="89">
                  <c:v>36.89982997614856</c:v>
                </c:pt>
                <c:pt idx="90">
                  <c:v>37.424340974409866</c:v>
                </c:pt>
                <c:pt idx="91">
                  <c:v>37.944761133356181</c:v>
                </c:pt>
                <c:pt idx="92">
                  <c:v>38.460941310975372</c:v>
                </c:pt>
                <c:pt idx="93">
                  <c:v>38.972740665311122</c:v>
                </c:pt>
                <c:pt idx="94">
                  <c:v>39.480026688379027</c:v>
                </c:pt>
                <c:pt idx="95">
                  <c:v>39.982675217024216</c:v>
                </c:pt>
                <c:pt idx="96">
                  <c:v>40.480570421437491</c:v>
                </c:pt>
                <c:pt idx="97">
                  <c:v>40.973604772129434</c:v>
                </c:pt>
                <c:pt idx="98">
                  <c:v>41.461678986235697</c:v>
                </c:pt>
                <c:pt idx="99">
                  <c:v>41.944701954091997</c:v>
                </c:pt>
                <c:pt idx="100">
                  <c:v>42.422590647073726</c:v>
                </c:pt>
                <c:pt idx="101">
                  <c:v>42.895270007742745</c:v>
                </c:pt>
                <c:pt idx="102">
                  <c:v>43.362672823383228</c:v>
                </c:pt>
                <c:pt idx="103">
                  <c:v>43.82473958403876</c:v>
                </c:pt>
                <c:pt idx="104">
                  <c:v>44.281418326185431</c:v>
                </c:pt>
                <c:pt idx="105">
                  <c:v>44.73266446319009</c:v>
                </c:pt>
                <c:pt idx="106">
                  <c:v>45.17844060370961</c:v>
                </c:pt>
                <c:pt idx="107">
                  <c:v>45.618716359186763</c:v>
                </c:pt>
                <c:pt idx="108">
                  <c:v>46.053468141591082</c:v>
                </c:pt>
                <c:pt idx="109">
                  <c:v>46.482678952539601</c:v>
                </c:pt>
                <c:pt idx="110">
                  <c:v>46.906338164913159</c:v>
                </c:pt>
                <c:pt idx="111">
                  <c:v>47.324441298059284</c:v>
                </c:pt>
                <c:pt idx="112">
                  <c:v>47.736989787643331</c:v>
                </c:pt>
                <c:pt idx="113">
                  <c:v>48.143990751175934</c:v>
                </c:pt>
                <c:pt idx="114">
                  <c:v>48.545456750207357</c:v>
                </c:pt>
                <c:pt idx="115">
                  <c:v>48.941405550138782</c:v>
                </c:pt>
                <c:pt idx="116">
                  <c:v>49.331859878557147</c:v>
                </c:pt>
                <c:pt idx="117">
                  <c:v>49.716847182954631</c:v>
                </c:pt>
                <c:pt idx="118">
                  <c:v>50.096399388646446</c:v>
                </c:pt>
                <c:pt idx="119">
                  <c:v>50.470552657651936</c:v>
                </c:pt>
                <c:pt idx="120">
                  <c:v>50.839347149254394</c:v>
                </c:pt>
                <c:pt idx="121">
                  <c:v>51.202826782904935</c:v>
                </c:pt>
                <c:pt idx="122">
                  <c:v>51.561039004085529</c:v>
                </c:pt>
                <c:pt idx="123">
                  <c:v>51.91403455369619</c:v>
                </c:pt>
                <c:pt idx="124">
                  <c:v>52.26186724148198</c:v>
                </c:pt>
                <c:pt idx="125">
                  <c:v>52.604593723966602</c:v>
                </c:pt>
                <c:pt idx="126">
                  <c:v>52.942273287311806</c:v>
                </c:pt>
                <c:pt idx="127">
                  <c:v>53.274967635475349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B-2F41-ACBA-51C155A2E8E3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tid'!$L$10:$L$137</c:f>
              <c:numCache>
                <c:formatCode>0</c:formatCode>
                <c:ptCount val="128"/>
                <c:pt idx="0">
                  <c:v>0</c:v>
                </c:pt>
                <c:pt idx="1">
                  <c:v>0.16826923076923078</c:v>
                </c:pt>
                <c:pt idx="2">
                  <c:v>0.33653846153846156</c:v>
                </c:pt>
                <c:pt idx="3">
                  <c:v>0.50480769230769229</c:v>
                </c:pt>
                <c:pt idx="4">
                  <c:v>0.67307692307692313</c:v>
                </c:pt>
                <c:pt idx="5">
                  <c:v>0.84134615384615397</c:v>
                </c:pt>
                <c:pt idx="6">
                  <c:v>1.0096153846153848</c:v>
                </c:pt>
                <c:pt idx="7">
                  <c:v>1.1778846153846156</c:v>
                </c:pt>
                <c:pt idx="8">
                  <c:v>1.3461538461538465</c:v>
                </c:pt>
                <c:pt idx="9">
                  <c:v>1.5144230769230773</c:v>
                </c:pt>
                <c:pt idx="10">
                  <c:v>1.6826923076923082</c:v>
                </c:pt>
                <c:pt idx="11">
                  <c:v>1.850961538461539</c:v>
                </c:pt>
                <c:pt idx="12">
                  <c:v>2.1145247411242609</c:v>
                </c:pt>
                <c:pt idx="13">
                  <c:v>2.3904467202297943</c:v>
                </c:pt>
                <c:pt idx="14">
                  <c:v>2.6803285940866872</c:v>
                </c:pt>
                <c:pt idx="15">
                  <c:v>2.9859777123511981</c:v>
                </c:pt>
                <c:pt idx="16">
                  <c:v>3.3094339366730345</c:v>
                </c:pt>
                <c:pt idx="17">
                  <c:v>3.6529991983870822</c:v>
                </c:pt>
                <c:pt idx="18">
                  <c:v>4.0192707226925828</c:v>
                </c:pt>
                <c:pt idx="19">
                  <c:v>4.411178349746816</c:v>
                </c:pt>
                <c:pt idx="20">
                  <c:v>4.8320264268689899</c:v>
                </c:pt>
                <c:pt idx="21">
                  <c:v>5.285540792296894</c:v>
                </c:pt>
                <c:pt idx="22">
                  <c:v>5.7759214191486246</c:v>
                </c:pt>
                <c:pt idx="23">
                  <c:v>6.3079013376191702</c:v>
                </c:pt>
                <c:pt idx="24">
                  <c:v>6.8744347847504059</c:v>
                </c:pt>
                <c:pt idx="25">
                  <c:v>7.478339184100208</c:v>
                </c:pt>
                <c:pt idx="26">
                  <c:v>8.1225780507033054</c:v>
                </c:pt>
                <c:pt idx="27">
                  <c:v>8.8102514400385257</c:v>
                </c:pt>
                <c:pt idx="28">
                  <c:v>9.544581590817641</c:v>
                </c:pt>
                <c:pt idx="29">
                  <c:v>10.328892733075509</c:v>
                </c:pt>
                <c:pt idx="30">
                  <c:v>11.166583865280751</c:v>
                </c:pt>
                <c:pt idx="31">
                  <c:v>12.061093114913517</c:v>
                </c:pt>
                <c:pt idx="32">
                  <c:v>13.015852084369723</c:v>
                </c:pt>
                <c:pt idx="33">
                  <c:v>14.034228346346657</c:v>
                </c:pt>
                <c:pt idx="34">
                  <c:v>15.119453988241586</c:v>
                </c:pt>
                <c:pt idx="35">
                  <c:v>16.274537811730301</c:v>
                </c:pt>
                <c:pt idx="36">
                  <c:v>17.5037485859499</c:v>
                </c:pt>
                <c:pt idx="37">
                  <c:v>18.81149996050258</c:v>
                </c:pt>
                <c:pt idx="38">
                  <c:v>20.202345279282692</c:v>
                </c:pt>
                <c:pt idx="39">
                  <c:v>21.680972502901426</c:v>
                </c:pt>
                <c:pt idx="40">
                  <c:v>23.252199834644191</c:v>
                </c:pt>
                <c:pt idx="41">
                  <c:v>24.920972841343399</c:v>
                </c:pt>
                <c:pt idx="42">
                  <c:v>26.692364097236041</c:v>
                </c:pt>
                <c:pt idx="43">
                  <c:v>28.57157666119922</c:v>
                </c:pt>
                <c:pt idx="44">
                  <c:v>30.56395303130644</c:v>
                </c:pt>
                <c:pt idx="45">
                  <c:v>32.674991611056967</c:v>
                </c:pt>
                <c:pt idx="46">
                  <c:v>34.910373174379721</c:v>
                </c:pt>
                <c:pt idx="47">
                  <c:v>37.276000336656132</c:v>
                </c:pt>
                <c:pt idx="48">
                  <c:v>39.777854125569952</c:v>
                </c:pt>
                <c:pt idx="49">
                  <c:v>42.421973274630624</c:v>
                </c:pt>
                <c:pt idx="50">
                  <c:v>45.214430911401379</c:v>
                </c:pt>
                <c:pt idx="51">
                  <c:v>48.161308355631753</c:v>
                </c:pt>
                <c:pt idx="52">
                  <c:v>51.268665658553957</c:v>
                </c:pt>
                <c:pt idx="53">
                  <c:v>54.542508403376189</c:v>
                </c:pt>
                <c:pt idx="54">
                  <c:v>57.988750142681369</c:v>
                </c:pt>
                <c:pt idx="55">
                  <c:v>61.613169664657605</c:v>
                </c:pt>
                <c:pt idx="56">
                  <c:v>65.421362050060651</c:v>
                </c:pt>
                <c:pt idx="57">
                  <c:v>69.418682198507454</c:v>
                </c:pt>
                <c:pt idx="58">
                  <c:v>73.610179159099374</c:v>
                </c:pt>
                <c:pt idx="59">
                  <c:v>78.000519189780675</c:v>
                </c:pt>
                <c:pt idx="60">
                  <c:v>82.593918856696831</c:v>
                </c:pt>
                <c:pt idx="61">
                  <c:v>87.394074850890945</c:v>
                </c:pt>
                <c:pt idx="62">
                  <c:v>92.404091034521997</c:v>
                </c:pt>
                <c:pt idx="63">
                  <c:v>97.626403376206738</c:v>
                </c:pt>
                <c:pt idx="64">
                  <c:v>103.06270360127445</c:v>
                </c:pt>
                <c:pt idx="65">
                  <c:v>108.71386256855777</c:v>
                </c:pt>
                <c:pt idx="66">
                  <c:v>114.57985459150726</c:v>
                </c:pt>
                <c:pt idx="67">
                  <c:v>120.65968414835483</c:v>
                </c:pt>
                <c:pt idx="68">
                  <c:v>126.95131667392279</c:v>
                </c:pt>
                <c:pt idx="69">
                  <c:v>133.45161539432493</c:v>
                </c:pt>
                <c:pt idx="70">
                  <c:v>140.15628645475161</c:v>
                </c:pt>
                <c:pt idx="71">
                  <c:v>147.05983489897145</c:v>
                </c:pt>
                <c:pt idx="72">
                  <c:v>154.15553176550458</c:v>
                </c:pt>
                <c:pt idx="73">
                  <c:v>161.43539392858494</c:v>
                </c:pt>
                <c:pt idx="74">
                  <c:v>168.89017819260445</c:v>
                </c:pt>
                <c:pt idx="75">
                  <c:v>176.50939096850715</c:v>
                </c:pt>
                <c:pt idx="76">
                  <c:v>184.28131461767387</c:v>
                </c:pt>
                <c:pt idx="77">
                  <c:v>192.19305124368256</c:v>
                </c:pt>
                <c:pt idx="78">
                  <c:v>200.23058434806256</c:v>
                </c:pt>
                <c:pt idx="79">
                  <c:v>208.37885834865386</c:v>
                </c:pt>
                <c:pt idx="80">
                  <c:v>216.62187549699178</c:v>
                </c:pt>
                <c:pt idx="81">
                  <c:v>224.94280923523175</c:v>
                </c:pt>
                <c:pt idx="82">
                  <c:v>233.32413251639662</c:v>
                </c:pt>
                <c:pt idx="83">
                  <c:v>241.74775908827783</c:v>
                </c:pt>
                <c:pt idx="84">
                  <c:v>250.19519547785228</c:v>
                </c:pt>
                <c:pt idx="85">
                  <c:v>258.64770106975084</c:v>
                </c:pt>
                <c:pt idx="86">
                  <c:v>267.0864534015688</c:v>
                </c:pt>
                <c:pt idx="87">
                  <c:v>275.49271561403049</c:v>
                </c:pt>
                <c:pt idx="88">
                  <c:v>283.84800290484873</c:v>
                </c:pt>
                <c:pt idx="89">
                  <c:v>292.13424484679683</c:v>
                </c:pt>
                <c:pt idx="90">
                  <c:v>300.333940543518</c:v>
                </c:pt>
                <c:pt idx="91">
                  <c:v>308.43030380665994</c:v>
                </c:pt>
                <c:pt idx="92">
                  <c:v>316.40739583631591</c:v>
                </c:pt>
                <c:pt idx="93">
                  <c:v>324.25024326096479</c:v>
                </c:pt>
                <c:pt idx="94">
                  <c:v>331.94493982773059</c:v>
                </c:pt>
                <c:pt idx="95">
                  <c:v>339.47873051163867</c:v>
                </c:pt>
                <c:pt idx="96">
                  <c:v>346.84007729507772</c:v>
                </c:pt>
                <c:pt idx="97">
                  <c:v>354.01870634789174</c:v>
                </c:pt>
                <c:pt idx="98">
                  <c:v>361.00563679631284</c:v>
                </c:pt>
                <c:pt idx="99">
                  <c:v>367.79319168954873</c:v>
                </c:pt>
                <c:pt idx="100">
                  <c:v>374.37499214349492</c:v>
                </c:pt>
                <c:pt idx="101">
                  <c:v>380.7459359524151</c:v>
                </c:pt>
                <c:pt idx="102">
                  <c:v>386.90216220572887</c:v>
                </c:pt>
                <c:pt idx="103">
                  <c:v>392.84100362592574</c:v>
                </c:pt>
                <c:pt idx="104">
                  <c:v>398.56092845588415</c:v>
                </c:pt>
                <c:pt idx="105">
                  <c:v>404.06147377298123</c:v>
                </c:pt>
                <c:pt idx="106">
                  <c:v>409.34317209889241</c:v>
                </c:pt>
                <c:pt idx="107">
                  <c:v>414.40747311493612</c:v>
                </c:pt>
                <c:pt idx="108">
                  <c:v>419.25666219258483</c:v>
                </c:pt>
                <c:pt idx="109">
                  <c:v>423.89377731626911</c:v>
                </c:pt>
                <c:pt idx="110">
                  <c:v>428.32252581969578</c:v>
                </c:pt>
                <c:pt idx="111">
                  <c:v>432.54720218595736</c:v>
                </c:pt>
                <c:pt idx="112">
                  <c:v>436.57260798331458</c:v>
                </c:pt>
                <c:pt idx="113">
                  <c:v>440.40397482929234</c:v>
                </c:pt>
                <c:pt idx="114">
                  <c:v>444.04689110114538</c:v>
                </c:pt>
                <c:pt idx="115">
                  <c:v>447.50723294520105</c:v>
                </c:pt>
                <c:pt idx="116">
                  <c:v>450.79109998435149</c:v>
                </c:pt>
                <c:pt idx="117">
                  <c:v>453.90475598431442</c:v>
                </c:pt>
                <c:pt idx="118">
                  <c:v>456.85457461658109</c:v>
                </c:pt>
                <c:pt idx="119">
                  <c:v>459.64699034983653</c:v>
                </c:pt>
                <c:pt idx="120">
                  <c:v>462.28845441197933</c:v>
                </c:pt>
                <c:pt idx="121">
                  <c:v>464.7853956910842</c:v>
                </c:pt>
                <c:pt idx="122">
                  <c:v>467.14418638476002</c:v>
                </c:pt>
                <c:pt idx="123">
                  <c:v>469.37111216211099</c:v>
                </c:pt>
                <c:pt idx="124">
                  <c:v>471.47234656950519</c:v>
                </c:pt>
                <c:pt idx="125">
                  <c:v>473.45392938911192</c:v>
                </c:pt>
                <c:pt idx="126">
                  <c:v>475.32174864619208</c:v>
                </c:pt>
                <c:pt idx="127">
                  <c:v>477.08152595597602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B-2F41-ACBA-51C155A2E8E3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tid'!$M$10:$M$137</c:f>
              <c:numCache>
                <c:formatCode>0</c:formatCode>
                <c:ptCount val="128"/>
                <c:pt idx="0">
                  <c:v>0</c:v>
                </c:pt>
                <c:pt idx="1">
                  <c:v>0.1701388888888889</c:v>
                </c:pt>
                <c:pt idx="2">
                  <c:v>0.34027777777777779</c:v>
                </c:pt>
                <c:pt idx="3">
                  <c:v>0.51041666666666674</c:v>
                </c:pt>
                <c:pt idx="4">
                  <c:v>0.68055555555555558</c:v>
                </c:pt>
                <c:pt idx="5">
                  <c:v>0.85069444444444442</c:v>
                </c:pt>
                <c:pt idx="6">
                  <c:v>1.0208333333333333</c:v>
                </c:pt>
                <c:pt idx="7">
                  <c:v>1.1909722222222221</c:v>
                </c:pt>
                <c:pt idx="8">
                  <c:v>1.3611111111111109</c:v>
                </c:pt>
                <c:pt idx="9">
                  <c:v>1.5312499999999998</c:v>
                </c:pt>
                <c:pt idx="10">
                  <c:v>1.7013888888888886</c:v>
                </c:pt>
                <c:pt idx="11">
                  <c:v>1.8715277777777775</c:v>
                </c:pt>
                <c:pt idx="12">
                  <c:v>2.205247722222222</c:v>
                </c:pt>
                <c:pt idx="13">
                  <c:v>2.5655585665460121</c:v>
                </c:pt>
                <c:pt idx="14">
                  <c:v>2.9567685924825682</c:v>
                </c:pt>
                <c:pt idx="15">
                  <c:v>3.3838783219118511</c:v>
                </c:pt>
                <c:pt idx="16">
                  <c:v>3.8526899026898294</c:v>
                </c:pt>
                <c:pt idx="17">
                  <c:v>4.3699331625378113</c:v>
                </c:pt>
                <c:pt idx="18">
                  <c:v>4.9434106571314818</c:v>
                </c:pt>
                <c:pt idx="19">
                  <c:v>5.5821642864423495</c:v>
                </c:pt>
                <c:pt idx="20">
                  <c:v>6.2966662980507513</c:v>
                </c:pt>
                <c:pt idx="21">
                  <c:v>7.099037722871576</c:v>
                </c:pt>
                <c:pt idx="22">
                  <c:v>8.0032974760456117</c:v>
                </c:pt>
                <c:pt idx="23">
                  <c:v>9.0256454730999209</c:v>
                </c:pt>
                <c:pt idx="24">
                  <c:v>10.158279084999219</c:v>
                </c:pt>
                <c:pt idx="25">
                  <c:v>11.414288904738205</c:v>
                </c:pt>
                <c:pt idx="26">
                  <c:v>12.808053725406614</c:v>
                </c:pt>
                <c:pt idx="27">
                  <c:v>14.355303476521748</c:v>
                </c:pt>
                <c:pt idx="28">
                  <c:v>16.07316742316506</c:v>
                </c:pt>
                <c:pt idx="29">
                  <c:v>17.980201400159242</c:v>
                </c:pt>
                <c:pt idx="30">
                  <c:v>20.09638645703544</c:v>
                </c:pt>
                <c:pt idx="31">
                  <c:v>22.443089718205197</c:v>
                </c:pt>
                <c:pt idx="32">
                  <c:v>25.042976537136706</c:v>
                </c:pt>
                <c:pt idx="33">
                  <c:v>27.91986118541551</c:v>
                </c:pt>
                <c:pt idx="34">
                  <c:v>31.098481437778467</c:v>
                </c:pt>
                <c:pt idx="35">
                  <c:v>34.604180599082227</c:v>
                </c:pt>
                <c:pt idx="36">
                  <c:v>38.466637616934058</c:v>
                </c:pt>
                <c:pt idx="37">
                  <c:v>42.717038268835481</c:v>
                </c:pt>
                <c:pt idx="38">
                  <c:v>47.387891932747188</c:v>
                </c:pt>
                <c:pt idx="39">
                  <c:v>52.512779177611392</c:v>
                </c:pt>
                <c:pt idx="40">
                  <c:v>58.126021048564667</c:v>
                </c:pt>
                <c:pt idx="41">
                  <c:v>64.262261848976948</c:v>
                </c:pt>
                <c:pt idx="42">
                  <c:v>70.955958989224214</c:v>
                </c:pt>
                <c:pt idx="43">
                  <c:v>78.240776274654692</c:v>
                </c:pt>
                <c:pt idx="44">
                  <c:v>86.148881020175921</c:v>
                </c:pt>
                <c:pt idx="45">
                  <c:v>94.710150737201403</c:v>
                </c:pt>
                <c:pt idx="46">
                  <c:v>103.9513018856062</c:v>
                </c:pt>
                <c:pt idx="47">
                  <c:v>113.894961232098</c:v>
                </c:pt>
                <c:pt idx="48">
                  <c:v>124.55812285449612</c:v>
                </c:pt>
                <c:pt idx="49">
                  <c:v>135.95090449722045</c:v>
                </c:pt>
                <c:pt idx="50">
                  <c:v>148.07529506206888</c:v>
                </c:pt>
                <c:pt idx="51">
                  <c:v>160.92394928116335</c:v>
                </c:pt>
                <c:pt idx="52">
                  <c:v>174.4790962871779</c:v>
                </c:pt>
                <c:pt idx="53">
                  <c:v>188.71163680447938</c:v>
                </c:pt>
                <c:pt idx="54">
                  <c:v>203.58050737523666</c:v>
                </c:pt>
                <c:pt idx="55">
                  <c:v>219.03238777674511</c:v>
                </c:pt>
                <c:pt idx="56">
                  <c:v>235.00181825163514</c:v>
                </c:pt>
                <c:pt idx="57">
                  <c:v>251.41177565123024</c:v>
                </c:pt>
                <c:pt idx="58">
                  <c:v>268.17473229736606</c:v>
                </c:pt>
                <c:pt idx="59">
                  <c:v>285.19418965390872</c:v>
                </c:pt>
                <c:pt idx="60">
                  <c:v>302.36670595425943</c:v>
                </c:pt>
                <c:pt idx="61">
                  <c:v>319.584300939667</c:v>
                </c:pt>
                <c:pt idx="62">
                  <c:v>336.73712688552718</c:v>
                </c:pt>
                <c:pt idx="63">
                  <c:v>353.71626947972993</c:v>
                </c:pt>
                <c:pt idx="64">
                  <c:v>370.4165279978173</c:v>
                </c:pt>
                <c:pt idx="65">
                  <c:v>386.73902381456287</c:v>
                </c:pt>
                <c:pt idx="66">
                  <c:v>402.59349995609227</c:v>
                </c:pt>
                <c:pt idx="67">
                  <c:v>417.90020049992989</c:v>
                </c:pt>
                <c:pt idx="68">
                  <c:v>432.59125382638592</c:v>
                </c:pt>
                <c:pt idx="69">
                  <c:v>446.61152355754791</c:v>
                </c:pt>
                <c:pt idx="70">
                  <c:v>459.91893071727378</c:v>
                </c:pt>
                <c:pt idx="71">
                  <c:v>472.48428591166714</c:v>
                </c:pt>
                <c:pt idx="72">
                  <c:v>484.29069362459882</c:v>
                </c:pt>
                <c:pt idx="73">
                  <c:v>495.33261236824188</c:v>
                </c:pt>
                <c:pt idx="74">
                  <c:v>505.61466313840879</c:v>
                </c:pt>
                <c:pt idx="75">
                  <c:v>515.15027856142024</c:v>
                </c:pt>
                <c:pt idx="76">
                  <c:v>523.96027803820755</c:v>
                </c:pt>
                <c:pt idx="77">
                  <c:v>532.07144225695322</c:v>
                </c:pt>
                <c:pt idx="78">
                  <c:v>539.51514583995777</c:v>
                </c:pt>
                <c:pt idx="79">
                  <c:v>546.32609152539885</c:v>
                </c:pt>
                <c:pt idx="80">
                  <c:v>552.54117463787895</c:v>
                </c:pt>
                <c:pt idx="81">
                  <c:v>558.19849366584492</c:v>
                </c:pt>
                <c:pt idx="82">
                  <c:v>563.33651207995592</c:v>
                </c:pt>
                <c:pt idx="83">
                  <c:v>567.99336826599347</c:v>
                </c:pt>
                <c:pt idx="84">
                  <c:v>572.2063247314436</c:v>
                </c:pt>
                <c:pt idx="85">
                  <c:v>576.01134390449238</c:v>
                </c:pt>
                <c:pt idx="86">
                  <c:v>579.44277571665214</c:v>
                </c:pt>
                <c:pt idx="87">
                  <c:v>582.53314137461211</c:v>
                </c:pt>
                <c:pt idx="88">
                  <c:v>585.31299793041444</c:v>
                </c:pt>
                <c:pt idx="89">
                  <c:v>587.81086914144498</c:v>
                </c:pt>
                <c:pt idx="90">
                  <c:v>590.05322941639531</c:v>
                </c:pt>
                <c:pt idx="91">
                  <c:v>592.06452916928697</c:v>
                </c:pt>
                <c:pt idx="92">
                  <c:v>593.86725150164932</c:v>
                </c:pt>
                <c:pt idx="93">
                  <c:v>595.48199169868519</c:v>
                </c:pt>
                <c:pt idx="94">
                  <c:v>596.92755249113543</c:v>
                </c:pt>
                <c:pt idx="95">
                  <c:v>598.22104936145661</c:v>
                </c:pt>
                <c:pt idx="96">
                  <c:v>599.37802133320463</c:v>
                </c:pt>
                <c:pt idx="97">
                  <c:v>600.41254368131513</c:v>
                </c:pt>
                <c:pt idx="98">
                  <c:v>601.33733984458058</c:v>
                </c:pt>
                <c:pt idx="99">
                  <c:v>602.16389052214208</c:v>
                </c:pt>
                <c:pt idx="100">
                  <c:v>602.90253850835995</c:v>
                </c:pt>
                <c:pt idx="101">
                  <c:v>603.56258828123055</c:v>
                </c:pt>
                <c:pt idx="102">
                  <c:v>604.15239972461438</c:v>
                </c:pt>
                <c:pt idx="103">
                  <c:v>604.67947564903659</c:v>
                </c:pt>
                <c:pt idx="104">
                  <c:v>605.15054299340852</c:v>
                </c:pt>
                <c:pt idx="105">
                  <c:v>605.5716277528112</c:v>
                </c:pt>
                <c:pt idx="106">
                  <c:v>605.94812379594089</c:v>
                </c:pt>
                <c:pt idx="107">
                  <c:v>606.28485581882592</c:v>
                </c:pt>
                <c:pt idx="108">
                  <c:v>606.58613673681623</c:v>
                </c:pt>
                <c:pt idx="109">
                  <c:v>606.85581985079068</c:v>
                </c:pt>
                <c:pt idx="110">
                  <c:v>607.09734614105787</c:v>
                </c:pt>
                <c:pt idx="111">
                  <c:v>607.31378704761687</c:v>
                </c:pt>
                <c:pt idx="112">
                  <c:v>607.50788309153791</c:v>
                </c:pt>
                <c:pt idx="113">
                  <c:v>607.68207868180548</c:v>
                </c:pt>
                <c:pt idx="114">
                  <c:v>607.83855343704818</c:v>
                </c:pt>
                <c:pt idx="115">
                  <c:v>607.97925033373667</c:v>
                </c:pt>
                <c:pt idx="116">
                  <c:v>608.1059009728607</c:v>
                </c:pt>
                <c:pt idx="117">
                  <c:v>608.22004823671182</c:v>
                </c:pt>
                <c:pt idx="118">
                  <c:v>608.32306658687901</c:v>
                </c:pt>
                <c:pt idx="119">
                  <c:v>608.41618023440174</c:v>
                </c:pt>
                <c:pt idx="120">
                  <c:v>608.50047939356466</c:v>
                </c:pt>
                <c:pt idx="121">
                  <c:v>608.57693481228057</c:v>
                </c:pt>
                <c:pt idx="122">
                  <c:v>608.64641075453869</c:v>
                </c:pt>
                <c:pt idx="123">
                  <c:v>608.70967659407313</c:v>
                </c:pt>
                <c:pt idx="124">
                  <c:v>608.76741716326001</c:v>
                </c:pt>
                <c:pt idx="125">
                  <c:v>608.82024198728141</c:v>
                </c:pt>
                <c:pt idx="126">
                  <c:v>608.86869352076735</c:v>
                </c:pt>
                <c:pt idx="127">
                  <c:v>608.91325449240173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B-2F41-ACBA-51C155A2E8E3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tid'!$N$10:$N$137</c:f>
              <c:numCache>
                <c:formatCode>0</c:formatCode>
                <c:ptCount val="128"/>
                <c:pt idx="0">
                  <c:v>0</c:v>
                </c:pt>
                <c:pt idx="1">
                  <c:v>8.7500000000000008E-2</c:v>
                </c:pt>
                <c:pt idx="2">
                  <c:v>0.17500000000000002</c:v>
                </c:pt>
                <c:pt idx="3">
                  <c:v>0.26250000000000001</c:v>
                </c:pt>
                <c:pt idx="4">
                  <c:v>0.35000000000000003</c:v>
                </c:pt>
                <c:pt idx="5">
                  <c:v>0.43750000000000006</c:v>
                </c:pt>
                <c:pt idx="6">
                  <c:v>0.52500000000000002</c:v>
                </c:pt>
                <c:pt idx="7">
                  <c:v>0.61250000000000004</c:v>
                </c:pt>
                <c:pt idx="8">
                  <c:v>0.76223140000000011</c:v>
                </c:pt>
                <c:pt idx="9">
                  <c:v>0.92512585195576036</c:v>
                </c:pt>
                <c:pt idx="10">
                  <c:v>1.1039552743965373</c:v>
                </c:pt>
                <c:pt idx="11">
                  <c:v>1.3020671635404404</c:v>
                </c:pt>
                <c:pt idx="12">
                  <c:v>1.5235007521617137</c:v>
                </c:pt>
                <c:pt idx="13">
                  <c:v>1.7731251319623624</c:v>
                </c:pt>
                <c:pt idx="14">
                  <c:v>2.0568028108158289</c:v>
                </c:pt>
                <c:pt idx="15">
                  <c:v>2.3815823924180965</c:v>
                </c:pt>
                <c:pt idx="16">
                  <c:v>2.7427558053499936</c:v>
                </c:pt>
                <c:pt idx="17">
                  <c:v>3.1449909742548132</c:v>
                </c:pt>
                <c:pt idx="18">
                  <c:v>3.593281370843147</c:v>
                </c:pt>
                <c:pt idx="19">
                  <c:v>4.0928755421192164</c:v>
                </c:pt>
                <c:pt idx="20">
                  <c:v>4.649165374792033</c:v>
                </c:pt>
                <c:pt idx="21">
                  <c:v>5.2675208934432423</c:v>
                </c:pt>
                <c:pt idx="22">
                  <c:v>5.9530570814419193</c:v>
                </c:pt>
                <c:pt idx="23">
                  <c:v>6.7103158332313253</c:v>
                </c:pt>
                <c:pt idx="24">
                  <c:v>7.5455561712996646</c:v>
                </c:pt>
                <c:pt idx="25">
                  <c:v>8.4651114825329152</c:v>
                </c:pt>
                <c:pt idx="26">
                  <c:v>9.4752953117286367</c:v>
                </c:pt>
                <c:pt idx="27">
                  <c:v>10.582299677211116</c:v>
                </c:pt>
                <c:pt idx="28">
                  <c:v>11.792093522464841</c:v>
                </c:pt>
                <c:pt idx="29">
                  <c:v>13.110332712324299</c:v>
                </c:pt>
                <c:pt idx="30">
                  <c:v>14.542297517286283</c:v>
                </c:pt>
                <c:pt idx="31">
                  <c:v>16.092878679278041</c:v>
                </c:pt>
                <c:pt idx="32">
                  <c:v>17.766113064452213</c:v>
                </c:pt>
                <c:pt idx="33">
                  <c:v>19.564971589419301</c:v>
                </c:pt>
                <c:pt idx="34">
                  <c:v>21.491142512027412</c:v>
                </c:pt>
                <c:pt idx="35">
                  <c:v>23.544816912796119</c:v>
                </c:pt>
                <c:pt idx="36">
                  <c:v>25.724483494797767</c:v>
                </c:pt>
                <c:pt idx="37">
                  <c:v>28.026739262222399</c:v>
                </c:pt>
                <c:pt idx="38">
                  <c:v>30.446120949624515</c:v>
                </c:pt>
                <c:pt idx="39">
                  <c:v>32.974959082274012</c:v>
                </c:pt>
                <c:pt idx="40">
                  <c:v>35.603342504435048</c:v>
                </c:pt>
                <c:pt idx="41">
                  <c:v>38.31916339263433</c:v>
                </c:pt>
                <c:pt idx="42">
                  <c:v>41.108250932494954</c:v>
                </c:pt>
                <c:pt idx="43">
                  <c:v>43.954596845052663</c:v>
                </c:pt>
                <c:pt idx="44">
                  <c:v>46.840670072562816</c:v>
                </c:pt>
                <c:pt idx="45">
                  <c:v>49.747811800206492</c:v>
                </c:pt>
                <c:pt idx="46">
                  <c:v>52.6566963821315</c:v>
                </c:pt>
                <c:pt idx="47">
                  <c:v>55.54783949017925</c:v>
                </c:pt>
                <c:pt idx="48">
                  <c:v>58.402119787822372</c:v>
                </c:pt>
                <c:pt idx="49">
                  <c:v>61.201284843833683</c:v>
                </c:pt>
                <c:pt idx="50">
                  <c:v>63.92841317319273</c:v>
                </c:pt>
                <c:pt idx="51">
                  <c:v>66.568308126810336</c:v>
                </c:pt>
                <c:pt idx="52">
                  <c:v>69.107805310324125</c:v>
                </c:pt>
                <c:pt idx="53">
                  <c:v>71.535982459980431</c:v>
                </c:pt>
                <c:pt idx="54">
                  <c:v>73.844268259975593</c:v>
                </c:pt>
                <c:pt idx="55">
                  <c:v>76.026453496901652</c:v>
                </c:pt>
                <c:pt idx="56">
                  <c:v>78.078614926155367</c:v>
                </c:pt>
                <c:pt idx="57">
                  <c:v>79.998966690506364</c:v>
                </c:pt>
                <c:pt idx="58">
                  <c:v>81.787656643430452</c:v>
                </c:pt>
                <c:pt idx="59">
                  <c:v>83.446525580962458</c:v>
                </c:pt>
                <c:pt idx="60">
                  <c:v>84.97884648067749</c:v>
                </c:pt>
                <c:pt idx="61">
                  <c:v>86.389058812758861</c:v>
                </c:pt>
                <c:pt idx="62">
                  <c:v>87.68251028897744</c:v>
                </c:pt>
                <c:pt idx="63">
                  <c:v>88.865215479986233</c:v>
                </c:pt>
                <c:pt idx="64">
                  <c:v>89.943637763690361</c:v>
                </c:pt>
                <c:pt idx="65">
                  <c:v>90.924498387516806</c:v>
                </c:pt>
                <c:pt idx="66">
                  <c:v>91.81461417752719</c:v>
                </c:pt>
                <c:pt idx="67">
                  <c:v>92.620763665900853</c:v>
                </c:pt>
                <c:pt idx="68">
                  <c:v>93.34958012998419</c:v>
                </c:pt>
                <c:pt idx="69">
                  <c:v>94.007469192831948</c:v>
                </c:pt>
                <c:pt idx="70">
                  <c:v>94.600548154975712</c:v>
                </c:pt>
                <c:pt idx="71">
                  <c:v>95.134604028609445</c:v>
                </c:pt>
                <c:pt idx="72">
                  <c:v>95.615067260982727</c:v>
                </c:pt>
                <c:pt idx="73">
                  <c:v>96.046998296767057</c:v>
                </c:pt>
                <c:pt idx="74">
                  <c:v>96.435084383934921</c:v>
                </c:pt>
                <c:pt idx="75">
                  <c:v>96.783644330657594</c:v>
                </c:pt>
                <c:pt idx="76">
                  <c:v>97.096639239593614</c:v>
                </c:pt>
                <c:pt idx="77">
                  <c:v>97.377687558293033</c:v>
                </c:pt>
                <c:pt idx="78">
                  <c:v>97.630083076047868</c:v>
                </c:pt>
                <c:pt idx="79">
                  <c:v>97.856814760638926</c:v>
                </c:pt>
                <c:pt idx="80">
                  <c:v>98.060587559194786</c:v>
                </c:pt>
                <c:pt idx="81">
                  <c:v>98.243843485067444</c:v>
                </c:pt>
                <c:pt idx="82">
                  <c:v>98.40878247858673</c:v>
                </c:pt>
                <c:pt idx="83">
                  <c:v>98.557382666377038</c:v>
                </c:pt>
                <c:pt idx="84">
                  <c:v>98.691419754844986</c:v>
                </c:pt>
                <c:pt idx="85">
                  <c:v>98.812485381939268</c:v>
                </c:pt>
                <c:pt idx="86">
                  <c:v>98.922004320736519</c:v>
                </c:pt>
                <c:pt idx="87">
                  <c:v>99.021250481944961</c:v>
                </c:pt>
                <c:pt idx="88">
                  <c:v>99.111361702858915</c:v>
                </c:pt>
                <c:pt idx="89">
                  <c:v>99.193353340115607</c:v>
                </c:pt>
                <c:pt idx="90">
                  <c:v>99.268130704925014</c:v>
                </c:pt>
                <c:pt idx="91">
                  <c:v>99.336500394054013</c:v>
                </c:pt>
                <c:pt idx="92">
                  <c:v>99.39918057923397</c:v>
                </c:pt>
                <c:pt idx="93">
                  <c:v>99.456810323041537</c:v>
                </c:pt>
                <c:pt idx="94">
                  <c:v>99.509957991656535</c:v>
                </c:pt>
                <c:pt idx="95">
                  <c:v>99.559128835016836</c:v>
                </c:pt>
                <c:pt idx="96">
                  <c:v>99.604771803390506</c:v>
                </c:pt>
                <c:pt idx="97">
                  <c:v>99.647285666760425</c:v>
                </c:pt>
                <c:pt idx="98">
                  <c:v>99.687024500043535</c:v>
                </c:pt>
                <c:pt idx="99">
                  <c:v>99.72430259333629</c:v>
                </c:pt>
                <c:pt idx="100">
                  <c:v>99.75939884230722</c:v>
                </c:pt>
                <c:pt idx="101">
                  <c:v>99.792560669708251</c:v>
                </c:pt>
                <c:pt idx="102">
                  <c:v>99.824007524866715</c:v>
                </c:pt>
                <c:pt idx="103">
                  <c:v>99.853934004031444</c:v>
                </c:pt>
                <c:pt idx="104">
                  <c:v>99.882512630636413</c:v>
                </c:pt>
                <c:pt idx="105">
                  <c:v>99.909896330949138</c:v>
                </c:pt>
                <c:pt idx="106">
                  <c:v>99.93622063720909</c:v>
                </c:pt>
                <c:pt idx="107">
                  <c:v>99.961605647243204</c:v>
                </c:pt>
                <c:pt idx="108">
                  <c:v>99.986157766671212</c:v>
                </c:pt>
                <c:pt idx="109">
                  <c:v>100.00997125717915</c:v>
                </c:pt>
                <c:pt idx="110">
                  <c:v>100.03312961193411</c:v>
                </c:pt>
                <c:pt idx="111">
                  <c:v>100.05570677702757</c:v>
                </c:pt>
                <c:pt idx="112">
                  <c:v>100.07776823585225</c:v>
                </c:pt>
                <c:pt idx="113">
                  <c:v>100.09937197152742</c:v>
                </c:pt>
                <c:pt idx="114">
                  <c:v>100.12056932087191</c:v>
                </c:pt>
                <c:pt idx="115">
                  <c:v>100.14140573197176</c:v>
                </c:pt>
                <c:pt idx="116">
                  <c:v>100.16192143608394</c:v>
                </c:pt>
                <c:pt idx="117">
                  <c:v>100.18215204344747</c:v>
                </c:pt>
                <c:pt idx="118">
                  <c:v>100.20212907152491</c:v>
                </c:pt>
                <c:pt idx="119">
                  <c:v>100.22188041325977</c:v>
                </c:pt>
                <c:pt idx="120">
                  <c:v>100.24143075209754</c:v>
                </c:pt>
                <c:pt idx="121">
                  <c:v>100.26080192977021</c:v>
                </c:pt>
                <c:pt idx="122">
                  <c:v>100.2800132721768</c:v>
                </c:pt>
                <c:pt idx="123">
                  <c:v>100.29908187809812</c:v>
                </c:pt>
                <c:pt idx="124">
                  <c:v>100.31802287495394</c:v>
                </c:pt>
                <c:pt idx="125">
                  <c:v>100.33684964533936</c:v>
                </c:pt>
                <c:pt idx="126">
                  <c:v>100.35557402765751</c:v>
                </c:pt>
                <c:pt idx="127">
                  <c:v>100.3742064937925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B-2F41-ACBA-51C155A2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0016"/>
        <c:axId val="126461536"/>
      </c:lineChart>
      <c:dateAx>
        <c:axId val="1937900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6461536"/>
        <c:crosses val="autoZero"/>
        <c:auto val="1"/>
        <c:lblOffset val="100"/>
        <c:baseTimeUnit val="days"/>
      </c:dateAx>
      <c:valAx>
        <c:axId val="126461536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152400</xdr:rowOff>
    </xdr:from>
    <xdr:to>
      <xdr:col>16</xdr:col>
      <xdr:colOff>596900</xdr:colOff>
      <xdr:row>30</xdr:row>
      <xdr:rowOff>203194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BEB23-84E5-4A49-A2A5-77A0676C2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31</xdr:row>
      <xdr:rowOff>127000</xdr:rowOff>
    </xdr:from>
    <xdr:to>
      <xdr:col>6</xdr:col>
      <xdr:colOff>482600</xdr:colOff>
      <xdr:row>56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F4687-E45B-314E-AA31-2CB9288A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31</xdr:row>
      <xdr:rowOff>139700</xdr:rowOff>
    </xdr:from>
    <xdr:to>
      <xdr:col>14</xdr:col>
      <xdr:colOff>723900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A375D-01BB-3F45-A6E3-7B77D9D37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57</xdr:row>
      <xdr:rowOff>25400</xdr:rowOff>
    </xdr:from>
    <xdr:to>
      <xdr:col>6</xdr:col>
      <xdr:colOff>482600</xdr:colOff>
      <xdr:row>82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8864A-5C1B-BE4C-9996-C894283E9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57</xdr:row>
      <xdr:rowOff>12700</xdr:rowOff>
    </xdr:from>
    <xdr:to>
      <xdr:col>14</xdr:col>
      <xdr:colOff>736600</xdr:colOff>
      <xdr:row>82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63E8EA-2811-A145-8F2E-23F3A7DF4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5</xdr:row>
      <xdr:rowOff>133350</xdr:rowOff>
    </xdr:from>
    <xdr:to>
      <xdr:col>23</xdr:col>
      <xdr:colOff>355600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F2E9E-EEBE-8443-A9EB-41149403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666750</xdr:colOff>
      <xdr:row>35</xdr:row>
      <xdr:rowOff>146050</xdr:rowOff>
    </xdr:from>
    <xdr:to>
      <xdr:col>23</xdr:col>
      <xdr:colOff>406400</xdr:colOff>
      <xdr:row>62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CDF90-41FA-CD4E-AB18-8A93D4A3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E4B0-75CE-7540-AB2D-94805190C24D}">
  <dimension ref="B1:F30"/>
  <sheetViews>
    <sheetView zoomScale="80" zoomScaleNormal="80" workbookViewId="0">
      <selection activeCell="D10" sqref="D10"/>
    </sheetView>
  </sheetViews>
  <sheetFormatPr baseColWidth="10" defaultColWidth="10.83203125" defaultRowHeight="16" x14ac:dyDescent="0.2"/>
  <cols>
    <col min="1" max="2" width="10.83203125" style="6"/>
    <col min="3" max="3" width="17.5" style="6" bestFit="1" customWidth="1"/>
    <col min="4" max="4" width="14.5" style="6" bestFit="1" customWidth="1"/>
    <col min="5" max="6" width="14.6640625" style="6" bestFit="1" customWidth="1"/>
    <col min="7" max="16384" width="10.83203125" style="6"/>
  </cols>
  <sheetData>
    <row r="1" spans="3:6" ht="17" thickBot="1" x14ac:dyDescent="0.25"/>
    <row r="2" spans="3:6" ht="17" thickBot="1" x14ac:dyDescent="0.25">
      <c r="C2" s="41" t="s">
        <v>0</v>
      </c>
      <c r="D2" s="42"/>
      <c r="E2" s="7" t="s">
        <v>26</v>
      </c>
    </row>
    <row r="3" spans="3:6" x14ac:dyDescent="0.2">
      <c r="C3" s="8" t="s">
        <v>1</v>
      </c>
      <c r="D3" s="9">
        <v>2.0000000000000001E-4</v>
      </c>
      <c r="E3" s="10" t="s">
        <v>27</v>
      </c>
    </row>
    <row r="4" spans="3:6" x14ac:dyDescent="0.2">
      <c r="C4" s="11" t="s">
        <v>2</v>
      </c>
      <c r="D4" s="12">
        <f>2.4*POWER(10,-7)</f>
        <v>2.3999999999999998E-7</v>
      </c>
      <c r="E4" s="13" t="s">
        <v>27</v>
      </c>
    </row>
    <row r="5" spans="3:6" x14ac:dyDescent="0.2">
      <c r="C5" s="11" t="s">
        <v>3</v>
      </c>
      <c r="D5" s="12">
        <v>1E-3</v>
      </c>
      <c r="E5" s="13" t="s">
        <v>27</v>
      </c>
    </row>
    <row r="6" spans="3:6" x14ac:dyDescent="0.2">
      <c r="C6" s="11" t="s">
        <v>4</v>
      </c>
      <c r="D6" s="12">
        <f>Kgamma/gamma</f>
        <v>3500</v>
      </c>
      <c r="E6" s="13"/>
    </row>
    <row r="7" spans="3:6" x14ac:dyDescent="0.2">
      <c r="C7" s="11" t="s">
        <v>5</v>
      </c>
      <c r="D7" s="12">
        <v>8</v>
      </c>
      <c r="E7" s="13" t="s">
        <v>27</v>
      </c>
    </row>
    <row r="8" spans="3:6" x14ac:dyDescent="0.2">
      <c r="C8" s="11" t="s">
        <v>6</v>
      </c>
      <c r="D8" s="33">
        <v>3.5</v>
      </c>
      <c r="E8" s="13" t="s">
        <v>27</v>
      </c>
    </row>
    <row r="9" spans="3:6" x14ac:dyDescent="0.2">
      <c r="C9" s="11" t="s">
        <v>43</v>
      </c>
      <c r="D9" s="33">
        <v>0.35</v>
      </c>
      <c r="E9" s="13" t="s">
        <v>27</v>
      </c>
    </row>
    <row r="10" spans="3:6" x14ac:dyDescent="0.2">
      <c r="C10" s="11" t="s">
        <v>20</v>
      </c>
      <c r="D10" s="12">
        <v>1377000</v>
      </c>
      <c r="E10" s="13"/>
    </row>
    <row r="11" spans="3:6" ht="52" thickBot="1" x14ac:dyDescent="0.25">
      <c r="C11" s="14" t="s">
        <v>35</v>
      </c>
      <c r="D11" s="15" t="s">
        <v>34</v>
      </c>
      <c r="E11" s="16" t="s">
        <v>27</v>
      </c>
    </row>
    <row r="14" spans="3:6" x14ac:dyDescent="0.2">
      <c r="F14" s="17"/>
    </row>
    <row r="16" spans="3:6" ht="17" thickBot="1" x14ac:dyDescent="0.25"/>
    <row r="17" spans="2:5" ht="26" x14ac:dyDescent="0.2">
      <c r="B17" s="47" t="s">
        <v>31</v>
      </c>
      <c r="C17" s="48"/>
      <c r="D17" s="48"/>
      <c r="E17" s="49"/>
    </row>
    <row r="18" spans="2:5" ht="21" x14ac:dyDescent="0.2">
      <c r="B18" s="43" t="s">
        <v>28</v>
      </c>
      <c r="C18" s="44"/>
      <c r="D18" s="18">
        <f ca="1">INDEX(Prediktion!A:A,MATCH(MAX(Prediktion!C3:C367),Prediktion!C:C,0))</f>
        <v>44147</v>
      </c>
      <c r="E18" s="19"/>
    </row>
    <row r="19" spans="2:5" ht="22" thickBot="1" x14ac:dyDescent="0.25">
      <c r="B19" s="45" t="s">
        <v>29</v>
      </c>
      <c r="C19" s="46"/>
      <c r="D19" s="20">
        <f ca="1">MAX(Prediktion!C3:C367)</f>
        <v>108.91507007935257</v>
      </c>
      <c r="E19" s="21" t="s">
        <v>30</v>
      </c>
    </row>
    <row r="21" spans="2:5" x14ac:dyDescent="0.2">
      <c r="C21" s="37"/>
      <c r="D21" s="37"/>
      <c r="E21" s="37"/>
    </row>
    <row r="22" spans="2:5" x14ac:dyDescent="0.2">
      <c r="C22" s="34"/>
      <c r="D22" s="35"/>
      <c r="E22" s="35"/>
    </row>
    <row r="23" spans="2:5" x14ac:dyDescent="0.2">
      <c r="C23" s="34"/>
      <c r="D23" s="36"/>
      <c r="E23" s="36"/>
    </row>
    <row r="24" spans="2:5" x14ac:dyDescent="0.2">
      <c r="C24" s="34"/>
      <c r="D24" s="34"/>
      <c r="E24" s="34"/>
    </row>
    <row r="25" spans="2:5" x14ac:dyDescent="0.2">
      <c r="C25" s="34"/>
      <c r="D25" s="34"/>
      <c r="E25" s="34"/>
    </row>
    <row r="26" spans="2:5" x14ac:dyDescent="0.2">
      <c r="C26" s="34"/>
      <c r="D26" s="34"/>
      <c r="E26" s="34"/>
    </row>
    <row r="27" spans="2:5" x14ac:dyDescent="0.2">
      <c r="C27" s="34"/>
      <c r="D27" s="34"/>
      <c r="E27" s="34"/>
    </row>
    <row r="28" spans="2:5" x14ac:dyDescent="0.2">
      <c r="C28" s="34"/>
      <c r="D28" s="34"/>
      <c r="E28" s="34"/>
    </row>
    <row r="29" spans="2:5" x14ac:dyDescent="0.2">
      <c r="C29" s="34"/>
      <c r="D29" s="34"/>
      <c r="E29" s="34"/>
    </row>
    <row r="30" spans="2:5" x14ac:dyDescent="0.2">
      <c r="C30" s="36"/>
      <c r="D30" s="34"/>
      <c r="E30" s="34"/>
    </row>
  </sheetData>
  <autoFilter ref="C2:D8" xr:uid="{33720C75-41E7-DA44-BA1B-9776EE9D38D9}">
    <filterColumn colId="0" showButton="0"/>
  </autoFilter>
  <mergeCells count="4">
    <mergeCell ref="C2:D2"/>
    <mergeCell ref="B18:C18"/>
    <mergeCell ref="B19:C19"/>
    <mergeCell ref="B17:E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E15E-40E4-D846-8050-89A2A9F02653}">
  <dimension ref="A1:U366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baseColWidth="10" defaultColWidth="10.83203125" defaultRowHeight="16" x14ac:dyDescent="0.2"/>
  <cols>
    <col min="1" max="1" width="10.83203125" style="1"/>
    <col min="2" max="2" width="12" style="1" bestFit="1" customWidth="1"/>
    <col min="3" max="3" width="10" style="1" bestFit="1" customWidth="1"/>
    <col min="4" max="16384" width="10.83203125" style="1"/>
  </cols>
  <sheetData>
    <row r="1" spans="1:17" x14ac:dyDescent="0.2">
      <c r="A1" s="1" t="s">
        <v>7</v>
      </c>
      <c r="B1" s="1" t="s">
        <v>11</v>
      </c>
      <c r="C1" s="1" t="s">
        <v>8</v>
      </c>
      <c r="G1" s="50" t="s">
        <v>33</v>
      </c>
      <c r="H1" s="50"/>
      <c r="J1" s="50" t="s">
        <v>32</v>
      </c>
      <c r="K1" s="50"/>
      <c r="M1" s="51" t="s">
        <v>34</v>
      </c>
      <c r="N1" s="51"/>
    </row>
    <row r="2" spans="1:17" x14ac:dyDescent="0.2">
      <c r="A2" s="2">
        <v>44105</v>
      </c>
      <c r="B2" s="1">
        <f>IF(data_anvanda=$G$1,IF(G2="",NA(),G2),IF(data_anvanda=$J$1,IF(J2="",NA(),J2),IF(M2="",NA(),M2)))</f>
        <v>8</v>
      </c>
      <c r="C2" s="40">
        <f>IF(data_anvanda=$G$1,IF(H2="",NA(),H2),IF(data_anvanda=$J$1,IF(K2="",NA(),K2),IF(N2="",NA(),N2)))</f>
        <v>0</v>
      </c>
      <c r="M2" s="1">
        <v>8</v>
      </c>
      <c r="N2" s="1">
        <f>IF(O2&lt;&gt;"",O2-282,"")</f>
        <v>0</v>
      </c>
      <c r="O2" s="40">
        <v>282</v>
      </c>
    </row>
    <row r="3" spans="1:17" x14ac:dyDescent="0.2">
      <c r="A3" s="2">
        <f>A2+1</f>
        <v>44106</v>
      </c>
      <c r="B3" s="40">
        <f>IF(data_anvanda=$G$1,IF(G3="",NA(),G3),IF(data_anvanda=$J$1,IF(J3="",NA(),J3),IF(M3="",NA(),M3)))</f>
        <v>10</v>
      </c>
      <c r="C3" s="40">
        <f>IF(data_anvanda=$G$1,IF(H3="",NA(),H3),IF(data_anvanda=$J$1,IF(K3="",NA(),K3),IF(N3="",NA(),N3)))</f>
        <v>0</v>
      </c>
      <c r="M3" s="1">
        <v>10</v>
      </c>
      <c r="N3" s="40">
        <f t="shared" ref="N3:N66" si="0">IF(O3&lt;&gt;"",O3-282,"")</f>
        <v>0</v>
      </c>
      <c r="O3" s="40">
        <v>282</v>
      </c>
      <c r="Q3" s="40"/>
    </row>
    <row r="4" spans="1:17" x14ac:dyDescent="0.2">
      <c r="A4" s="2">
        <f t="shared" ref="A4:A67" si="1">A3+1</f>
        <v>44107</v>
      </c>
      <c r="B4" s="40">
        <f>IF(data_anvanda=$G$1,IF(G4="",NA(),G4),IF(data_anvanda=$J$1,IF(J4="",NA(),J4),IF(M4="",NA(),M4)))</f>
        <v>11</v>
      </c>
      <c r="C4" s="40">
        <f>IF(data_anvanda=$G$1,IF(H4="",NA(),H4),IF(data_anvanda=$J$1,IF(K4="",NA(),K4),IF(N4="",NA(),N4)))</f>
        <v>0</v>
      </c>
      <c r="M4" s="1">
        <v>11</v>
      </c>
      <c r="N4" s="40">
        <f t="shared" si="0"/>
        <v>0</v>
      </c>
      <c r="O4" s="40">
        <v>282</v>
      </c>
      <c r="Q4" s="40"/>
    </row>
    <row r="5" spans="1:17" x14ac:dyDescent="0.2">
      <c r="A5" s="2">
        <f t="shared" si="1"/>
        <v>44108</v>
      </c>
      <c r="B5" s="40">
        <f>IF(data_anvanda=$G$1,IF(G5="",NA(),G5),IF(data_anvanda=$J$1,IF(J5="",NA(),J5),IF(M5="",NA(),M5)))</f>
        <v>13</v>
      </c>
      <c r="C5" s="40">
        <f>IF(data_anvanda=$G$1,IF(H5="",NA(),H5),IF(data_anvanda=$J$1,IF(K5="",NA(),K5),IF(N5="",NA(),N5)))</f>
        <v>0</v>
      </c>
      <c r="M5" s="1">
        <v>13</v>
      </c>
      <c r="N5" s="40">
        <f t="shared" si="0"/>
        <v>0</v>
      </c>
      <c r="O5" s="40">
        <v>282</v>
      </c>
      <c r="Q5" s="40"/>
    </row>
    <row r="6" spans="1:17" x14ac:dyDescent="0.2">
      <c r="A6" s="2">
        <f t="shared" si="1"/>
        <v>44109</v>
      </c>
      <c r="B6" s="40">
        <f>IF(data_anvanda=$G$1,IF(G6="",NA(),G6),IF(data_anvanda=$J$1,IF(J6="",NA(),J6),IF(M6="",NA(),M6)))</f>
        <v>13</v>
      </c>
      <c r="C6" s="40">
        <f>IF(data_anvanda=$G$1,IF(H6="",NA(),H6),IF(data_anvanda=$J$1,IF(K6="",NA(),K6),IF(N6="",NA(),N6)))</f>
        <v>0</v>
      </c>
      <c r="M6" s="1">
        <v>13</v>
      </c>
      <c r="N6" s="40">
        <f t="shared" si="0"/>
        <v>0</v>
      </c>
      <c r="O6" s="40">
        <v>282</v>
      </c>
      <c r="Q6" s="40"/>
    </row>
    <row r="7" spans="1:17" x14ac:dyDescent="0.2">
      <c r="A7" s="2">
        <f t="shared" si="1"/>
        <v>44110</v>
      </c>
      <c r="B7" s="40">
        <f>IF(data_anvanda=$G$1,IF(G7="",NA(),G7),IF(data_anvanda=$J$1,IF(J7="",NA(),J7),IF(M7="",NA(),M7)))</f>
        <v>15</v>
      </c>
      <c r="C7" s="40">
        <f>IF(data_anvanda=$G$1,IF(H7="",NA(),H7),IF(data_anvanda=$J$1,IF(K7="",NA(),K7),IF(N7="",NA(),N7)))</f>
        <v>0</v>
      </c>
      <c r="M7" s="1">
        <v>15</v>
      </c>
      <c r="N7" s="40">
        <f t="shared" si="0"/>
        <v>0</v>
      </c>
      <c r="O7" s="40">
        <v>282</v>
      </c>
      <c r="Q7" s="40"/>
    </row>
    <row r="8" spans="1:17" x14ac:dyDescent="0.2">
      <c r="A8" s="2">
        <f t="shared" si="1"/>
        <v>44111</v>
      </c>
      <c r="B8" s="40">
        <f>IF(data_anvanda=$G$1,IF(G8="",NA(),G8),IF(data_anvanda=$J$1,IF(J8="",NA(),J8),IF(M8="",NA(),M8)))</f>
        <v>18</v>
      </c>
      <c r="C8" s="40">
        <f>IF(data_anvanda=$G$1,IF(H8="",NA(),H8),IF(data_anvanda=$J$1,IF(K8="",NA(),K8),IF(N8="",NA(),N8)))</f>
        <v>0</v>
      </c>
      <c r="M8" s="1">
        <v>18</v>
      </c>
      <c r="N8" s="40">
        <f t="shared" si="0"/>
        <v>0</v>
      </c>
      <c r="O8" s="40">
        <v>282</v>
      </c>
      <c r="Q8" s="40"/>
    </row>
    <row r="9" spans="1:17" x14ac:dyDescent="0.2">
      <c r="A9" s="2">
        <f t="shared" si="1"/>
        <v>44112</v>
      </c>
      <c r="B9" s="40">
        <f>IF(data_anvanda=$G$1,IF(G9="",NA(),G9),IF(data_anvanda=$J$1,IF(J9="",NA(),J9),IF(M9="",NA(),M9)))</f>
        <v>18</v>
      </c>
      <c r="C9" s="40">
        <f>IF(data_anvanda=$G$1,IF(H9="",NA(),H9),IF(data_anvanda=$J$1,IF(K9="",NA(),K9),IF(N9="",NA(),N9)))</f>
        <v>0</v>
      </c>
      <c r="M9" s="1">
        <v>18</v>
      </c>
      <c r="N9" s="40">
        <f t="shared" si="0"/>
        <v>0</v>
      </c>
      <c r="O9" s="40">
        <v>282</v>
      </c>
      <c r="Q9" s="40"/>
    </row>
    <row r="10" spans="1:17" x14ac:dyDescent="0.2">
      <c r="A10" s="2">
        <f t="shared" si="1"/>
        <v>44113</v>
      </c>
      <c r="B10" s="40">
        <f>IF(data_anvanda=$G$1,IF(G10="",NA(),G10),IF(data_anvanda=$J$1,IF(J10="",NA(),J10),IF(M10="",NA(),M10)))</f>
        <v>14</v>
      </c>
      <c r="C10" s="40">
        <f>IF(data_anvanda=$G$1,IF(H10="",NA(),H10),IF(data_anvanda=$J$1,IF(K10="",NA(),K10),IF(N10="",NA(),N10)))</f>
        <v>0</v>
      </c>
      <c r="M10" s="1">
        <v>14</v>
      </c>
      <c r="N10" s="40">
        <f t="shared" si="0"/>
        <v>0</v>
      </c>
      <c r="O10" s="40">
        <v>282</v>
      </c>
      <c r="Q10" s="40"/>
    </row>
    <row r="11" spans="1:17" x14ac:dyDescent="0.2">
      <c r="A11" s="2">
        <f t="shared" si="1"/>
        <v>44114</v>
      </c>
      <c r="B11" s="40">
        <f>IF(data_anvanda=$G$1,IF(G11="",NA(),G11),IF(data_anvanda=$J$1,IF(J11="",NA(),J11),IF(M11="",NA(),M11)))</f>
        <v>11</v>
      </c>
      <c r="C11" s="40">
        <f>IF(data_anvanda=$G$1,IF(H11="",NA(),H11),IF(data_anvanda=$J$1,IF(K11="",NA(),K11),IF(N11="",NA(),N11)))</f>
        <v>0</v>
      </c>
      <c r="M11" s="1">
        <v>11</v>
      </c>
      <c r="N11" s="40">
        <f t="shared" si="0"/>
        <v>0</v>
      </c>
      <c r="O11" s="40">
        <v>282</v>
      </c>
      <c r="Q11" s="40"/>
    </row>
    <row r="12" spans="1:17" x14ac:dyDescent="0.2">
      <c r="A12" s="2">
        <f t="shared" si="1"/>
        <v>44115</v>
      </c>
      <c r="B12" s="40">
        <f>IF(data_anvanda=$G$1,IF(G12="",NA(),G12),IF(data_anvanda=$J$1,IF(J12="",NA(),J12),IF(M12="",NA(),M12)))</f>
        <v>20</v>
      </c>
      <c r="C12" s="40">
        <f>IF(data_anvanda=$G$1,IF(H12="",NA(),H12),IF(data_anvanda=$J$1,IF(K12="",NA(),K12),IF(N12="",NA(),N12)))</f>
        <v>0</v>
      </c>
      <c r="M12" s="1">
        <v>20</v>
      </c>
      <c r="N12" s="40">
        <f t="shared" si="0"/>
        <v>0</v>
      </c>
      <c r="O12" s="40">
        <v>282</v>
      </c>
      <c r="Q12" s="40"/>
    </row>
    <row r="13" spans="1:17" x14ac:dyDescent="0.2">
      <c r="A13" s="2">
        <f t="shared" si="1"/>
        <v>44116</v>
      </c>
      <c r="B13" s="40">
        <f>IF(data_anvanda=$G$1,IF(G13="",NA(),G13),IF(data_anvanda=$J$1,IF(J13="",NA(),J13),IF(M13="",NA(),M13)))</f>
        <v>19</v>
      </c>
      <c r="C13" s="40">
        <f>IF(data_anvanda=$G$1,IF(H13="",NA(),H13),IF(data_anvanda=$J$1,IF(K13="",NA(),K13),IF(N13="",NA(),N13)))</f>
        <v>1</v>
      </c>
      <c r="M13" s="1">
        <v>19</v>
      </c>
      <c r="N13" s="40">
        <f t="shared" si="0"/>
        <v>1</v>
      </c>
      <c r="O13" s="40">
        <v>283</v>
      </c>
      <c r="Q13" s="40"/>
    </row>
    <row r="14" spans="1:17" x14ac:dyDescent="0.2">
      <c r="A14" s="2">
        <f t="shared" si="1"/>
        <v>44117</v>
      </c>
      <c r="B14" s="40">
        <f>IF(data_anvanda=$G$1,IF(G14="",NA(),G14),IF(data_anvanda=$J$1,IF(J14="",NA(),J14),IF(M14="",NA(),M14)))</f>
        <v>16</v>
      </c>
      <c r="C14" s="40">
        <f>IF(data_anvanda=$G$1,IF(H14="",NA(),H14),IF(data_anvanda=$J$1,IF(K14="",NA(),K14),IF(N14="",NA(),N14)))</f>
        <v>1</v>
      </c>
      <c r="M14" s="1">
        <v>16</v>
      </c>
      <c r="N14" s="40">
        <f t="shared" si="0"/>
        <v>1</v>
      </c>
      <c r="O14" s="40">
        <v>283</v>
      </c>
      <c r="Q14" s="40"/>
    </row>
    <row r="15" spans="1:17" x14ac:dyDescent="0.2">
      <c r="A15" s="2">
        <f t="shared" si="1"/>
        <v>44118</v>
      </c>
      <c r="B15" s="40">
        <f>IF(data_anvanda=$G$1,IF(G15="",NA(),G15),IF(data_anvanda=$J$1,IF(J15="",NA(),J15),IF(M15="",NA(),M15)))</f>
        <v>15</v>
      </c>
      <c r="C15" s="40">
        <f>IF(data_anvanda=$G$1,IF(H15="",NA(),H15),IF(data_anvanda=$J$1,IF(K15="",NA(),K15),IF(N15="",NA(),N15)))</f>
        <v>1</v>
      </c>
      <c r="M15" s="1">
        <v>15</v>
      </c>
      <c r="N15" s="40">
        <f t="shared" si="0"/>
        <v>1</v>
      </c>
      <c r="O15" s="40">
        <v>283</v>
      </c>
      <c r="Q15" s="40"/>
    </row>
    <row r="16" spans="1:17" x14ac:dyDescent="0.2">
      <c r="A16" s="2">
        <f t="shared" si="1"/>
        <v>44119</v>
      </c>
      <c r="B16" s="40">
        <f>IF(data_anvanda=$G$1,IF(G16="",NA(),G16),IF(data_anvanda=$J$1,IF(J16="",NA(),J16),IF(M16="",NA(),M16)))</f>
        <v>11</v>
      </c>
      <c r="C16" s="40">
        <f>IF(data_anvanda=$G$1,IF(H16="",NA(),H16),IF(data_anvanda=$J$1,IF(K16="",NA(),K16),IF(N16="",NA(),N16)))</f>
        <v>2</v>
      </c>
      <c r="M16" s="1">
        <v>11</v>
      </c>
      <c r="N16" s="40">
        <f t="shared" si="0"/>
        <v>2</v>
      </c>
      <c r="O16" s="40">
        <v>284</v>
      </c>
      <c r="Q16" s="40"/>
    </row>
    <row r="17" spans="1:21" x14ac:dyDescent="0.2">
      <c r="A17" s="2">
        <f t="shared" si="1"/>
        <v>44120</v>
      </c>
      <c r="B17" s="40">
        <f>IF(data_anvanda=$G$1,IF(G17="",NA(),G17),IF(data_anvanda=$J$1,IF(J17="",NA(),J17),IF(M17="",NA(),M17)))</f>
        <v>15</v>
      </c>
      <c r="C17" s="40">
        <f>IF(data_anvanda=$G$1,IF(H17="",NA(),H17),IF(data_anvanda=$J$1,IF(K17="",NA(),K17),IF(N17="",NA(),N17)))</f>
        <v>2</v>
      </c>
      <c r="M17" s="1">
        <v>15</v>
      </c>
      <c r="N17" s="40">
        <f t="shared" si="0"/>
        <v>2</v>
      </c>
      <c r="O17" s="40">
        <v>284</v>
      </c>
      <c r="Q17" s="40"/>
    </row>
    <row r="18" spans="1:21" x14ac:dyDescent="0.2">
      <c r="A18" s="2">
        <f t="shared" si="1"/>
        <v>44121</v>
      </c>
      <c r="B18" s="40">
        <f>IF(data_anvanda=$G$1,IF(G18="",NA(),G18),IF(data_anvanda=$J$1,IF(J18="",NA(),J18),IF(M18="",NA(),M18)))</f>
        <v>15</v>
      </c>
      <c r="C18" s="40">
        <f>IF(data_anvanda=$G$1,IF(H18="",NA(),H18),IF(data_anvanda=$J$1,IF(K18="",NA(),K18),IF(N18="",NA(),N18)))</f>
        <v>3</v>
      </c>
      <c r="M18" s="1">
        <v>15</v>
      </c>
      <c r="N18" s="40">
        <f t="shared" si="0"/>
        <v>3</v>
      </c>
      <c r="O18" s="40">
        <v>285</v>
      </c>
      <c r="Q18" s="40"/>
    </row>
    <row r="19" spans="1:21" x14ac:dyDescent="0.2">
      <c r="A19" s="2">
        <f t="shared" si="1"/>
        <v>44122</v>
      </c>
      <c r="B19" s="40">
        <f>IF(data_anvanda=$G$1,IF(G19="",NA(),G19),IF(data_anvanda=$J$1,IF(J19="",NA(),J19),IF(M19="",NA(),M19)))</f>
        <v>21</v>
      </c>
      <c r="C19" s="40">
        <f>IF(data_anvanda=$G$1,IF(H19="",NA(),H19),IF(data_anvanda=$J$1,IF(K19="",NA(),K19),IF(N19="",NA(),N19)))</f>
        <v>3</v>
      </c>
      <c r="M19" s="1">
        <v>21</v>
      </c>
      <c r="N19" s="40">
        <f t="shared" si="0"/>
        <v>3</v>
      </c>
      <c r="O19" s="40">
        <v>285</v>
      </c>
      <c r="Q19" s="40"/>
    </row>
    <row r="20" spans="1:21" x14ac:dyDescent="0.2">
      <c r="A20" s="2">
        <f t="shared" si="1"/>
        <v>44123</v>
      </c>
      <c r="B20" s="40">
        <f>IF(data_anvanda=$G$1,IF(G20="",NA(),G20),IF(data_anvanda=$J$1,IF(J20="",NA(),J20),IF(M20="",NA(),M20)))</f>
        <v>22</v>
      </c>
      <c r="C20" s="40">
        <f>IF(data_anvanda=$G$1,IF(H20="",NA(),H20),IF(data_anvanda=$J$1,IF(K20="",NA(),K20),IF(N20="",NA(),N20)))</f>
        <v>5</v>
      </c>
      <c r="M20" s="1">
        <v>22</v>
      </c>
      <c r="N20" s="40">
        <f t="shared" si="0"/>
        <v>5</v>
      </c>
      <c r="O20" s="40">
        <v>287</v>
      </c>
      <c r="Q20" s="40"/>
    </row>
    <row r="21" spans="1:21" x14ac:dyDescent="0.2">
      <c r="A21" s="2">
        <f t="shared" si="1"/>
        <v>44124</v>
      </c>
      <c r="B21" s="40">
        <f>IF(data_anvanda=$G$1,IF(G21="",NA(),G21),IF(data_anvanda=$J$1,IF(J21="",NA(),J21),IF(M21="",NA(),M21)))</f>
        <v>24</v>
      </c>
      <c r="C21" s="40">
        <f>IF(data_anvanda=$G$1,IF(H21="",NA(),H21),IF(data_anvanda=$J$1,IF(K21="",NA(),K21),IF(N21="",NA(),N21)))</f>
        <v>5</v>
      </c>
      <c r="M21" s="1">
        <v>24</v>
      </c>
      <c r="N21" s="40">
        <f t="shared" si="0"/>
        <v>5</v>
      </c>
      <c r="O21" s="40">
        <v>287</v>
      </c>
      <c r="Q21" s="40"/>
    </row>
    <row r="22" spans="1:21" x14ac:dyDescent="0.2">
      <c r="A22" s="2">
        <f t="shared" si="1"/>
        <v>44125</v>
      </c>
      <c r="B22" s="40">
        <f>IF(data_anvanda=$G$1,IF(G22="",NA(),G22),IF(data_anvanda=$J$1,IF(J22="",NA(),J22),IF(M22="",NA(),M22)))</f>
        <v>23</v>
      </c>
      <c r="C22" s="40">
        <f>IF(data_anvanda=$G$1,IF(H22="",NA(),H22),IF(data_anvanda=$J$1,IF(K22="",NA(),K22),IF(N22="",NA(),N22)))</f>
        <v>5</v>
      </c>
      <c r="M22" s="1">
        <v>23</v>
      </c>
      <c r="N22" s="40">
        <f t="shared" si="0"/>
        <v>5</v>
      </c>
      <c r="O22" s="40">
        <v>287</v>
      </c>
      <c r="Q22" s="40"/>
    </row>
    <row r="23" spans="1:21" x14ac:dyDescent="0.2">
      <c r="A23" s="2">
        <f t="shared" si="1"/>
        <v>44126</v>
      </c>
      <c r="B23" s="40">
        <f>IF(data_anvanda=$G$1,IF(G23="",NA(),G23),IF(data_anvanda=$J$1,IF(J23="",NA(),J23),IF(M23="",NA(),M23)))</f>
        <v>34</v>
      </c>
      <c r="C23" s="40">
        <f>IF(data_anvanda=$G$1,IF(H23="",NA(),H23),IF(data_anvanda=$J$1,IF(K23="",NA(),K23),IF(N23="",NA(),N23)))</f>
        <v>5</v>
      </c>
      <c r="M23" s="1">
        <v>34</v>
      </c>
      <c r="N23" s="40">
        <f t="shared" si="0"/>
        <v>5</v>
      </c>
      <c r="O23" s="40">
        <v>287</v>
      </c>
      <c r="Q23" s="40"/>
    </row>
    <row r="24" spans="1:21" x14ac:dyDescent="0.2">
      <c r="A24" s="2">
        <f t="shared" si="1"/>
        <v>44127</v>
      </c>
      <c r="B24" s="40">
        <f>IF(data_anvanda=$G$1,IF(G24="",NA(),G24),IF(data_anvanda=$J$1,IF(J24="",NA(),J24),IF(M24="",NA(),M24)))</f>
        <v>30</v>
      </c>
      <c r="C24" s="40">
        <f>IF(data_anvanda=$G$1,IF(H24="",NA(),H24),IF(data_anvanda=$J$1,IF(K24="",NA(),K24),IF(N24="",NA(),N24)))</f>
        <v>6</v>
      </c>
      <c r="M24" s="1">
        <v>30</v>
      </c>
      <c r="N24" s="40">
        <f t="shared" si="0"/>
        <v>6</v>
      </c>
      <c r="O24" s="40">
        <v>288</v>
      </c>
      <c r="Q24" s="40"/>
    </row>
    <row r="25" spans="1:21" x14ac:dyDescent="0.2">
      <c r="A25" s="2">
        <f t="shared" si="1"/>
        <v>44128</v>
      </c>
      <c r="B25" s="40">
        <f>IF(data_anvanda=$G$1,IF(G25="",NA(),G25),IF(data_anvanda=$J$1,IF(J25="",NA(),J25),IF(M25="",NA(),M25)))</f>
        <v>37</v>
      </c>
      <c r="C25" s="40">
        <f>IF(data_anvanda=$G$1,IF(H25="",NA(),H25),IF(data_anvanda=$J$1,IF(K25="",NA(),K25),IF(N25="",NA(),N25)))</f>
        <v>7</v>
      </c>
      <c r="M25" s="1">
        <v>37</v>
      </c>
      <c r="N25" s="40">
        <f t="shared" si="0"/>
        <v>7</v>
      </c>
      <c r="O25" s="40">
        <v>289</v>
      </c>
      <c r="Q25" s="40"/>
    </row>
    <row r="26" spans="1:21" x14ac:dyDescent="0.2">
      <c r="A26" s="2">
        <f t="shared" si="1"/>
        <v>44129</v>
      </c>
      <c r="B26" s="40">
        <f>IF(data_anvanda=$G$1,IF(G26="",NA(),G26),IF(data_anvanda=$J$1,IF(J26="",NA(),J26),IF(M26="",NA(),M26)))</f>
        <v>40</v>
      </c>
      <c r="C26" s="40">
        <f>IF(data_anvanda=$G$1,IF(H26="",NA(),H26),IF(data_anvanda=$J$1,IF(K26="",NA(),K26),IF(N26="",NA(),N26)))</f>
        <v>9</v>
      </c>
      <c r="M26" s="1">
        <v>40</v>
      </c>
      <c r="N26" s="40">
        <f t="shared" si="0"/>
        <v>9</v>
      </c>
      <c r="O26" s="40">
        <v>291</v>
      </c>
      <c r="Q26" s="40"/>
    </row>
    <row r="27" spans="1:21" x14ac:dyDescent="0.2">
      <c r="A27" s="2">
        <f t="shared" si="1"/>
        <v>44130</v>
      </c>
      <c r="B27" s="40">
        <f>IF(data_anvanda=$G$1,IF(G27="",NA(),G27),IF(data_anvanda=$J$1,IF(J27="",NA(),J27),IF(M27="",NA(),M27)))</f>
        <v>43</v>
      </c>
      <c r="C27" s="40">
        <f>IF(data_anvanda=$G$1,IF(H27="",NA(),H27),IF(data_anvanda=$J$1,IF(K27="",NA(),K27),IF(N27="",NA(),N27)))</f>
        <v>11</v>
      </c>
      <c r="M27" s="1">
        <v>43</v>
      </c>
      <c r="N27" s="40">
        <f t="shared" si="0"/>
        <v>11</v>
      </c>
      <c r="O27" s="40">
        <v>293</v>
      </c>
      <c r="Q27" s="40"/>
    </row>
    <row r="28" spans="1:21" x14ac:dyDescent="0.2">
      <c r="A28" s="2">
        <f t="shared" si="1"/>
        <v>44131</v>
      </c>
      <c r="B28" s="40">
        <f>IF(data_anvanda=$G$1,IF(G28="",NA(),G28),IF(data_anvanda=$J$1,IF(J28="",NA(),J28),IF(M28="",NA(),M28)))</f>
        <v>54</v>
      </c>
      <c r="C28" s="40">
        <f>IF(data_anvanda=$G$1,IF(H28="",NA(),H28),IF(data_anvanda=$J$1,IF(K28="",NA(),K28),IF(N28="",NA(),N28)))</f>
        <v>11</v>
      </c>
      <c r="M28" s="1">
        <v>54</v>
      </c>
      <c r="N28" s="40">
        <f t="shared" si="0"/>
        <v>11</v>
      </c>
      <c r="O28" s="40">
        <v>293</v>
      </c>
      <c r="Q28" s="40"/>
    </row>
    <row r="29" spans="1:21" x14ac:dyDescent="0.2">
      <c r="A29" s="2">
        <f t="shared" si="1"/>
        <v>44132</v>
      </c>
      <c r="B29" s="40">
        <f>IF(data_anvanda=$G$1,IF(G29="",NA(),G29),IF(data_anvanda=$J$1,IF(J29="",NA(),J29),IF(M29="",NA(),M29)))</f>
        <v>56</v>
      </c>
      <c r="C29" s="40">
        <f>IF(data_anvanda=$G$1,IF(H29="",NA(),H29),IF(data_anvanda=$J$1,IF(K29="",NA(),K29),IF(N29="",NA(),N29)))</f>
        <v>12</v>
      </c>
      <c r="M29" s="1">
        <v>56</v>
      </c>
      <c r="N29" s="40">
        <f t="shared" si="0"/>
        <v>12</v>
      </c>
      <c r="O29" s="40">
        <v>294</v>
      </c>
      <c r="Q29" s="40"/>
    </row>
    <row r="30" spans="1:21" x14ac:dyDescent="0.2">
      <c r="A30" s="2">
        <f t="shared" si="1"/>
        <v>44133</v>
      </c>
      <c r="B30" s="40">
        <f>IF(data_anvanda=$G$1,IF(G30="",NA(),G30),IF(data_anvanda=$J$1,IF(J30="",NA(),J30),IF(M30="",NA(),M30)))</f>
        <v>65</v>
      </c>
      <c r="C30" s="40">
        <f>IF(data_anvanda=$G$1,IF(H30="",NA(),H30),IF(data_anvanda=$J$1,IF(K30="",NA(),K30),IF(N30="",NA(),N30)))</f>
        <v>12</v>
      </c>
      <c r="M30" s="1">
        <v>65</v>
      </c>
      <c r="N30" s="40">
        <f t="shared" si="0"/>
        <v>12</v>
      </c>
      <c r="O30" s="40">
        <v>294</v>
      </c>
      <c r="Q30" s="40"/>
    </row>
    <row r="31" spans="1:21" x14ac:dyDescent="0.2">
      <c r="A31" s="2">
        <f t="shared" si="1"/>
        <v>44134</v>
      </c>
      <c r="B31" s="40">
        <f>IF(data_anvanda=$G$1,IF(G31="",NA(),G31),IF(data_anvanda=$J$1,IF(J31="",NA(),J31),IF(M31="",NA(),M31)))</f>
        <v>66</v>
      </c>
      <c r="C31" s="40">
        <f>IF(data_anvanda=$G$1,IF(H31="",NA(),H31),IF(data_anvanda=$J$1,IF(K31="",NA(),K31),IF(N31="",NA(),N31)))</f>
        <v>13</v>
      </c>
      <c r="M31" s="1">
        <v>66</v>
      </c>
      <c r="N31" s="40">
        <f t="shared" si="0"/>
        <v>13</v>
      </c>
      <c r="O31" s="40">
        <v>295</v>
      </c>
      <c r="Q31" s="40"/>
      <c r="S31" s="40"/>
      <c r="T31" s="40"/>
      <c r="U31" s="40"/>
    </row>
    <row r="32" spans="1:21" x14ac:dyDescent="0.2">
      <c r="A32" s="2">
        <f t="shared" si="1"/>
        <v>44135</v>
      </c>
      <c r="B32" s="40">
        <f>IF(data_anvanda=$G$1,IF(G32="",NA(),G32),IF(data_anvanda=$J$1,IF(J32="",NA(),J32),IF(M32="",NA(),M32)))</f>
        <v>71</v>
      </c>
      <c r="C32" s="40">
        <f>IF(data_anvanda=$G$1,IF(H32="",NA(),H32),IF(data_anvanda=$J$1,IF(K32="",NA(),K32),IF(N32="",NA(),N32)))</f>
        <v>16</v>
      </c>
      <c r="M32" s="1">
        <v>71</v>
      </c>
      <c r="N32" s="40">
        <f t="shared" si="0"/>
        <v>16</v>
      </c>
      <c r="O32" s="40">
        <v>298</v>
      </c>
      <c r="Q32" s="40"/>
      <c r="T32" s="40"/>
      <c r="U32" s="40"/>
    </row>
    <row r="33" spans="1:17" x14ac:dyDescent="0.2">
      <c r="A33" s="2">
        <f t="shared" si="1"/>
        <v>44136</v>
      </c>
      <c r="B33" s="40">
        <f>IF(data_anvanda=$G$1,IF(G33="",NA(),G33),IF(data_anvanda=$J$1,IF(J33="",NA(),J33),IF(M33="",NA(),M33)))</f>
        <v>68</v>
      </c>
      <c r="C33" s="40">
        <f>IF(data_anvanda=$G$1,IF(H33="",NA(),H33),IF(data_anvanda=$J$1,IF(K33="",NA(),K33),IF(N33="",NA(),N33)))</f>
        <v>20</v>
      </c>
      <c r="M33" s="1">
        <v>68</v>
      </c>
      <c r="N33" s="40">
        <f t="shared" si="0"/>
        <v>20</v>
      </c>
      <c r="O33" s="40">
        <v>302</v>
      </c>
      <c r="Q33" s="40"/>
    </row>
    <row r="34" spans="1:17" x14ac:dyDescent="0.2">
      <c r="A34" s="2">
        <f t="shared" si="1"/>
        <v>44137</v>
      </c>
      <c r="B34" s="40">
        <f>IF(data_anvanda=$G$1,IF(G34="",NA(),G34),IF(data_anvanda=$J$1,IF(J34="",NA(),J34),IF(M34="",NA(),M34)))</f>
        <v>74</v>
      </c>
      <c r="C34" s="40">
        <f>IF(data_anvanda=$G$1,IF(H34="",NA(),H34),IF(data_anvanda=$J$1,IF(K34="",NA(),K34),IF(N34="",NA(),N34)))</f>
        <v>21</v>
      </c>
      <c r="M34" s="1">
        <v>74</v>
      </c>
      <c r="N34" s="40">
        <f t="shared" si="0"/>
        <v>21</v>
      </c>
      <c r="O34" s="40">
        <v>303</v>
      </c>
      <c r="Q34" s="40"/>
    </row>
    <row r="35" spans="1:17" x14ac:dyDescent="0.2">
      <c r="A35" s="2">
        <f t="shared" si="1"/>
        <v>44138</v>
      </c>
      <c r="B35" s="40">
        <f>IF(data_anvanda=$G$1,IF(G35="",NA(),G35),IF(data_anvanda=$J$1,IF(J35="",NA(),J35),IF(M35="",NA(),M35)))</f>
        <v>73</v>
      </c>
      <c r="C35" s="40">
        <f>IF(data_anvanda=$G$1,IF(H35="",NA(),H35),IF(data_anvanda=$J$1,IF(K35="",NA(),K35),IF(N35="",NA(),N35)))</f>
        <v>23</v>
      </c>
      <c r="M35" s="1">
        <v>73</v>
      </c>
      <c r="N35" s="40">
        <f t="shared" si="0"/>
        <v>23</v>
      </c>
      <c r="O35" s="40">
        <v>305</v>
      </c>
    </row>
    <row r="36" spans="1:17" x14ac:dyDescent="0.2">
      <c r="A36" s="2">
        <f t="shared" si="1"/>
        <v>44139</v>
      </c>
      <c r="B36" s="40">
        <f>IF(data_anvanda=$G$1,IF(G36="",NA(),G36),IF(data_anvanda=$J$1,IF(J36="",NA(),J36),IF(M36="",NA(),M36)))</f>
        <v>92</v>
      </c>
      <c r="C36" s="40">
        <f>IF(data_anvanda=$G$1,IF(H36="",NA(),H36),IF(data_anvanda=$J$1,IF(K36="",NA(),K36),IF(N36="",NA(),N36)))</f>
        <v>27</v>
      </c>
      <c r="M36" s="1">
        <v>92</v>
      </c>
      <c r="N36" s="40">
        <f t="shared" si="0"/>
        <v>27</v>
      </c>
      <c r="O36" s="40">
        <v>309</v>
      </c>
    </row>
    <row r="37" spans="1:17" x14ac:dyDescent="0.2">
      <c r="A37" s="2">
        <f t="shared" si="1"/>
        <v>44140</v>
      </c>
      <c r="B37" s="40" t="e">
        <f>IF(data_anvanda=$G$1,IF(G37="",NA(),G37),IF(data_anvanda=$J$1,IF(J37="",NA(),J37),IF(M37="",NA(),M37)))</f>
        <v>#N/A</v>
      </c>
      <c r="C37" s="40" t="e">
        <f>IF(data_anvanda=$G$1,IF(H37="",NA(),H37),IF(data_anvanda=$J$1,IF(K37="",NA(),K37),IF(N37="",NA(),N37)))</f>
        <v>#N/A</v>
      </c>
      <c r="N37" s="40" t="str">
        <f t="shared" si="0"/>
        <v/>
      </c>
    </row>
    <row r="38" spans="1:17" x14ac:dyDescent="0.2">
      <c r="A38" s="2">
        <f t="shared" si="1"/>
        <v>44141</v>
      </c>
      <c r="B38" s="40" t="e">
        <f>IF(data_anvanda=$G$1,IF(G38="",NA(),G38),IF(data_anvanda=$J$1,IF(J38="",NA(),J38),IF(M38="",NA(),M38)))</f>
        <v>#N/A</v>
      </c>
      <c r="C38" s="40" t="e">
        <f>IF(data_anvanda=$G$1,IF(H38="",NA(),H38),IF(data_anvanda=$J$1,IF(K38="",NA(),K38),IF(N38="",NA(),N38)))</f>
        <v>#N/A</v>
      </c>
      <c r="N38" s="40" t="str">
        <f t="shared" si="0"/>
        <v/>
      </c>
    </row>
    <row r="39" spans="1:17" x14ac:dyDescent="0.2">
      <c r="A39" s="2">
        <f t="shared" si="1"/>
        <v>44142</v>
      </c>
      <c r="B39" s="40" t="e">
        <f>IF(data_anvanda=$G$1,IF(G39="",NA(),G39),IF(data_anvanda=$J$1,IF(J39="",NA(),J39),IF(M39="",NA(),M39)))</f>
        <v>#N/A</v>
      </c>
      <c r="C39" s="40" t="e">
        <f>IF(data_anvanda=$G$1,IF(H39="",NA(),H39),IF(data_anvanda=$J$1,IF(K39="",NA(),K39),IF(N39="",NA(),N39)))</f>
        <v>#N/A</v>
      </c>
      <c r="N39" s="40" t="str">
        <f t="shared" si="0"/>
        <v/>
      </c>
    </row>
    <row r="40" spans="1:17" x14ac:dyDescent="0.2">
      <c r="A40" s="2">
        <f t="shared" si="1"/>
        <v>44143</v>
      </c>
      <c r="B40" s="40" t="e">
        <f>IF(data_anvanda=$G$1,IF(G40="",NA(),G40),IF(data_anvanda=$J$1,IF(J40="",NA(),J40),IF(M40="",NA(),M40)))</f>
        <v>#N/A</v>
      </c>
      <c r="C40" s="40" t="e">
        <f>IF(data_anvanda=$G$1,IF(H40="",NA(),H40),IF(data_anvanda=$J$1,IF(K40="",NA(),K40),IF(N40="",NA(),N40)))</f>
        <v>#N/A</v>
      </c>
      <c r="N40" s="40" t="str">
        <f t="shared" si="0"/>
        <v/>
      </c>
    </row>
    <row r="41" spans="1:17" x14ac:dyDescent="0.2">
      <c r="A41" s="2">
        <f t="shared" si="1"/>
        <v>44144</v>
      </c>
      <c r="B41" s="40" t="e">
        <f>IF(data_anvanda=$G$1,IF(G41="",NA(),G41),IF(data_anvanda=$J$1,IF(J41="",NA(),J41),IF(M41="",NA(),M41)))</f>
        <v>#N/A</v>
      </c>
      <c r="C41" s="40" t="e">
        <f>IF(data_anvanda=$G$1,IF(H41="",NA(),H41),IF(data_anvanda=$J$1,IF(K41="",NA(),K41),IF(N41="",NA(),N41)))</f>
        <v>#N/A</v>
      </c>
      <c r="N41" s="40" t="str">
        <f t="shared" si="0"/>
        <v/>
      </c>
    </row>
    <row r="42" spans="1:17" x14ac:dyDescent="0.2">
      <c r="A42" s="2">
        <f t="shared" si="1"/>
        <v>44145</v>
      </c>
      <c r="B42" s="40" t="e">
        <f>IF(data_anvanda=$G$1,IF(G42="",NA(),G42),IF(data_anvanda=$J$1,IF(J42="",NA(),J42),IF(M42="",NA(),M42)))</f>
        <v>#N/A</v>
      </c>
      <c r="C42" s="40" t="e">
        <f>IF(data_anvanda=$G$1,IF(H42="",NA(),H42),IF(data_anvanda=$J$1,IF(K42="",NA(),K42),IF(N42="",NA(),N42)))</f>
        <v>#N/A</v>
      </c>
      <c r="N42" s="40" t="str">
        <f t="shared" si="0"/>
        <v/>
      </c>
    </row>
    <row r="43" spans="1:17" x14ac:dyDescent="0.2">
      <c r="A43" s="2">
        <f t="shared" si="1"/>
        <v>44146</v>
      </c>
      <c r="B43" s="40" t="e">
        <f>IF(data_anvanda=$G$1,IF(G43="",NA(),G43),IF(data_anvanda=$J$1,IF(J43="",NA(),J43),IF(M43="",NA(),M43)))</f>
        <v>#N/A</v>
      </c>
      <c r="C43" s="40" t="e">
        <f>IF(data_anvanda=$G$1,IF(H43="",NA(),H43),IF(data_anvanda=$J$1,IF(K43="",NA(),K43),IF(N43="",NA(),N43)))</f>
        <v>#N/A</v>
      </c>
      <c r="N43" s="40" t="str">
        <f t="shared" si="0"/>
        <v/>
      </c>
    </row>
    <row r="44" spans="1:17" x14ac:dyDescent="0.2">
      <c r="A44" s="2">
        <f t="shared" si="1"/>
        <v>44147</v>
      </c>
      <c r="B44" s="40" t="e">
        <f>IF(data_anvanda=$G$1,IF(G44="",NA(),G44),IF(data_anvanda=$J$1,IF(J44="",NA(),J44),IF(M44="",NA(),M44)))</f>
        <v>#N/A</v>
      </c>
      <c r="C44" s="40" t="e">
        <f>IF(data_anvanda=$G$1,IF(H44="",NA(),H44),IF(data_anvanda=$J$1,IF(K44="",NA(),K44),IF(N44="",NA(),N44)))</f>
        <v>#N/A</v>
      </c>
      <c r="N44" s="40" t="str">
        <f t="shared" si="0"/>
        <v/>
      </c>
    </row>
    <row r="45" spans="1:17" x14ac:dyDescent="0.2">
      <c r="A45" s="2">
        <f t="shared" si="1"/>
        <v>44148</v>
      </c>
      <c r="B45" s="40" t="e">
        <f>IF(data_anvanda=$G$1,IF(G45="",NA(),G45),IF(data_anvanda=$J$1,IF(J45="",NA(),J45),IF(M45="",NA(),M45)))</f>
        <v>#N/A</v>
      </c>
      <c r="C45" s="40" t="e">
        <f>IF(data_anvanda=$G$1,IF(H45="",NA(),H45),IF(data_anvanda=$J$1,IF(K45="",NA(),K45),IF(N45="",NA(),N45)))</f>
        <v>#N/A</v>
      </c>
      <c r="N45" s="40" t="str">
        <f t="shared" si="0"/>
        <v/>
      </c>
    </row>
    <row r="46" spans="1:17" x14ac:dyDescent="0.2">
      <c r="A46" s="2">
        <f t="shared" si="1"/>
        <v>44149</v>
      </c>
      <c r="B46" s="40" t="e">
        <f>IF(data_anvanda=$G$1,IF(G46="",NA(),G46),IF(data_anvanda=$J$1,IF(J46="",NA(),J46),IF(M46="",NA(),M46)))</f>
        <v>#N/A</v>
      </c>
      <c r="C46" s="40" t="e">
        <f>IF(data_anvanda=$G$1,IF(H46="",NA(),H46),IF(data_anvanda=$J$1,IF(K46="",NA(),K46),IF(N46="",NA(),N46)))</f>
        <v>#N/A</v>
      </c>
      <c r="N46" s="40" t="str">
        <f t="shared" si="0"/>
        <v/>
      </c>
    </row>
    <row r="47" spans="1:17" x14ac:dyDescent="0.2">
      <c r="A47" s="2">
        <f t="shared" si="1"/>
        <v>44150</v>
      </c>
      <c r="B47" s="40" t="e">
        <f>IF(data_anvanda=$G$1,IF(G47="",NA(),G47),IF(data_anvanda=$J$1,IF(J47="",NA(),J47),IF(M47="",NA(),M47)))</f>
        <v>#N/A</v>
      </c>
      <c r="C47" s="40" t="e">
        <f>IF(data_anvanda=$G$1,IF(H47="",NA(),H47),IF(data_anvanda=$J$1,IF(K47="",NA(),K47),IF(N47="",NA(),N47)))</f>
        <v>#N/A</v>
      </c>
      <c r="N47" s="40" t="str">
        <f t="shared" si="0"/>
        <v/>
      </c>
    </row>
    <row r="48" spans="1:17" x14ac:dyDescent="0.2">
      <c r="A48" s="2">
        <f t="shared" si="1"/>
        <v>44151</v>
      </c>
      <c r="B48" s="40" t="e">
        <f>IF(data_anvanda=$G$1,IF(G48="",NA(),G48),IF(data_anvanda=$J$1,IF(J48="",NA(),J48),IF(M48="",NA(),M48)))</f>
        <v>#N/A</v>
      </c>
      <c r="C48" s="40" t="e">
        <f>IF(data_anvanda=$G$1,IF(H48="",NA(),H48),IF(data_anvanda=$J$1,IF(K48="",NA(),K48),IF(N48="",NA(),N48)))</f>
        <v>#N/A</v>
      </c>
      <c r="N48" s="40" t="str">
        <f t="shared" si="0"/>
        <v/>
      </c>
    </row>
    <row r="49" spans="1:14" x14ac:dyDescent="0.2">
      <c r="A49" s="2">
        <f t="shared" si="1"/>
        <v>44152</v>
      </c>
      <c r="B49" s="40" t="e">
        <f>IF(data_anvanda=$G$1,IF(G49="",NA(),G49),IF(data_anvanda=$J$1,IF(J49="",NA(),J49),IF(M49="",NA(),M49)))</f>
        <v>#N/A</v>
      </c>
      <c r="C49" s="40" t="e">
        <f>IF(data_anvanda=$G$1,IF(H49="",NA(),H49),IF(data_anvanda=$J$1,IF(K49="",NA(),K49),IF(N49="",NA(),N49)))</f>
        <v>#N/A</v>
      </c>
      <c r="N49" s="40" t="str">
        <f t="shared" si="0"/>
        <v/>
      </c>
    </row>
    <row r="50" spans="1:14" x14ac:dyDescent="0.2">
      <c r="A50" s="2">
        <f t="shared" si="1"/>
        <v>44153</v>
      </c>
      <c r="B50" s="40" t="e">
        <f>IF(data_anvanda=$G$1,IF(G50="",NA(),G50),IF(data_anvanda=$J$1,IF(J50="",NA(),J50),IF(M50="",NA(),M50)))</f>
        <v>#N/A</v>
      </c>
      <c r="C50" s="40" t="e">
        <f>IF(data_anvanda=$G$1,IF(H50="",NA(),H50),IF(data_anvanda=$J$1,IF(K50="",NA(),K50),IF(N50="",NA(),N50)))</f>
        <v>#N/A</v>
      </c>
      <c r="N50" s="40" t="str">
        <f t="shared" si="0"/>
        <v/>
      </c>
    </row>
    <row r="51" spans="1:14" x14ac:dyDescent="0.2">
      <c r="A51" s="2">
        <f t="shared" si="1"/>
        <v>44154</v>
      </c>
      <c r="B51" s="40" t="e">
        <f>IF(data_anvanda=$G$1,IF(G51="",NA(),G51),IF(data_anvanda=$J$1,IF(J51="",NA(),J51),IF(M51="",NA(),M51)))</f>
        <v>#N/A</v>
      </c>
      <c r="C51" s="40" t="e">
        <f>IF(data_anvanda=$G$1,IF(H51="",NA(),H51),IF(data_anvanda=$J$1,IF(K51="",NA(),K51),IF(N51="",NA(),N51)))</f>
        <v>#N/A</v>
      </c>
      <c r="N51" s="40" t="str">
        <f t="shared" si="0"/>
        <v/>
      </c>
    </row>
    <row r="52" spans="1:14" x14ac:dyDescent="0.2">
      <c r="A52" s="2">
        <f t="shared" si="1"/>
        <v>44155</v>
      </c>
      <c r="B52" s="40" t="e">
        <f>IF(data_anvanda=$G$1,IF(G52="",NA(),G52),IF(data_anvanda=$J$1,IF(J52="",NA(),J52),IF(M52="",NA(),M52)))</f>
        <v>#N/A</v>
      </c>
      <c r="C52" s="40" t="e">
        <f>IF(data_anvanda=$G$1,IF(H52="",NA(),H52),IF(data_anvanda=$J$1,IF(K52="",NA(),K52),IF(N52="",NA(),N52)))</f>
        <v>#N/A</v>
      </c>
      <c r="N52" s="40" t="str">
        <f t="shared" si="0"/>
        <v/>
      </c>
    </row>
    <row r="53" spans="1:14" x14ac:dyDescent="0.2">
      <c r="A53" s="2">
        <f t="shared" si="1"/>
        <v>44156</v>
      </c>
      <c r="B53" s="40" t="e">
        <f>IF(data_anvanda=$G$1,IF(G53="",NA(),G53),IF(data_anvanda=$J$1,IF(J53="",NA(),J53),IF(M53="",NA(),M53)))</f>
        <v>#N/A</v>
      </c>
      <c r="C53" s="40" t="e">
        <f>IF(data_anvanda=$G$1,IF(H53="",NA(),H53),IF(data_anvanda=$J$1,IF(K53="",NA(),K53),IF(N53="",NA(),N53)))</f>
        <v>#N/A</v>
      </c>
      <c r="N53" s="40" t="str">
        <f t="shared" si="0"/>
        <v/>
      </c>
    </row>
    <row r="54" spans="1:14" x14ac:dyDescent="0.2">
      <c r="A54" s="2">
        <f t="shared" si="1"/>
        <v>44157</v>
      </c>
      <c r="B54" s="40" t="e">
        <f>IF(data_anvanda=$G$1,IF(G54="",NA(),G54),IF(data_anvanda=$J$1,IF(J54="",NA(),J54),IF(M54="",NA(),M54)))</f>
        <v>#N/A</v>
      </c>
      <c r="C54" s="40" t="e">
        <f>IF(data_anvanda=$G$1,IF(H54="",NA(),H54),IF(data_anvanda=$J$1,IF(K54="",NA(),K54),IF(N54="",NA(),N54)))</f>
        <v>#N/A</v>
      </c>
      <c r="N54" s="40" t="str">
        <f t="shared" si="0"/>
        <v/>
      </c>
    </row>
    <row r="55" spans="1:14" x14ac:dyDescent="0.2">
      <c r="A55" s="2">
        <f t="shared" si="1"/>
        <v>44158</v>
      </c>
      <c r="B55" s="40" t="e">
        <f>IF(data_anvanda=$G$1,IF(G55="",NA(),G55),IF(data_anvanda=$J$1,IF(J55="",NA(),J55),IF(M55="",NA(),M55)))</f>
        <v>#N/A</v>
      </c>
      <c r="C55" s="40" t="e">
        <f>IF(data_anvanda=$G$1,IF(H55="",NA(),H55),IF(data_anvanda=$J$1,IF(K55="",NA(),K55),IF(N55="",NA(),N55)))</f>
        <v>#N/A</v>
      </c>
      <c r="N55" s="40" t="str">
        <f t="shared" si="0"/>
        <v/>
      </c>
    </row>
    <row r="56" spans="1:14" x14ac:dyDescent="0.2">
      <c r="A56" s="2">
        <f t="shared" si="1"/>
        <v>44159</v>
      </c>
      <c r="B56" s="40" t="e">
        <f>IF(data_anvanda=$G$1,IF(G56="",NA(),G56),IF(data_anvanda=$J$1,IF(J56="",NA(),J56),IF(M56="",NA(),M56)))</f>
        <v>#N/A</v>
      </c>
      <c r="C56" s="40" t="e">
        <f>IF(data_anvanda=$G$1,IF(H56="",NA(),H56),IF(data_anvanda=$J$1,IF(K56="",NA(),K56),IF(N56="",NA(),N56)))</f>
        <v>#N/A</v>
      </c>
      <c r="N56" s="40" t="str">
        <f t="shared" si="0"/>
        <v/>
      </c>
    </row>
    <row r="57" spans="1:14" x14ac:dyDescent="0.2">
      <c r="A57" s="2">
        <f t="shared" si="1"/>
        <v>44160</v>
      </c>
      <c r="B57" s="40" t="e">
        <f>IF(data_anvanda=$G$1,IF(G57="",NA(),G57),IF(data_anvanda=$J$1,IF(J57="",NA(),J57),IF(M57="",NA(),M57)))</f>
        <v>#N/A</v>
      </c>
      <c r="C57" s="40" t="e">
        <f>IF(data_anvanda=$G$1,IF(H57="",NA(),H57),IF(data_anvanda=$J$1,IF(K57="",NA(),K57),IF(N57="",NA(),N57)))</f>
        <v>#N/A</v>
      </c>
      <c r="N57" s="40" t="str">
        <f t="shared" si="0"/>
        <v/>
      </c>
    </row>
    <row r="58" spans="1:14" x14ac:dyDescent="0.2">
      <c r="A58" s="2">
        <f t="shared" si="1"/>
        <v>44161</v>
      </c>
      <c r="B58" s="40" t="e">
        <f>IF(data_anvanda=$G$1,IF(G58="",NA(),G58),IF(data_anvanda=$J$1,IF(J58="",NA(),J58),IF(M58="",NA(),M58)))</f>
        <v>#N/A</v>
      </c>
      <c r="C58" s="40" t="e">
        <f>IF(data_anvanda=$G$1,IF(H58="",NA(),H58),IF(data_anvanda=$J$1,IF(K58="",NA(),K58),IF(N58="",NA(),N58)))</f>
        <v>#N/A</v>
      </c>
      <c r="N58" s="40" t="str">
        <f t="shared" si="0"/>
        <v/>
      </c>
    </row>
    <row r="59" spans="1:14" x14ac:dyDescent="0.2">
      <c r="A59" s="2">
        <f t="shared" si="1"/>
        <v>44162</v>
      </c>
      <c r="B59" s="40" t="e">
        <f>IF(data_anvanda=$G$1,IF(G59="",NA(),G59),IF(data_anvanda=$J$1,IF(J59="",NA(),J59),IF(M59="",NA(),M59)))</f>
        <v>#N/A</v>
      </c>
      <c r="C59" s="40" t="e">
        <f>IF(data_anvanda=$G$1,IF(H59="",NA(),H59),IF(data_anvanda=$J$1,IF(K59="",NA(),K59),IF(N59="",NA(),N59)))</f>
        <v>#N/A</v>
      </c>
      <c r="N59" s="40" t="str">
        <f t="shared" si="0"/>
        <v/>
      </c>
    </row>
    <row r="60" spans="1:14" x14ac:dyDescent="0.2">
      <c r="A60" s="2">
        <f t="shared" si="1"/>
        <v>44163</v>
      </c>
      <c r="B60" s="40" t="e">
        <f>IF(data_anvanda=$G$1,IF(G60="",NA(),G60),IF(data_anvanda=$J$1,IF(J60="",NA(),J60),IF(M60="",NA(),M60)))</f>
        <v>#N/A</v>
      </c>
      <c r="C60" s="40" t="e">
        <f>IF(data_anvanda=$G$1,IF(H60="",NA(),H60),IF(data_anvanda=$J$1,IF(K60="",NA(),K60),IF(N60="",NA(),N60)))</f>
        <v>#N/A</v>
      </c>
      <c r="N60" s="40" t="str">
        <f t="shared" si="0"/>
        <v/>
      </c>
    </row>
    <row r="61" spans="1:14" x14ac:dyDescent="0.2">
      <c r="A61" s="2">
        <f t="shared" si="1"/>
        <v>44164</v>
      </c>
      <c r="B61" s="40" t="e">
        <f>IF(data_anvanda=$G$1,IF(G61="",NA(),G61),IF(data_anvanda=$J$1,IF(J61="",NA(),J61),IF(M61="",NA(),M61)))</f>
        <v>#N/A</v>
      </c>
      <c r="C61" s="40" t="e">
        <f>IF(data_anvanda=$G$1,IF(H61="",NA(),H61),IF(data_anvanda=$J$1,IF(K61="",NA(),K61),IF(N61="",NA(),N61)))</f>
        <v>#N/A</v>
      </c>
      <c r="N61" s="40" t="str">
        <f t="shared" si="0"/>
        <v/>
      </c>
    </row>
    <row r="62" spans="1:14" x14ac:dyDescent="0.2">
      <c r="A62" s="2">
        <f t="shared" si="1"/>
        <v>44165</v>
      </c>
      <c r="B62" s="40" t="e">
        <f>IF(data_anvanda=$G$1,IF(G62="",NA(),G62),IF(data_anvanda=$J$1,IF(J62="",NA(),J62),IF(M62="",NA(),M62)))</f>
        <v>#N/A</v>
      </c>
      <c r="C62" s="40" t="e">
        <f>IF(data_anvanda=$G$1,IF(H62="",NA(),H62),IF(data_anvanda=$J$1,IF(K62="",NA(),K62),IF(N62="",NA(),N62)))</f>
        <v>#N/A</v>
      </c>
      <c r="N62" s="40" t="str">
        <f t="shared" si="0"/>
        <v/>
      </c>
    </row>
    <row r="63" spans="1:14" x14ac:dyDescent="0.2">
      <c r="A63" s="2">
        <f t="shared" si="1"/>
        <v>44166</v>
      </c>
      <c r="B63" s="40" t="e">
        <f>IF(data_anvanda=$G$1,IF(G63="",NA(),G63),IF(data_anvanda=$J$1,IF(J63="",NA(),J63),IF(M63="",NA(),M63)))</f>
        <v>#N/A</v>
      </c>
      <c r="C63" s="40" t="e">
        <f>IF(data_anvanda=$G$1,IF(H63="",NA(),H63),IF(data_anvanda=$J$1,IF(K63="",NA(),K63),IF(N63="",NA(),N63)))</f>
        <v>#N/A</v>
      </c>
      <c r="N63" s="40" t="str">
        <f t="shared" si="0"/>
        <v/>
      </c>
    </row>
    <row r="64" spans="1:14" x14ac:dyDescent="0.2">
      <c r="A64" s="2">
        <f t="shared" si="1"/>
        <v>44167</v>
      </c>
      <c r="B64" s="40" t="e">
        <f>IF(data_anvanda=$G$1,IF(G64="",NA(),G64),IF(data_anvanda=$J$1,IF(J64="",NA(),J64),IF(M64="",NA(),M64)))</f>
        <v>#N/A</v>
      </c>
      <c r="C64" s="40" t="e">
        <f>IF(data_anvanda=$G$1,IF(H64="",NA(),H64),IF(data_anvanda=$J$1,IF(K64="",NA(),K64),IF(N64="",NA(),N64)))</f>
        <v>#N/A</v>
      </c>
      <c r="N64" s="40" t="str">
        <f t="shared" si="0"/>
        <v/>
      </c>
    </row>
    <row r="65" spans="1:14" x14ac:dyDescent="0.2">
      <c r="A65" s="2">
        <f t="shared" si="1"/>
        <v>44168</v>
      </c>
      <c r="B65" s="40" t="e">
        <f>IF(data_anvanda=$G$1,IF(G65="",NA(),G65),IF(data_anvanda=$J$1,IF(J65="",NA(),J65),IF(M65="",NA(),M65)))</f>
        <v>#N/A</v>
      </c>
      <c r="C65" s="40" t="e">
        <f>IF(data_anvanda=$G$1,IF(H65="",NA(),H65),IF(data_anvanda=$J$1,IF(K65="",NA(),K65),IF(N65="",NA(),N65)))</f>
        <v>#N/A</v>
      </c>
      <c r="N65" s="40" t="str">
        <f t="shared" si="0"/>
        <v/>
      </c>
    </row>
    <row r="66" spans="1:14" x14ac:dyDescent="0.2">
      <c r="A66" s="2">
        <f t="shared" si="1"/>
        <v>44169</v>
      </c>
      <c r="B66" s="40" t="e">
        <f>IF(data_anvanda=$G$1,IF(G66="",NA(),G66),IF(data_anvanda=$J$1,IF(J66="",NA(),J66),IF(M66="",NA(),M66)))</f>
        <v>#N/A</v>
      </c>
      <c r="C66" s="40" t="e">
        <f>IF(data_anvanda=$G$1,IF(H66="",NA(),H66),IF(data_anvanda=$J$1,IF(K66="",NA(),K66),IF(N66="",NA(),N66)))</f>
        <v>#N/A</v>
      </c>
      <c r="N66" s="40" t="str">
        <f t="shared" si="0"/>
        <v/>
      </c>
    </row>
    <row r="67" spans="1:14" x14ac:dyDescent="0.2">
      <c r="A67" s="2">
        <f t="shared" si="1"/>
        <v>44170</v>
      </c>
      <c r="B67" s="40" t="e">
        <f>IF(data_anvanda=$G$1,IF(G67="",NA(),G67),IF(data_anvanda=$J$1,IF(J67="",NA(),J67),IF(M67="",NA(),M67)))</f>
        <v>#N/A</v>
      </c>
      <c r="C67" s="40" t="e">
        <f>IF(data_anvanda=$G$1,IF(H67="",NA(),H67),IF(data_anvanda=$J$1,IF(K67="",NA(),K67),IF(N67="",NA(),N67)))</f>
        <v>#N/A</v>
      </c>
      <c r="N67" s="40" t="str">
        <f t="shared" ref="N67:N130" si="2">IF(O67&lt;&gt;"",O67-282,"")</f>
        <v/>
      </c>
    </row>
    <row r="68" spans="1:14" x14ac:dyDescent="0.2">
      <c r="A68" s="2">
        <f t="shared" ref="A68:A131" si="3">A67+1</f>
        <v>44171</v>
      </c>
      <c r="B68" s="40" t="e">
        <f>IF(data_anvanda=$G$1,IF(G68="",NA(),G68),IF(data_anvanda=$J$1,IF(J68="",NA(),J68),IF(M68="",NA(),M68)))</f>
        <v>#N/A</v>
      </c>
      <c r="C68" s="40" t="e">
        <f>IF(data_anvanda=$G$1,IF(H68="",NA(),H68),IF(data_anvanda=$J$1,IF(K68="",NA(),K68),IF(N68="",NA(),N68)))</f>
        <v>#N/A</v>
      </c>
      <c r="N68" s="40" t="str">
        <f t="shared" si="2"/>
        <v/>
      </c>
    </row>
    <row r="69" spans="1:14" x14ac:dyDescent="0.2">
      <c r="A69" s="2">
        <f t="shared" si="3"/>
        <v>44172</v>
      </c>
      <c r="B69" s="40" t="e">
        <f>IF(data_anvanda=$G$1,IF(G69="",NA(),G69),IF(data_anvanda=$J$1,IF(J69="",NA(),J69),IF(M69="",NA(),M69)))</f>
        <v>#N/A</v>
      </c>
      <c r="C69" s="40" t="e">
        <f>IF(data_anvanda=$G$1,IF(H69="",NA(),H69),IF(data_anvanda=$J$1,IF(K69="",NA(),K69),IF(N69="",NA(),N69)))</f>
        <v>#N/A</v>
      </c>
      <c r="N69" s="40" t="str">
        <f t="shared" si="2"/>
        <v/>
      </c>
    </row>
    <row r="70" spans="1:14" x14ac:dyDescent="0.2">
      <c r="A70" s="2">
        <f t="shared" si="3"/>
        <v>44173</v>
      </c>
      <c r="B70" s="40" t="e">
        <f>IF(data_anvanda=$G$1,IF(G70="",NA(),G70),IF(data_anvanda=$J$1,IF(J70="",NA(),J70),IF(M70="",NA(),M70)))</f>
        <v>#N/A</v>
      </c>
      <c r="C70" s="40" t="e">
        <f>IF(data_anvanda=$G$1,IF(H70="",NA(),H70),IF(data_anvanda=$J$1,IF(K70="",NA(),K70),IF(N70="",NA(),N70)))</f>
        <v>#N/A</v>
      </c>
      <c r="N70" s="40" t="str">
        <f t="shared" si="2"/>
        <v/>
      </c>
    </row>
    <row r="71" spans="1:14" x14ac:dyDescent="0.2">
      <c r="A71" s="2">
        <f t="shared" si="3"/>
        <v>44174</v>
      </c>
      <c r="B71" s="40" t="e">
        <f>IF(data_anvanda=$G$1,IF(G71="",NA(),G71),IF(data_anvanda=$J$1,IF(J71="",NA(),J71),IF(M71="",NA(),M71)))</f>
        <v>#N/A</v>
      </c>
      <c r="C71" s="40" t="e">
        <f>IF(data_anvanda=$G$1,IF(H71="",NA(),H71),IF(data_anvanda=$J$1,IF(K71="",NA(),K71),IF(N71="",NA(),N71)))</f>
        <v>#N/A</v>
      </c>
      <c r="N71" s="40" t="str">
        <f t="shared" si="2"/>
        <v/>
      </c>
    </row>
    <row r="72" spans="1:14" x14ac:dyDescent="0.2">
      <c r="A72" s="2">
        <f t="shared" si="3"/>
        <v>44175</v>
      </c>
      <c r="B72" s="40" t="e">
        <f>IF(data_anvanda=$G$1,IF(G72="",NA(),G72),IF(data_anvanda=$J$1,IF(J72="",NA(),J72),IF(M72="",NA(),M72)))</f>
        <v>#N/A</v>
      </c>
      <c r="C72" s="40" t="e">
        <f>IF(data_anvanda=$G$1,IF(H72="",NA(),H72),IF(data_anvanda=$J$1,IF(K72="",NA(),K72),IF(N72="",NA(),N72)))</f>
        <v>#N/A</v>
      </c>
      <c r="N72" s="40" t="str">
        <f t="shared" si="2"/>
        <v/>
      </c>
    </row>
    <row r="73" spans="1:14" x14ac:dyDescent="0.2">
      <c r="A73" s="2">
        <f t="shared" si="3"/>
        <v>44176</v>
      </c>
      <c r="B73" s="40" t="e">
        <f>IF(data_anvanda=$G$1,IF(G73="",NA(),G73),IF(data_anvanda=$J$1,IF(J73="",NA(),J73),IF(M73="",NA(),M73)))</f>
        <v>#N/A</v>
      </c>
      <c r="C73" s="40" t="e">
        <f>IF(data_anvanda=$G$1,IF(H73="",NA(),H73),IF(data_anvanda=$J$1,IF(K73="",NA(),K73),IF(N73="",NA(),N73)))</f>
        <v>#N/A</v>
      </c>
      <c r="N73" s="40" t="str">
        <f t="shared" si="2"/>
        <v/>
      </c>
    </row>
    <row r="74" spans="1:14" x14ac:dyDescent="0.2">
      <c r="A74" s="2">
        <f t="shared" si="3"/>
        <v>44177</v>
      </c>
      <c r="B74" s="40" t="e">
        <f>IF(data_anvanda=$G$1,IF(G74="",NA(),G74),IF(data_anvanda=$J$1,IF(J74="",NA(),J74),IF(M74="",NA(),M74)))</f>
        <v>#N/A</v>
      </c>
      <c r="C74" s="40" t="e">
        <f>IF(data_anvanda=$G$1,IF(H74="",NA(),H74),IF(data_anvanda=$J$1,IF(K74="",NA(),K74),IF(N74="",NA(),N74)))</f>
        <v>#N/A</v>
      </c>
      <c r="N74" s="40" t="str">
        <f t="shared" si="2"/>
        <v/>
      </c>
    </row>
    <row r="75" spans="1:14" x14ac:dyDescent="0.2">
      <c r="A75" s="2">
        <f t="shared" si="3"/>
        <v>44178</v>
      </c>
      <c r="B75" s="40" t="e">
        <f>IF(data_anvanda=$G$1,IF(G75="",NA(),G75),IF(data_anvanda=$J$1,IF(J75="",NA(),J75),IF(M75="",NA(),M75)))</f>
        <v>#N/A</v>
      </c>
      <c r="C75" s="40" t="e">
        <f>IF(data_anvanda=$G$1,IF(H75="",NA(),H75),IF(data_anvanda=$J$1,IF(K75="",NA(),K75),IF(N75="",NA(),N75)))</f>
        <v>#N/A</v>
      </c>
      <c r="N75" s="40" t="str">
        <f t="shared" si="2"/>
        <v/>
      </c>
    </row>
    <row r="76" spans="1:14" x14ac:dyDescent="0.2">
      <c r="A76" s="2">
        <f t="shared" si="3"/>
        <v>44179</v>
      </c>
      <c r="B76" s="40" t="e">
        <f>IF(data_anvanda=$G$1,IF(G76="",NA(),G76),IF(data_anvanda=$J$1,IF(J76="",NA(),J76),IF(M76="",NA(),M76)))</f>
        <v>#N/A</v>
      </c>
      <c r="C76" s="40" t="e">
        <f>IF(data_anvanda=$G$1,IF(H76="",NA(),H76),IF(data_anvanda=$J$1,IF(K76="",NA(),K76),IF(N76="",NA(),N76)))</f>
        <v>#N/A</v>
      </c>
      <c r="N76" s="40" t="str">
        <f t="shared" si="2"/>
        <v/>
      </c>
    </row>
    <row r="77" spans="1:14" x14ac:dyDescent="0.2">
      <c r="A77" s="2">
        <f t="shared" si="3"/>
        <v>44180</v>
      </c>
      <c r="B77" s="40" t="e">
        <f>IF(data_anvanda=$G$1,IF(G77="",NA(),G77),IF(data_anvanda=$J$1,IF(J77="",NA(),J77),IF(M77="",NA(),M77)))</f>
        <v>#N/A</v>
      </c>
      <c r="C77" s="40" t="e">
        <f>IF(data_anvanda=$G$1,IF(H77="",NA(),H77),IF(data_anvanda=$J$1,IF(K77="",NA(),K77),IF(N77="",NA(),N77)))</f>
        <v>#N/A</v>
      </c>
      <c r="N77" s="40" t="str">
        <f t="shared" si="2"/>
        <v/>
      </c>
    </row>
    <row r="78" spans="1:14" x14ac:dyDescent="0.2">
      <c r="A78" s="2">
        <f t="shared" si="3"/>
        <v>44181</v>
      </c>
      <c r="B78" s="40" t="e">
        <f>IF(data_anvanda=$G$1,IF(G78="",NA(),G78),IF(data_anvanda=$J$1,IF(J78="",NA(),J78),IF(M78="",NA(),M78)))</f>
        <v>#N/A</v>
      </c>
      <c r="C78" s="40" t="e">
        <f>IF(data_anvanda=$G$1,IF(H78="",NA(),H78),IF(data_anvanda=$J$1,IF(K78="",NA(),K78),IF(N78="",NA(),N78)))</f>
        <v>#N/A</v>
      </c>
      <c r="N78" s="40" t="str">
        <f t="shared" si="2"/>
        <v/>
      </c>
    </row>
    <row r="79" spans="1:14" x14ac:dyDescent="0.2">
      <c r="A79" s="2">
        <f t="shared" si="3"/>
        <v>44182</v>
      </c>
      <c r="B79" s="40" t="e">
        <f>IF(data_anvanda=$G$1,IF(G79="",NA(),G79),IF(data_anvanda=$J$1,IF(J79="",NA(),J79),IF(M79="",NA(),M79)))</f>
        <v>#N/A</v>
      </c>
      <c r="C79" s="40" t="e">
        <f>IF(data_anvanda=$G$1,IF(H79="",NA(),H79),IF(data_anvanda=$J$1,IF(K79="",NA(),K79),IF(N79="",NA(),N79)))</f>
        <v>#N/A</v>
      </c>
      <c r="N79" s="40" t="str">
        <f t="shared" si="2"/>
        <v/>
      </c>
    </row>
    <row r="80" spans="1:14" x14ac:dyDescent="0.2">
      <c r="A80" s="2">
        <f t="shared" si="3"/>
        <v>44183</v>
      </c>
      <c r="B80" s="40" t="e">
        <f>IF(data_anvanda=$G$1,IF(G80="",NA(),G80),IF(data_anvanda=$J$1,IF(J80="",NA(),J80),IF(M80="",NA(),M80)))</f>
        <v>#N/A</v>
      </c>
      <c r="C80" s="40" t="e">
        <f>IF(data_anvanda=$G$1,IF(H80="",NA(),H80),IF(data_anvanda=$J$1,IF(K80="",NA(),K80),IF(N80="",NA(),N80)))</f>
        <v>#N/A</v>
      </c>
      <c r="N80" s="40" t="str">
        <f t="shared" si="2"/>
        <v/>
      </c>
    </row>
    <row r="81" spans="1:14" x14ac:dyDescent="0.2">
      <c r="A81" s="2">
        <f t="shared" si="3"/>
        <v>44184</v>
      </c>
      <c r="B81" s="40" t="e">
        <f>IF(data_anvanda=$G$1,IF(G81="",NA(),G81),IF(data_anvanda=$J$1,IF(J81="",NA(),J81),IF(M81="",NA(),M81)))</f>
        <v>#N/A</v>
      </c>
      <c r="C81" s="40" t="e">
        <f>IF(data_anvanda=$G$1,IF(H81="",NA(),H81),IF(data_anvanda=$J$1,IF(K81="",NA(),K81),IF(N81="",NA(),N81)))</f>
        <v>#N/A</v>
      </c>
      <c r="N81" s="40" t="str">
        <f t="shared" si="2"/>
        <v/>
      </c>
    </row>
    <row r="82" spans="1:14" x14ac:dyDescent="0.2">
      <c r="A82" s="2">
        <f t="shared" si="3"/>
        <v>44185</v>
      </c>
      <c r="B82" s="40" t="e">
        <f>IF(data_anvanda=$G$1,IF(G82="",NA(),G82),IF(data_anvanda=$J$1,IF(J82="",NA(),J82),IF(M82="",NA(),M82)))</f>
        <v>#N/A</v>
      </c>
      <c r="C82" s="40" t="e">
        <f>IF(data_anvanda=$G$1,IF(H82="",NA(),H82),IF(data_anvanda=$J$1,IF(K82="",NA(),K82),IF(N82="",NA(),N82)))</f>
        <v>#N/A</v>
      </c>
      <c r="N82" s="40" t="str">
        <f t="shared" si="2"/>
        <v/>
      </c>
    </row>
    <row r="83" spans="1:14" x14ac:dyDescent="0.2">
      <c r="A83" s="2">
        <f t="shared" si="3"/>
        <v>44186</v>
      </c>
      <c r="B83" s="40" t="e">
        <f>IF(data_anvanda=$G$1,IF(G83="",NA(),G83),IF(data_anvanda=$J$1,IF(J83="",NA(),J83),IF(M83="",NA(),M83)))</f>
        <v>#N/A</v>
      </c>
      <c r="C83" s="40" t="e">
        <f>IF(data_anvanda=$G$1,IF(H83="",NA(),H83),IF(data_anvanda=$J$1,IF(K83="",NA(),K83),IF(N83="",NA(),N83)))</f>
        <v>#N/A</v>
      </c>
      <c r="N83" s="40" t="str">
        <f t="shared" si="2"/>
        <v/>
      </c>
    </row>
    <row r="84" spans="1:14" x14ac:dyDescent="0.2">
      <c r="A84" s="2">
        <f t="shared" si="3"/>
        <v>44187</v>
      </c>
      <c r="B84" s="40" t="e">
        <f>IF(data_anvanda=$G$1,IF(G84="",NA(),G84),IF(data_anvanda=$J$1,IF(J84="",NA(),J84),IF(M84="",NA(),M84)))</f>
        <v>#N/A</v>
      </c>
      <c r="C84" s="40" t="e">
        <f>IF(data_anvanda=$G$1,IF(H84="",NA(),H84),IF(data_anvanda=$J$1,IF(K84="",NA(),K84),IF(N84="",NA(),N84)))</f>
        <v>#N/A</v>
      </c>
      <c r="N84" s="40" t="str">
        <f t="shared" si="2"/>
        <v/>
      </c>
    </row>
    <row r="85" spans="1:14" x14ac:dyDescent="0.2">
      <c r="A85" s="2">
        <f t="shared" si="3"/>
        <v>44188</v>
      </c>
      <c r="B85" s="40" t="e">
        <f>IF(data_anvanda=$G$1,IF(G85="",NA(),G85),IF(data_anvanda=$J$1,IF(J85="",NA(),J85),IF(M85="",NA(),M85)))</f>
        <v>#N/A</v>
      </c>
      <c r="C85" s="40" t="e">
        <f>IF(data_anvanda=$G$1,IF(H85="",NA(),H85),IF(data_anvanda=$J$1,IF(K85="",NA(),K85),IF(N85="",NA(),N85)))</f>
        <v>#N/A</v>
      </c>
      <c r="N85" s="40" t="str">
        <f t="shared" si="2"/>
        <v/>
      </c>
    </row>
    <row r="86" spans="1:14" x14ac:dyDescent="0.2">
      <c r="A86" s="2">
        <f t="shared" si="3"/>
        <v>44189</v>
      </c>
      <c r="B86" s="40" t="e">
        <f>IF(data_anvanda=$G$1,IF(G86="",NA(),G86),IF(data_anvanda=$J$1,IF(J86="",NA(),J86),IF(M86="",NA(),M86)))</f>
        <v>#N/A</v>
      </c>
      <c r="C86" s="40" t="e">
        <f>IF(data_anvanda=$G$1,IF(H86="",NA(),H86),IF(data_anvanda=$J$1,IF(K86="",NA(),K86),IF(N86="",NA(),N86)))</f>
        <v>#N/A</v>
      </c>
      <c r="N86" s="40" t="str">
        <f t="shared" si="2"/>
        <v/>
      </c>
    </row>
    <row r="87" spans="1:14" x14ac:dyDescent="0.2">
      <c r="A87" s="2">
        <f t="shared" si="3"/>
        <v>44190</v>
      </c>
      <c r="B87" s="40" t="e">
        <f>IF(data_anvanda=$G$1,IF(G87="",NA(),G87),IF(data_anvanda=$J$1,IF(J87="",NA(),J87),IF(M87="",NA(),M87)))</f>
        <v>#N/A</v>
      </c>
      <c r="C87" s="40" t="e">
        <f>IF(data_anvanda=$G$1,IF(H87="",NA(),H87),IF(data_anvanda=$J$1,IF(K87="",NA(),K87),IF(N87="",NA(),N87)))</f>
        <v>#N/A</v>
      </c>
      <c r="N87" s="40" t="str">
        <f t="shared" si="2"/>
        <v/>
      </c>
    </row>
    <row r="88" spans="1:14" x14ac:dyDescent="0.2">
      <c r="A88" s="2">
        <f t="shared" si="3"/>
        <v>44191</v>
      </c>
      <c r="B88" s="40" t="e">
        <f>IF(data_anvanda=$G$1,IF(G88="",NA(),G88),IF(data_anvanda=$J$1,IF(J88="",NA(),J88),IF(M88="",NA(),M88)))</f>
        <v>#N/A</v>
      </c>
      <c r="C88" s="40" t="e">
        <f>IF(data_anvanda=$G$1,IF(H88="",NA(),H88),IF(data_anvanda=$J$1,IF(K88="",NA(),K88),IF(N88="",NA(),N88)))</f>
        <v>#N/A</v>
      </c>
      <c r="N88" s="40" t="str">
        <f t="shared" si="2"/>
        <v/>
      </c>
    </row>
    <row r="89" spans="1:14" x14ac:dyDescent="0.2">
      <c r="A89" s="2">
        <f t="shared" si="3"/>
        <v>44192</v>
      </c>
      <c r="B89" s="40" t="e">
        <f>IF(data_anvanda=$G$1,IF(G89="",NA(),G89),IF(data_anvanda=$J$1,IF(J89="",NA(),J89),IF(M89="",NA(),M89)))</f>
        <v>#N/A</v>
      </c>
      <c r="C89" s="40" t="e">
        <f>IF(data_anvanda=$G$1,IF(H89="",NA(),H89),IF(data_anvanda=$J$1,IF(K89="",NA(),K89),IF(N89="",NA(),N89)))</f>
        <v>#N/A</v>
      </c>
      <c r="N89" s="40" t="str">
        <f t="shared" si="2"/>
        <v/>
      </c>
    </row>
    <row r="90" spans="1:14" x14ac:dyDescent="0.2">
      <c r="A90" s="2">
        <f t="shared" si="3"/>
        <v>44193</v>
      </c>
      <c r="B90" s="40" t="e">
        <f>IF(data_anvanda=$G$1,IF(G90="",NA(),G90),IF(data_anvanda=$J$1,IF(J90="",NA(),J90),IF(M90="",NA(),M90)))</f>
        <v>#N/A</v>
      </c>
      <c r="C90" s="40" t="e">
        <f>IF(data_anvanda=$G$1,IF(H90="",NA(),H90),IF(data_anvanda=$J$1,IF(K90="",NA(),K90),IF(N90="",NA(),N90)))</f>
        <v>#N/A</v>
      </c>
      <c r="N90" s="40" t="str">
        <f t="shared" si="2"/>
        <v/>
      </c>
    </row>
    <row r="91" spans="1:14" x14ac:dyDescent="0.2">
      <c r="A91" s="2">
        <f t="shared" si="3"/>
        <v>44194</v>
      </c>
      <c r="B91" s="40" t="e">
        <f>IF(data_anvanda=$G$1,IF(G91="",NA(),G91),IF(data_anvanda=$J$1,IF(J91="",NA(),J91),IF(M91="",NA(),M91)))</f>
        <v>#N/A</v>
      </c>
      <c r="C91" s="40" t="e">
        <f>IF(data_anvanda=$G$1,IF(H91="",NA(),H91),IF(data_anvanda=$J$1,IF(K91="",NA(),K91),IF(N91="",NA(),N91)))</f>
        <v>#N/A</v>
      </c>
      <c r="N91" s="40" t="str">
        <f t="shared" si="2"/>
        <v/>
      </c>
    </row>
    <row r="92" spans="1:14" x14ac:dyDescent="0.2">
      <c r="A92" s="2">
        <f t="shared" si="3"/>
        <v>44195</v>
      </c>
      <c r="B92" s="40" t="e">
        <f>IF(data_anvanda=$G$1,IF(G92="",NA(),G92),IF(data_anvanda=$J$1,IF(J92="",NA(),J92),IF(M92="",NA(),M92)))</f>
        <v>#N/A</v>
      </c>
      <c r="C92" s="40" t="e">
        <f>IF(data_anvanda=$G$1,IF(H92="",NA(),H92),IF(data_anvanda=$J$1,IF(K92="",NA(),K92),IF(N92="",NA(),N92)))</f>
        <v>#N/A</v>
      </c>
      <c r="N92" s="40" t="str">
        <f t="shared" si="2"/>
        <v/>
      </c>
    </row>
    <row r="93" spans="1:14" x14ac:dyDescent="0.2">
      <c r="A93" s="2">
        <f t="shared" si="3"/>
        <v>44196</v>
      </c>
      <c r="B93" s="40" t="e">
        <f>IF(data_anvanda=$G$1,IF(G93="",NA(),G93),IF(data_anvanda=$J$1,IF(J93="",NA(),J93),IF(M93="",NA(),M93)))</f>
        <v>#N/A</v>
      </c>
      <c r="C93" s="40" t="e">
        <f>IF(data_anvanda=$G$1,IF(H93="",NA(),H93),IF(data_anvanda=$J$1,IF(K93="",NA(),K93),IF(N93="",NA(),N93)))</f>
        <v>#N/A</v>
      </c>
      <c r="N93" s="40" t="str">
        <f t="shared" si="2"/>
        <v/>
      </c>
    </row>
    <row r="94" spans="1:14" x14ac:dyDescent="0.2">
      <c r="A94" s="2">
        <f t="shared" si="3"/>
        <v>44197</v>
      </c>
      <c r="B94" s="40" t="e">
        <f>IF(data_anvanda=$G$1,IF(G94="",NA(),G94),IF(data_anvanda=$J$1,IF(J94="",NA(),J94),IF(M94="",NA(),M94)))</f>
        <v>#N/A</v>
      </c>
      <c r="C94" s="40" t="e">
        <f>IF(data_anvanda=$G$1,IF(H94="",NA(),H94),IF(data_anvanda=$J$1,IF(K94="",NA(),K94),IF(N94="",NA(),N94)))</f>
        <v>#N/A</v>
      </c>
      <c r="N94" s="40" t="str">
        <f t="shared" si="2"/>
        <v/>
      </c>
    </row>
    <row r="95" spans="1:14" x14ac:dyDescent="0.2">
      <c r="A95" s="2">
        <f t="shared" si="3"/>
        <v>44198</v>
      </c>
      <c r="B95" s="40" t="e">
        <f>IF(data_anvanda=$G$1,IF(G95="",NA(),G95),IF(data_anvanda=$J$1,IF(J95="",NA(),J95),IF(M95="",NA(),M95)))</f>
        <v>#N/A</v>
      </c>
      <c r="C95" s="40" t="e">
        <f>IF(data_anvanda=$G$1,IF(H95="",NA(),H95),IF(data_anvanda=$J$1,IF(K95="",NA(),K95),IF(N95="",NA(),N95)))</f>
        <v>#N/A</v>
      </c>
      <c r="N95" s="40" t="str">
        <f t="shared" si="2"/>
        <v/>
      </c>
    </row>
    <row r="96" spans="1:14" x14ac:dyDescent="0.2">
      <c r="A96" s="2">
        <f t="shared" si="3"/>
        <v>44199</v>
      </c>
      <c r="B96" s="40" t="e">
        <f>IF(data_anvanda=$G$1,IF(G96="",NA(),G96),IF(data_anvanda=$J$1,IF(J96="",NA(),J96),IF(M96="",NA(),M96)))</f>
        <v>#N/A</v>
      </c>
      <c r="C96" s="40" t="e">
        <f>IF(data_anvanda=$G$1,IF(H96="",NA(),H96),IF(data_anvanda=$J$1,IF(K96="",NA(),K96),IF(N96="",NA(),N96)))</f>
        <v>#N/A</v>
      </c>
      <c r="N96" s="40" t="str">
        <f t="shared" si="2"/>
        <v/>
      </c>
    </row>
    <row r="97" spans="1:14" x14ac:dyDescent="0.2">
      <c r="A97" s="2">
        <f t="shared" si="3"/>
        <v>44200</v>
      </c>
      <c r="B97" s="40" t="e">
        <f>IF(data_anvanda=$G$1,IF(G97="",NA(),G97),IF(data_anvanda=$J$1,IF(J97="",NA(),J97),IF(M97="",NA(),M97)))</f>
        <v>#N/A</v>
      </c>
      <c r="C97" s="40" t="e">
        <f>IF(data_anvanda=$G$1,IF(H97="",NA(),H97),IF(data_anvanda=$J$1,IF(K97="",NA(),K97),IF(N97="",NA(),N97)))</f>
        <v>#N/A</v>
      </c>
      <c r="N97" s="40" t="str">
        <f t="shared" si="2"/>
        <v/>
      </c>
    </row>
    <row r="98" spans="1:14" x14ac:dyDescent="0.2">
      <c r="A98" s="2">
        <f t="shared" si="3"/>
        <v>44201</v>
      </c>
      <c r="B98" s="40" t="e">
        <f>IF(data_anvanda=$G$1,IF(G98="",NA(),G98),IF(data_anvanda=$J$1,IF(J98="",NA(),J98),IF(M98="",NA(),M98)))</f>
        <v>#N/A</v>
      </c>
      <c r="C98" s="40" t="e">
        <f>IF(data_anvanda=$G$1,IF(H98="",NA(),H98),IF(data_anvanda=$J$1,IF(K98="",NA(),K98),IF(N98="",NA(),N98)))</f>
        <v>#N/A</v>
      </c>
      <c r="N98" s="40" t="str">
        <f t="shared" si="2"/>
        <v/>
      </c>
    </row>
    <row r="99" spans="1:14" x14ac:dyDescent="0.2">
      <c r="A99" s="2">
        <f t="shared" si="3"/>
        <v>44202</v>
      </c>
      <c r="B99" s="40" t="e">
        <f>IF(data_anvanda=$G$1,IF(G99="",NA(),G99),IF(data_anvanda=$J$1,IF(J99="",NA(),J99),IF(M99="",NA(),M99)))</f>
        <v>#N/A</v>
      </c>
      <c r="C99" s="40" t="e">
        <f>IF(data_anvanda=$G$1,IF(H99="",NA(),H99),IF(data_anvanda=$J$1,IF(K99="",NA(),K99),IF(N99="",NA(),N99)))</f>
        <v>#N/A</v>
      </c>
      <c r="N99" s="40" t="str">
        <f t="shared" si="2"/>
        <v/>
      </c>
    </row>
    <row r="100" spans="1:14" x14ac:dyDescent="0.2">
      <c r="A100" s="2">
        <f t="shared" si="3"/>
        <v>44203</v>
      </c>
      <c r="B100" s="40" t="e">
        <f>IF(data_anvanda=$G$1,IF(G100="",NA(),G100),IF(data_anvanda=$J$1,IF(J100="",NA(),J100),IF(M100="",NA(),M100)))</f>
        <v>#N/A</v>
      </c>
      <c r="C100" s="40" t="e">
        <f>IF(data_anvanda=$G$1,IF(H100="",NA(),H100),IF(data_anvanda=$J$1,IF(K100="",NA(),K100),IF(N100="",NA(),N100)))</f>
        <v>#N/A</v>
      </c>
      <c r="N100" s="40" t="str">
        <f t="shared" si="2"/>
        <v/>
      </c>
    </row>
    <row r="101" spans="1:14" x14ac:dyDescent="0.2">
      <c r="A101" s="2">
        <f t="shared" si="3"/>
        <v>44204</v>
      </c>
      <c r="B101" s="40" t="e">
        <f>IF(data_anvanda=$G$1,IF(G101="",NA(),G101),IF(data_anvanda=$J$1,IF(J101="",NA(),J101),IF(M101="",NA(),M101)))</f>
        <v>#N/A</v>
      </c>
      <c r="C101" s="40" t="e">
        <f>IF(data_anvanda=$G$1,IF(H101="",NA(),H101),IF(data_anvanda=$J$1,IF(K101="",NA(),K101),IF(N101="",NA(),N101)))</f>
        <v>#N/A</v>
      </c>
      <c r="N101" s="40" t="str">
        <f t="shared" si="2"/>
        <v/>
      </c>
    </row>
    <row r="102" spans="1:14" x14ac:dyDescent="0.2">
      <c r="A102" s="2">
        <f t="shared" si="3"/>
        <v>44205</v>
      </c>
      <c r="B102" s="40" t="e">
        <f>IF(data_anvanda=$G$1,IF(G102="",NA(),G102),IF(data_anvanda=$J$1,IF(J102="",NA(),J102),IF(M102="",NA(),M102)))</f>
        <v>#N/A</v>
      </c>
      <c r="C102" s="40" t="e">
        <f>IF(data_anvanda=$G$1,IF(H102="",NA(),H102),IF(data_anvanda=$J$1,IF(K102="",NA(),K102),IF(N102="",NA(),N102)))</f>
        <v>#N/A</v>
      </c>
      <c r="N102" s="40" t="str">
        <f t="shared" si="2"/>
        <v/>
      </c>
    </row>
    <row r="103" spans="1:14" x14ac:dyDescent="0.2">
      <c r="A103" s="2">
        <f t="shared" si="3"/>
        <v>44206</v>
      </c>
      <c r="B103" s="40" t="e">
        <f>IF(data_anvanda=$G$1,IF(G103="",NA(),G103),IF(data_anvanda=$J$1,IF(J103="",NA(),J103),IF(M103="",NA(),M103)))</f>
        <v>#N/A</v>
      </c>
      <c r="C103" s="40" t="e">
        <f>IF(data_anvanda=$G$1,IF(H103="",NA(),H103),IF(data_anvanda=$J$1,IF(K103="",NA(),K103),IF(N103="",NA(),N103)))</f>
        <v>#N/A</v>
      </c>
      <c r="N103" s="40" t="str">
        <f t="shared" si="2"/>
        <v/>
      </c>
    </row>
    <row r="104" spans="1:14" x14ac:dyDescent="0.2">
      <c r="A104" s="2">
        <f t="shared" si="3"/>
        <v>44207</v>
      </c>
      <c r="B104" s="40" t="e">
        <f>IF(data_anvanda=$G$1,IF(G104="",NA(),G104),IF(data_anvanda=$J$1,IF(J104="",NA(),J104),IF(M104="",NA(),M104)))</f>
        <v>#N/A</v>
      </c>
      <c r="C104" s="40" t="e">
        <f>IF(data_anvanda=$G$1,IF(H104="",NA(),H104),IF(data_anvanda=$J$1,IF(K104="",NA(),K104),IF(N104="",NA(),N104)))</f>
        <v>#N/A</v>
      </c>
      <c r="N104" s="40" t="str">
        <f t="shared" si="2"/>
        <v/>
      </c>
    </row>
    <row r="105" spans="1:14" x14ac:dyDescent="0.2">
      <c r="A105" s="2">
        <f t="shared" si="3"/>
        <v>44208</v>
      </c>
      <c r="B105" s="40" t="e">
        <f>IF(data_anvanda=$G$1,IF(G105="",NA(),G105),IF(data_anvanda=$J$1,IF(J105="",NA(),J105),IF(M105="",NA(),M105)))</f>
        <v>#N/A</v>
      </c>
      <c r="C105" s="40" t="e">
        <f>IF(data_anvanda=$G$1,IF(H105="",NA(),H105),IF(data_anvanda=$J$1,IF(K105="",NA(),K105),IF(N105="",NA(),N105)))</f>
        <v>#N/A</v>
      </c>
      <c r="N105" s="40" t="str">
        <f t="shared" si="2"/>
        <v/>
      </c>
    </row>
    <row r="106" spans="1:14" x14ac:dyDescent="0.2">
      <c r="A106" s="2">
        <f t="shared" si="3"/>
        <v>44209</v>
      </c>
      <c r="B106" s="40" t="e">
        <f>IF(data_anvanda=$G$1,IF(G106="",NA(),G106),IF(data_anvanda=$J$1,IF(J106="",NA(),J106),IF(M106="",NA(),M106)))</f>
        <v>#N/A</v>
      </c>
      <c r="C106" s="40" t="e">
        <f>IF(data_anvanda=$G$1,IF(H106="",NA(),H106),IF(data_anvanda=$J$1,IF(K106="",NA(),K106),IF(N106="",NA(),N106)))</f>
        <v>#N/A</v>
      </c>
      <c r="N106" s="40" t="str">
        <f t="shared" si="2"/>
        <v/>
      </c>
    </row>
    <row r="107" spans="1:14" x14ac:dyDescent="0.2">
      <c r="A107" s="2">
        <f t="shared" si="3"/>
        <v>44210</v>
      </c>
      <c r="B107" s="40" t="e">
        <f>IF(data_anvanda=$G$1,IF(G107="",NA(),G107),IF(data_anvanda=$J$1,IF(J107="",NA(),J107),IF(M107="",NA(),M107)))</f>
        <v>#N/A</v>
      </c>
      <c r="C107" s="40" t="e">
        <f>IF(data_anvanda=$G$1,IF(H107="",NA(),H107),IF(data_anvanda=$J$1,IF(K107="",NA(),K107),IF(N107="",NA(),N107)))</f>
        <v>#N/A</v>
      </c>
      <c r="N107" s="40" t="str">
        <f t="shared" si="2"/>
        <v/>
      </c>
    </row>
    <row r="108" spans="1:14" x14ac:dyDescent="0.2">
      <c r="A108" s="2">
        <f t="shared" si="3"/>
        <v>44211</v>
      </c>
      <c r="B108" s="40" t="e">
        <f>IF(data_anvanda=$G$1,IF(G108="",NA(),G108),IF(data_anvanda=$J$1,IF(J108="",NA(),J108),IF(M108="",NA(),M108)))</f>
        <v>#N/A</v>
      </c>
      <c r="C108" s="40" t="e">
        <f>IF(data_anvanda=$G$1,IF(H108="",NA(),H108),IF(data_anvanda=$J$1,IF(K108="",NA(),K108),IF(N108="",NA(),N108)))</f>
        <v>#N/A</v>
      </c>
      <c r="N108" s="40" t="str">
        <f t="shared" si="2"/>
        <v/>
      </c>
    </row>
    <row r="109" spans="1:14" x14ac:dyDescent="0.2">
      <c r="A109" s="2">
        <f t="shared" si="3"/>
        <v>44212</v>
      </c>
      <c r="B109" s="40" t="e">
        <f>IF(data_anvanda=$G$1,IF(G109="",NA(),G109),IF(data_anvanda=$J$1,IF(J109="",NA(),J109),IF(M109="",NA(),M109)))</f>
        <v>#N/A</v>
      </c>
      <c r="C109" s="40" t="e">
        <f>IF(data_anvanda=$G$1,IF(H109="",NA(),H109),IF(data_anvanda=$J$1,IF(K109="",NA(),K109),IF(N109="",NA(),N109)))</f>
        <v>#N/A</v>
      </c>
      <c r="N109" s="40" t="str">
        <f t="shared" si="2"/>
        <v/>
      </c>
    </row>
    <row r="110" spans="1:14" x14ac:dyDescent="0.2">
      <c r="A110" s="2">
        <f t="shared" si="3"/>
        <v>44213</v>
      </c>
      <c r="B110" s="40" t="e">
        <f>IF(data_anvanda=$G$1,IF(G110="",NA(),G110),IF(data_anvanda=$J$1,IF(J110="",NA(),J110),IF(M110="",NA(),M110)))</f>
        <v>#N/A</v>
      </c>
      <c r="C110" s="40" t="e">
        <f>IF(data_anvanda=$G$1,IF(H110="",NA(),H110),IF(data_anvanda=$J$1,IF(K110="",NA(),K110),IF(N110="",NA(),N110)))</f>
        <v>#N/A</v>
      </c>
      <c r="N110" s="40" t="str">
        <f t="shared" si="2"/>
        <v/>
      </c>
    </row>
    <row r="111" spans="1:14" x14ac:dyDescent="0.2">
      <c r="A111" s="2">
        <f t="shared" si="3"/>
        <v>44214</v>
      </c>
      <c r="B111" s="40" t="e">
        <f>IF(data_anvanda=$G$1,IF(G111="",NA(),G111),IF(data_anvanda=$J$1,IF(J111="",NA(),J111),IF(M111="",NA(),M111)))</f>
        <v>#N/A</v>
      </c>
      <c r="C111" s="40" t="e">
        <f>IF(data_anvanda=$G$1,IF(H111="",NA(),H111),IF(data_anvanda=$J$1,IF(K111="",NA(),K111),IF(N111="",NA(),N111)))</f>
        <v>#N/A</v>
      </c>
      <c r="N111" s="40" t="str">
        <f t="shared" si="2"/>
        <v/>
      </c>
    </row>
    <row r="112" spans="1:14" x14ac:dyDescent="0.2">
      <c r="A112" s="2">
        <f t="shared" si="3"/>
        <v>44215</v>
      </c>
      <c r="B112" s="40" t="e">
        <f>IF(data_anvanda=$G$1,IF(G112="",NA(),G112),IF(data_anvanda=$J$1,IF(J112="",NA(),J112),IF(M112="",NA(),M112)))</f>
        <v>#N/A</v>
      </c>
      <c r="C112" s="40" t="e">
        <f>IF(data_anvanda=$G$1,IF(H112="",NA(),H112),IF(data_anvanda=$J$1,IF(K112="",NA(),K112),IF(N112="",NA(),N112)))</f>
        <v>#N/A</v>
      </c>
      <c r="N112" s="40" t="str">
        <f t="shared" si="2"/>
        <v/>
      </c>
    </row>
    <row r="113" spans="1:14" x14ac:dyDescent="0.2">
      <c r="A113" s="2">
        <f t="shared" si="3"/>
        <v>44216</v>
      </c>
      <c r="B113" s="40" t="e">
        <f>IF(data_anvanda=$G$1,IF(G113="",NA(),G113),IF(data_anvanda=$J$1,IF(J113="",NA(),J113),IF(M113="",NA(),M113)))</f>
        <v>#N/A</v>
      </c>
      <c r="C113" s="40" t="e">
        <f>IF(data_anvanda=$G$1,IF(H113="",NA(),H113),IF(data_anvanda=$J$1,IF(K113="",NA(),K113),IF(N113="",NA(),N113)))</f>
        <v>#N/A</v>
      </c>
      <c r="N113" s="40" t="str">
        <f t="shared" si="2"/>
        <v/>
      </c>
    </row>
    <row r="114" spans="1:14" x14ac:dyDescent="0.2">
      <c r="A114" s="2">
        <f t="shared" si="3"/>
        <v>44217</v>
      </c>
      <c r="B114" s="40" t="e">
        <f>IF(data_anvanda=$G$1,IF(G114="",NA(),G114),IF(data_anvanda=$J$1,IF(J114="",NA(),J114),IF(M114="",NA(),M114)))</f>
        <v>#N/A</v>
      </c>
      <c r="C114" s="40" t="e">
        <f>IF(data_anvanda=$G$1,IF(H114="",NA(),H114),IF(data_anvanda=$J$1,IF(K114="",NA(),K114),IF(N114="",NA(),N114)))</f>
        <v>#N/A</v>
      </c>
      <c r="N114" s="40" t="str">
        <f t="shared" si="2"/>
        <v/>
      </c>
    </row>
    <row r="115" spans="1:14" x14ac:dyDescent="0.2">
      <c r="A115" s="2">
        <f t="shared" si="3"/>
        <v>44218</v>
      </c>
      <c r="B115" s="40" t="e">
        <f>IF(data_anvanda=$G$1,IF(G115="",NA(),G115),IF(data_anvanda=$J$1,IF(J115="",NA(),J115),IF(M115="",NA(),M115)))</f>
        <v>#N/A</v>
      </c>
      <c r="C115" s="40" t="e">
        <f>IF(data_anvanda=$G$1,IF(H115="",NA(),H115),IF(data_anvanda=$J$1,IF(K115="",NA(),K115),IF(N115="",NA(),N115)))</f>
        <v>#N/A</v>
      </c>
      <c r="N115" s="40" t="str">
        <f t="shared" si="2"/>
        <v/>
      </c>
    </row>
    <row r="116" spans="1:14" x14ac:dyDescent="0.2">
      <c r="A116" s="2">
        <f t="shared" si="3"/>
        <v>44219</v>
      </c>
      <c r="B116" s="40" t="e">
        <f>IF(data_anvanda=$G$1,IF(G116="",NA(),G116),IF(data_anvanda=$J$1,IF(J116="",NA(),J116),IF(M116="",NA(),M116)))</f>
        <v>#N/A</v>
      </c>
      <c r="C116" s="40" t="e">
        <f>IF(data_anvanda=$G$1,IF(H116="",NA(),H116),IF(data_anvanda=$J$1,IF(K116="",NA(),K116),IF(N116="",NA(),N116)))</f>
        <v>#N/A</v>
      </c>
      <c r="N116" s="40" t="str">
        <f t="shared" si="2"/>
        <v/>
      </c>
    </row>
    <row r="117" spans="1:14" x14ac:dyDescent="0.2">
      <c r="A117" s="2">
        <f t="shared" si="3"/>
        <v>44220</v>
      </c>
      <c r="B117" s="40" t="e">
        <f>IF(data_anvanda=$G$1,IF(G117="",NA(),G117),IF(data_anvanda=$J$1,IF(J117="",NA(),J117),IF(M117="",NA(),M117)))</f>
        <v>#N/A</v>
      </c>
      <c r="C117" s="40" t="e">
        <f>IF(data_anvanda=$G$1,IF(H117="",NA(),H117),IF(data_anvanda=$J$1,IF(K117="",NA(),K117),IF(N117="",NA(),N117)))</f>
        <v>#N/A</v>
      </c>
      <c r="N117" s="40" t="str">
        <f t="shared" si="2"/>
        <v/>
      </c>
    </row>
    <row r="118" spans="1:14" x14ac:dyDescent="0.2">
      <c r="A118" s="2">
        <f t="shared" si="3"/>
        <v>44221</v>
      </c>
      <c r="B118" s="40" t="e">
        <f>IF(data_anvanda=$G$1,IF(G118="",NA(),G118),IF(data_anvanda=$J$1,IF(J118="",NA(),J118),IF(M118="",NA(),M118)))</f>
        <v>#N/A</v>
      </c>
      <c r="C118" s="40" t="e">
        <f>IF(data_anvanda=$G$1,IF(H118="",NA(),H118),IF(data_anvanda=$J$1,IF(K118="",NA(),K118),IF(N118="",NA(),N118)))</f>
        <v>#N/A</v>
      </c>
      <c r="N118" s="40" t="str">
        <f t="shared" si="2"/>
        <v/>
      </c>
    </row>
    <row r="119" spans="1:14" x14ac:dyDescent="0.2">
      <c r="A119" s="2">
        <f t="shared" si="3"/>
        <v>44222</v>
      </c>
      <c r="B119" s="40" t="e">
        <f>IF(data_anvanda=$G$1,IF(G119="",NA(),G119),IF(data_anvanda=$J$1,IF(J119="",NA(),J119),IF(M119="",NA(),M119)))</f>
        <v>#N/A</v>
      </c>
      <c r="C119" s="40" t="e">
        <f>IF(data_anvanda=$G$1,IF(H119="",NA(),H119),IF(data_anvanda=$J$1,IF(K119="",NA(),K119),IF(N119="",NA(),N119)))</f>
        <v>#N/A</v>
      </c>
      <c r="N119" s="40" t="str">
        <f t="shared" si="2"/>
        <v/>
      </c>
    </row>
    <row r="120" spans="1:14" x14ac:dyDescent="0.2">
      <c r="A120" s="2">
        <f t="shared" si="3"/>
        <v>44223</v>
      </c>
      <c r="B120" s="40" t="e">
        <f>IF(data_anvanda=$G$1,IF(G120="",NA(),G120),IF(data_anvanda=$J$1,IF(J120="",NA(),J120),IF(M120="",NA(),M120)))</f>
        <v>#N/A</v>
      </c>
      <c r="C120" s="40" t="e">
        <f>IF(data_anvanda=$G$1,IF(H120="",NA(),H120),IF(data_anvanda=$J$1,IF(K120="",NA(),K120),IF(N120="",NA(),N120)))</f>
        <v>#N/A</v>
      </c>
      <c r="N120" s="40" t="str">
        <f t="shared" si="2"/>
        <v/>
      </c>
    </row>
    <row r="121" spans="1:14" x14ac:dyDescent="0.2">
      <c r="A121" s="2">
        <f t="shared" si="3"/>
        <v>44224</v>
      </c>
      <c r="B121" s="40" t="e">
        <f>IF(data_anvanda=$G$1,IF(G121="",NA(),G121),IF(data_anvanda=$J$1,IF(J121="",NA(),J121),IF(M121="",NA(),M121)))</f>
        <v>#N/A</v>
      </c>
      <c r="C121" s="40" t="e">
        <f>IF(data_anvanda=$G$1,IF(H121="",NA(),H121),IF(data_anvanda=$J$1,IF(K121="",NA(),K121),IF(N121="",NA(),N121)))</f>
        <v>#N/A</v>
      </c>
      <c r="N121" s="40" t="str">
        <f t="shared" si="2"/>
        <v/>
      </c>
    </row>
    <row r="122" spans="1:14" x14ac:dyDescent="0.2">
      <c r="A122" s="2">
        <f t="shared" si="3"/>
        <v>44225</v>
      </c>
      <c r="B122" s="40" t="e">
        <f>IF(data_anvanda=$G$1,IF(G122="",NA(),G122),IF(data_anvanda=$J$1,IF(J122="",NA(),J122),IF(M122="",NA(),M122)))</f>
        <v>#N/A</v>
      </c>
      <c r="C122" s="40" t="e">
        <f>IF(data_anvanda=$G$1,IF(H122="",NA(),H122),IF(data_anvanda=$J$1,IF(K122="",NA(),K122),IF(N122="",NA(),N122)))</f>
        <v>#N/A</v>
      </c>
      <c r="N122" s="40" t="str">
        <f t="shared" si="2"/>
        <v/>
      </c>
    </row>
    <row r="123" spans="1:14" x14ac:dyDescent="0.2">
      <c r="A123" s="2">
        <f t="shared" si="3"/>
        <v>44226</v>
      </c>
      <c r="B123" s="40" t="e">
        <f>IF(data_anvanda=$G$1,IF(G123="",NA(),G123),IF(data_anvanda=$J$1,IF(J123="",NA(),J123),IF(M123="",NA(),M123)))</f>
        <v>#N/A</v>
      </c>
      <c r="C123" s="40" t="e">
        <f>IF(data_anvanda=$G$1,IF(H123="",NA(),H123),IF(data_anvanda=$J$1,IF(K123="",NA(),K123),IF(N123="",NA(),N123)))</f>
        <v>#N/A</v>
      </c>
      <c r="N123" s="40" t="str">
        <f t="shared" si="2"/>
        <v/>
      </c>
    </row>
    <row r="124" spans="1:14" x14ac:dyDescent="0.2">
      <c r="A124" s="2">
        <f t="shared" si="3"/>
        <v>44227</v>
      </c>
      <c r="B124" s="40" t="e">
        <f>IF(data_anvanda=$G$1,IF(G124="",NA(),G124),IF(data_anvanda=$J$1,IF(J124="",NA(),J124),IF(M124="",NA(),M124)))</f>
        <v>#N/A</v>
      </c>
      <c r="C124" s="40" t="e">
        <f>IF(data_anvanda=$G$1,IF(H124="",NA(),H124),IF(data_anvanda=$J$1,IF(K124="",NA(),K124),IF(N124="",NA(),N124)))</f>
        <v>#N/A</v>
      </c>
      <c r="N124" s="40" t="str">
        <f t="shared" si="2"/>
        <v/>
      </c>
    </row>
    <row r="125" spans="1:14" x14ac:dyDescent="0.2">
      <c r="A125" s="2">
        <f t="shared" si="3"/>
        <v>44228</v>
      </c>
      <c r="B125" s="40" t="e">
        <f>IF(data_anvanda=$G$1,IF(G125="",NA(),G125),IF(data_anvanda=$J$1,IF(J125="",NA(),J125),IF(M125="",NA(),M125)))</f>
        <v>#N/A</v>
      </c>
      <c r="C125" s="40" t="e">
        <f>IF(data_anvanda=$G$1,IF(H125="",NA(),H125),IF(data_anvanda=$J$1,IF(K125="",NA(),K125),IF(N125="",NA(),N125)))</f>
        <v>#N/A</v>
      </c>
      <c r="N125" s="40" t="str">
        <f t="shared" si="2"/>
        <v/>
      </c>
    </row>
    <row r="126" spans="1:14" x14ac:dyDescent="0.2">
      <c r="A126" s="2">
        <f t="shared" si="3"/>
        <v>44229</v>
      </c>
      <c r="B126" s="40" t="e">
        <f>IF(data_anvanda=$G$1,IF(G126="",NA(),G126),IF(data_anvanda=$J$1,IF(J126="",NA(),J126),IF(M126="",NA(),M126)))</f>
        <v>#N/A</v>
      </c>
      <c r="C126" s="40" t="e">
        <f>IF(data_anvanda=$G$1,IF(H126="",NA(),H126),IF(data_anvanda=$J$1,IF(K126="",NA(),K126),IF(N126="",NA(),N126)))</f>
        <v>#N/A</v>
      </c>
      <c r="N126" s="40" t="str">
        <f t="shared" si="2"/>
        <v/>
      </c>
    </row>
    <row r="127" spans="1:14" x14ac:dyDescent="0.2">
      <c r="A127" s="2">
        <f t="shared" si="3"/>
        <v>44230</v>
      </c>
      <c r="B127" s="40" t="e">
        <f>IF(data_anvanda=$G$1,IF(G127="",NA(),G127),IF(data_anvanda=$J$1,IF(J127="",NA(),J127),IF(M127="",NA(),M127)))</f>
        <v>#N/A</v>
      </c>
      <c r="C127" s="40" t="e">
        <f>IF(data_anvanda=$G$1,IF(H127="",NA(),H127),IF(data_anvanda=$J$1,IF(K127="",NA(),K127),IF(N127="",NA(),N127)))</f>
        <v>#N/A</v>
      </c>
      <c r="N127" s="40" t="str">
        <f t="shared" si="2"/>
        <v/>
      </c>
    </row>
    <row r="128" spans="1:14" x14ac:dyDescent="0.2">
      <c r="A128" s="2">
        <f t="shared" si="3"/>
        <v>44231</v>
      </c>
      <c r="B128" s="40" t="e">
        <f>IF(data_anvanda=$G$1,IF(G128="",NA(),G128),IF(data_anvanda=$J$1,IF(J128="",NA(),J128),IF(M128="",NA(),M128)))</f>
        <v>#N/A</v>
      </c>
      <c r="C128" s="40" t="e">
        <f>IF(data_anvanda=$G$1,IF(H128="",NA(),H128),IF(data_anvanda=$J$1,IF(K128="",NA(),K128),IF(N128="",NA(),N128)))</f>
        <v>#N/A</v>
      </c>
      <c r="N128" s="40" t="str">
        <f t="shared" si="2"/>
        <v/>
      </c>
    </row>
    <row r="129" spans="1:14" x14ac:dyDescent="0.2">
      <c r="A129" s="2">
        <f t="shared" si="3"/>
        <v>44232</v>
      </c>
      <c r="B129" s="40" t="e">
        <f>IF(data_anvanda=$G$1,IF(G129="",NA(),G129),IF(data_anvanda=$J$1,IF(J129="",NA(),J129),IF(M129="",NA(),M129)))</f>
        <v>#N/A</v>
      </c>
      <c r="C129" s="40" t="e">
        <f>IF(data_anvanda=$G$1,IF(H129="",NA(),H129),IF(data_anvanda=$J$1,IF(K129="",NA(),K129),IF(N129="",NA(),N129)))</f>
        <v>#N/A</v>
      </c>
      <c r="N129" s="40" t="str">
        <f t="shared" si="2"/>
        <v/>
      </c>
    </row>
    <row r="130" spans="1:14" x14ac:dyDescent="0.2">
      <c r="A130" s="2">
        <f t="shared" si="3"/>
        <v>44233</v>
      </c>
      <c r="B130" s="40" t="e">
        <f>IF(data_anvanda=$G$1,IF(G130="",NA(),G130),IF(data_anvanda=$J$1,IF(J130="",NA(),J130),IF(M130="",NA(),M130)))</f>
        <v>#N/A</v>
      </c>
      <c r="C130" s="40" t="e">
        <f>IF(data_anvanda=$G$1,IF(H130="",NA(),H130),IF(data_anvanda=$J$1,IF(K130="",NA(),K130),IF(N130="",NA(),N130)))</f>
        <v>#N/A</v>
      </c>
      <c r="N130" s="40" t="str">
        <f t="shared" si="2"/>
        <v/>
      </c>
    </row>
    <row r="131" spans="1:14" x14ac:dyDescent="0.2">
      <c r="A131" s="2">
        <f t="shared" si="3"/>
        <v>44234</v>
      </c>
      <c r="B131" s="40" t="e">
        <f>IF(data_anvanda=$G$1,IF(G131="",NA(),G131),IF(data_anvanda=$J$1,IF(J131="",NA(),J131),IF(M131="",NA(),M131)))</f>
        <v>#N/A</v>
      </c>
      <c r="C131" s="40" t="e">
        <f>IF(data_anvanda=$G$1,IF(H131="",NA(),H131),IF(data_anvanda=$J$1,IF(K131="",NA(),K131),IF(N131="",NA(),N131)))</f>
        <v>#N/A</v>
      </c>
      <c r="N131" s="40" t="str">
        <f t="shared" ref="N131:N194" si="4">IF(O131&lt;&gt;"",O131-282,"")</f>
        <v/>
      </c>
    </row>
    <row r="132" spans="1:14" x14ac:dyDescent="0.2">
      <c r="A132" s="2">
        <f t="shared" ref="A132:A195" si="5">A131+1</f>
        <v>44235</v>
      </c>
      <c r="B132" s="40" t="e">
        <f>IF(data_anvanda=$G$1,IF(G132="",NA(),G132),IF(data_anvanda=$J$1,IF(J132="",NA(),J132),IF(M132="",NA(),M132)))</f>
        <v>#N/A</v>
      </c>
      <c r="C132" s="40" t="e">
        <f>IF(data_anvanda=$G$1,IF(H132="",NA(),H132),IF(data_anvanda=$J$1,IF(K132="",NA(),K132),IF(N132="",NA(),N132)))</f>
        <v>#N/A</v>
      </c>
      <c r="N132" s="40" t="str">
        <f t="shared" si="4"/>
        <v/>
      </c>
    </row>
    <row r="133" spans="1:14" x14ac:dyDescent="0.2">
      <c r="A133" s="2">
        <f t="shared" si="5"/>
        <v>44236</v>
      </c>
      <c r="B133" s="40" t="e">
        <f>IF(data_anvanda=$G$1,IF(G133="",NA(),G133),IF(data_anvanda=$J$1,IF(J133="",NA(),J133),IF(M133="",NA(),M133)))</f>
        <v>#N/A</v>
      </c>
      <c r="C133" s="40" t="e">
        <f>IF(data_anvanda=$G$1,IF(H133="",NA(),H133),IF(data_anvanda=$J$1,IF(K133="",NA(),K133),IF(N133="",NA(),N133)))</f>
        <v>#N/A</v>
      </c>
      <c r="N133" s="40" t="str">
        <f t="shared" si="4"/>
        <v/>
      </c>
    </row>
    <row r="134" spans="1:14" x14ac:dyDescent="0.2">
      <c r="A134" s="2">
        <f t="shared" si="5"/>
        <v>44237</v>
      </c>
      <c r="B134" s="40" t="e">
        <f>IF(data_anvanda=$G$1,IF(G134="",NA(),G134),IF(data_anvanda=$J$1,IF(J134="",NA(),J134),IF(M134="",NA(),M134)))</f>
        <v>#N/A</v>
      </c>
      <c r="C134" s="40" t="e">
        <f>IF(data_anvanda=$G$1,IF(H134="",NA(),H134),IF(data_anvanda=$J$1,IF(K134="",NA(),K134),IF(N134="",NA(),N134)))</f>
        <v>#N/A</v>
      </c>
      <c r="N134" s="40" t="str">
        <f t="shared" si="4"/>
        <v/>
      </c>
    </row>
    <row r="135" spans="1:14" x14ac:dyDescent="0.2">
      <c r="A135" s="2">
        <f t="shared" si="5"/>
        <v>44238</v>
      </c>
      <c r="B135" s="40" t="e">
        <f>IF(data_anvanda=$G$1,IF(G135="",NA(),G135),IF(data_anvanda=$J$1,IF(J135="",NA(),J135),IF(M135="",NA(),M135)))</f>
        <v>#N/A</v>
      </c>
      <c r="C135" s="40" t="e">
        <f>IF(data_anvanda=$G$1,IF(H135="",NA(),H135),IF(data_anvanda=$J$1,IF(K135="",NA(),K135),IF(N135="",NA(),N135)))</f>
        <v>#N/A</v>
      </c>
      <c r="N135" s="40" t="str">
        <f t="shared" si="4"/>
        <v/>
      </c>
    </row>
    <row r="136" spans="1:14" x14ac:dyDescent="0.2">
      <c r="A136" s="2">
        <f t="shared" si="5"/>
        <v>44239</v>
      </c>
      <c r="B136" s="40" t="e">
        <f>IF(data_anvanda=$G$1,IF(G136="",NA(),G136),IF(data_anvanda=$J$1,IF(J136="",NA(),J136),IF(M136="",NA(),M136)))</f>
        <v>#N/A</v>
      </c>
      <c r="C136" s="40" t="e">
        <f>IF(data_anvanda=$G$1,IF(H136="",NA(),H136),IF(data_anvanda=$J$1,IF(K136="",NA(),K136),IF(N136="",NA(),N136)))</f>
        <v>#N/A</v>
      </c>
      <c r="N136" s="40" t="str">
        <f t="shared" si="4"/>
        <v/>
      </c>
    </row>
    <row r="137" spans="1:14" x14ac:dyDescent="0.2">
      <c r="A137" s="2">
        <f t="shared" si="5"/>
        <v>44240</v>
      </c>
      <c r="B137" s="40" t="e">
        <f>IF(data_anvanda=$G$1,IF(G137="",NA(),G137),IF(data_anvanda=$J$1,IF(J137="",NA(),J137),IF(M137="",NA(),M137)))</f>
        <v>#N/A</v>
      </c>
      <c r="C137" s="40" t="e">
        <f>IF(data_anvanda=$G$1,IF(H137="",NA(),H137),IF(data_anvanda=$J$1,IF(K137="",NA(),K137),IF(N137="",NA(),N137)))</f>
        <v>#N/A</v>
      </c>
      <c r="N137" s="40" t="str">
        <f t="shared" si="4"/>
        <v/>
      </c>
    </row>
    <row r="138" spans="1:14" x14ac:dyDescent="0.2">
      <c r="A138" s="2">
        <f t="shared" si="5"/>
        <v>44241</v>
      </c>
      <c r="B138" s="40" t="e">
        <f>IF(data_anvanda=$G$1,IF(G138="",NA(),G138),IF(data_anvanda=$J$1,IF(J138="",NA(),J138),IF(M138="",NA(),M138)))</f>
        <v>#N/A</v>
      </c>
      <c r="C138" s="40" t="e">
        <f>IF(data_anvanda=$G$1,IF(H138="",NA(),H138),IF(data_anvanda=$J$1,IF(K138="",NA(),K138),IF(N138="",NA(),N138)))</f>
        <v>#N/A</v>
      </c>
      <c r="N138" s="40" t="str">
        <f t="shared" si="4"/>
        <v/>
      </c>
    </row>
    <row r="139" spans="1:14" x14ac:dyDescent="0.2">
      <c r="A139" s="2">
        <f t="shared" si="5"/>
        <v>44242</v>
      </c>
      <c r="B139" s="40" t="e">
        <f>IF(data_anvanda=$G$1,IF(G139="",NA(),G139),IF(data_anvanda=$J$1,IF(J139="",NA(),J139),IF(M139="",NA(),M139)))</f>
        <v>#N/A</v>
      </c>
      <c r="C139" s="40" t="e">
        <f>IF(data_anvanda=$G$1,IF(H139="",NA(),H139),IF(data_anvanda=$J$1,IF(K139="",NA(),K139),IF(N139="",NA(),N139)))</f>
        <v>#N/A</v>
      </c>
      <c r="N139" s="40" t="str">
        <f t="shared" si="4"/>
        <v/>
      </c>
    </row>
    <row r="140" spans="1:14" x14ac:dyDescent="0.2">
      <c r="A140" s="2">
        <f t="shared" si="5"/>
        <v>44243</v>
      </c>
      <c r="B140" s="40" t="e">
        <f>IF(data_anvanda=$G$1,IF(G140="",NA(),G140),IF(data_anvanda=$J$1,IF(J140="",NA(),J140),IF(M140="",NA(),M140)))</f>
        <v>#N/A</v>
      </c>
      <c r="C140" s="40" t="e">
        <f>IF(data_anvanda=$G$1,IF(H140="",NA(),H140),IF(data_anvanda=$J$1,IF(K140="",NA(),K140),IF(N140="",NA(),N140)))</f>
        <v>#N/A</v>
      </c>
      <c r="N140" s="40" t="str">
        <f t="shared" si="4"/>
        <v/>
      </c>
    </row>
    <row r="141" spans="1:14" x14ac:dyDescent="0.2">
      <c r="A141" s="2">
        <f t="shared" si="5"/>
        <v>44244</v>
      </c>
      <c r="B141" s="40" t="e">
        <f>IF(data_anvanda=$G$1,IF(G141="",NA(),G141),IF(data_anvanda=$J$1,IF(J141="",NA(),J141),IF(M141="",NA(),M141)))</f>
        <v>#N/A</v>
      </c>
      <c r="C141" s="40" t="e">
        <f>IF(data_anvanda=$G$1,IF(H141="",NA(),H141),IF(data_anvanda=$J$1,IF(K141="",NA(),K141),IF(N141="",NA(),N141)))</f>
        <v>#N/A</v>
      </c>
      <c r="N141" s="40" t="str">
        <f t="shared" si="4"/>
        <v/>
      </c>
    </row>
    <row r="142" spans="1:14" x14ac:dyDescent="0.2">
      <c r="A142" s="2">
        <f t="shared" si="5"/>
        <v>44245</v>
      </c>
      <c r="B142" s="40" t="e">
        <f>IF(data_anvanda=$G$1,IF(G142="",NA(),G142),IF(data_anvanda=$J$1,IF(J142="",NA(),J142),IF(M142="",NA(),M142)))</f>
        <v>#N/A</v>
      </c>
      <c r="C142" s="40" t="e">
        <f>IF(data_anvanda=$G$1,IF(H142="",NA(),H142),IF(data_anvanda=$J$1,IF(K142="",NA(),K142),IF(N142="",NA(),N142)))</f>
        <v>#N/A</v>
      </c>
      <c r="N142" s="40" t="str">
        <f t="shared" si="4"/>
        <v/>
      </c>
    </row>
    <row r="143" spans="1:14" x14ac:dyDescent="0.2">
      <c r="A143" s="2">
        <f t="shared" si="5"/>
        <v>44246</v>
      </c>
      <c r="B143" s="40" t="e">
        <f>IF(data_anvanda=$G$1,IF(G143="",NA(),G143),IF(data_anvanda=$J$1,IF(J143="",NA(),J143),IF(M143="",NA(),M143)))</f>
        <v>#N/A</v>
      </c>
      <c r="C143" s="40" t="e">
        <f>IF(data_anvanda=$G$1,IF(H143="",NA(),H143),IF(data_anvanda=$J$1,IF(K143="",NA(),K143),IF(N143="",NA(),N143)))</f>
        <v>#N/A</v>
      </c>
      <c r="N143" s="40" t="str">
        <f t="shared" si="4"/>
        <v/>
      </c>
    </row>
    <row r="144" spans="1:14" x14ac:dyDescent="0.2">
      <c r="A144" s="2">
        <f t="shared" si="5"/>
        <v>44247</v>
      </c>
      <c r="B144" s="40" t="e">
        <f>IF(data_anvanda=$G$1,IF(G144="",NA(),G144),IF(data_anvanda=$J$1,IF(J144="",NA(),J144),IF(M144="",NA(),M144)))</f>
        <v>#N/A</v>
      </c>
      <c r="C144" s="40" t="e">
        <f>IF(data_anvanda=$G$1,IF(H144="",NA(),H144),IF(data_anvanda=$J$1,IF(K144="",NA(),K144),IF(N144="",NA(),N144)))</f>
        <v>#N/A</v>
      </c>
      <c r="N144" s="40" t="str">
        <f t="shared" si="4"/>
        <v/>
      </c>
    </row>
    <row r="145" spans="1:14" x14ac:dyDescent="0.2">
      <c r="A145" s="2">
        <f t="shared" si="5"/>
        <v>44248</v>
      </c>
      <c r="B145" s="40" t="e">
        <f>IF(data_anvanda=$G$1,IF(G145="",NA(),G145),IF(data_anvanda=$J$1,IF(J145="",NA(),J145),IF(M145="",NA(),M145)))</f>
        <v>#N/A</v>
      </c>
      <c r="C145" s="40" t="e">
        <f>IF(data_anvanda=$G$1,IF(H145="",NA(),H145),IF(data_anvanda=$J$1,IF(K145="",NA(),K145),IF(N145="",NA(),N145)))</f>
        <v>#N/A</v>
      </c>
      <c r="N145" s="40" t="str">
        <f t="shared" si="4"/>
        <v/>
      </c>
    </row>
    <row r="146" spans="1:14" x14ac:dyDescent="0.2">
      <c r="A146" s="2">
        <f t="shared" si="5"/>
        <v>44249</v>
      </c>
      <c r="B146" s="40" t="e">
        <f>IF(data_anvanda=$G$1,IF(G146="",NA(),G146),IF(data_anvanda=$J$1,IF(J146="",NA(),J146),IF(M146="",NA(),M146)))</f>
        <v>#N/A</v>
      </c>
      <c r="C146" s="40" t="e">
        <f>IF(data_anvanda=$G$1,IF(H146="",NA(),H146),IF(data_anvanda=$J$1,IF(K146="",NA(),K146),IF(N146="",NA(),N146)))</f>
        <v>#N/A</v>
      </c>
      <c r="N146" s="40" t="str">
        <f t="shared" si="4"/>
        <v/>
      </c>
    </row>
    <row r="147" spans="1:14" x14ac:dyDescent="0.2">
      <c r="A147" s="2">
        <f t="shared" si="5"/>
        <v>44250</v>
      </c>
      <c r="B147" s="40" t="e">
        <f>IF(data_anvanda=$G$1,IF(G147="",NA(),G147),IF(data_anvanda=$J$1,IF(J147="",NA(),J147),IF(M147="",NA(),M147)))</f>
        <v>#N/A</v>
      </c>
      <c r="C147" s="40" t="e">
        <f>IF(data_anvanda=$G$1,IF(H147="",NA(),H147),IF(data_anvanda=$J$1,IF(K147="",NA(),K147),IF(N147="",NA(),N147)))</f>
        <v>#N/A</v>
      </c>
      <c r="N147" s="40" t="str">
        <f t="shared" si="4"/>
        <v/>
      </c>
    </row>
    <row r="148" spans="1:14" x14ac:dyDescent="0.2">
      <c r="A148" s="2">
        <f t="shared" si="5"/>
        <v>44251</v>
      </c>
      <c r="B148" s="40" t="e">
        <f>IF(data_anvanda=$G$1,IF(G148="",NA(),G148),IF(data_anvanda=$J$1,IF(J148="",NA(),J148),IF(M148="",NA(),M148)))</f>
        <v>#N/A</v>
      </c>
      <c r="C148" s="40" t="e">
        <f>IF(data_anvanda=$G$1,IF(H148="",NA(),H148),IF(data_anvanda=$J$1,IF(K148="",NA(),K148),IF(N148="",NA(),N148)))</f>
        <v>#N/A</v>
      </c>
      <c r="N148" s="40" t="str">
        <f t="shared" si="4"/>
        <v/>
      </c>
    </row>
    <row r="149" spans="1:14" x14ac:dyDescent="0.2">
      <c r="A149" s="2">
        <f t="shared" si="5"/>
        <v>44252</v>
      </c>
      <c r="B149" s="40" t="e">
        <f>IF(data_anvanda=$G$1,IF(G149="",NA(),G149),IF(data_anvanda=$J$1,IF(J149="",NA(),J149),IF(M149="",NA(),M149)))</f>
        <v>#N/A</v>
      </c>
      <c r="C149" s="40" t="e">
        <f>IF(data_anvanda=$G$1,IF(H149="",NA(),H149),IF(data_anvanda=$J$1,IF(K149="",NA(),K149),IF(N149="",NA(),N149)))</f>
        <v>#N/A</v>
      </c>
      <c r="N149" s="40" t="str">
        <f t="shared" si="4"/>
        <v/>
      </c>
    </row>
    <row r="150" spans="1:14" x14ac:dyDescent="0.2">
      <c r="A150" s="2">
        <f t="shared" si="5"/>
        <v>44253</v>
      </c>
      <c r="B150" s="40" t="e">
        <f>IF(data_anvanda=$G$1,IF(G150="",NA(),G150),IF(data_anvanda=$J$1,IF(J150="",NA(),J150),IF(M150="",NA(),M150)))</f>
        <v>#N/A</v>
      </c>
      <c r="C150" s="40" t="e">
        <f>IF(data_anvanda=$G$1,IF(H150="",NA(),H150),IF(data_anvanda=$J$1,IF(K150="",NA(),K150),IF(N150="",NA(),N150)))</f>
        <v>#N/A</v>
      </c>
      <c r="N150" s="40" t="str">
        <f t="shared" si="4"/>
        <v/>
      </c>
    </row>
    <row r="151" spans="1:14" x14ac:dyDescent="0.2">
      <c r="A151" s="2">
        <f t="shared" si="5"/>
        <v>44254</v>
      </c>
      <c r="B151" s="40" t="e">
        <f>IF(data_anvanda=$G$1,IF(G151="",NA(),G151),IF(data_anvanda=$J$1,IF(J151="",NA(),J151),IF(M151="",NA(),M151)))</f>
        <v>#N/A</v>
      </c>
      <c r="C151" s="40" t="e">
        <f>IF(data_anvanda=$G$1,IF(H151="",NA(),H151),IF(data_anvanda=$J$1,IF(K151="",NA(),K151),IF(N151="",NA(),N151)))</f>
        <v>#N/A</v>
      </c>
      <c r="N151" s="40" t="str">
        <f t="shared" si="4"/>
        <v/>
      </c>
    </row>
    <row r="152" spans="1:14" x14ac:dyDescent="0.2">
      <c r="A152" s="2">
        <f t="shared" si="5"/>
        <v>44255</v>
      </c>
      <c r="B152" s="40" t="e">
        <f>IF(data_anvanda=$G$1,IF(G152="",NA(),G152),IF(data_anvanda=$J$1,IF(J152="",NA(),J152),IF(M152="",NA(),M152)))</f>
        <v>#N/A</v>
      </c>
      <c r="C152" s="40" t="e">
        <f>IF(data_anvanda=$G$1,IF(H152="",NA(),H152),IF(data_anvanda=$J$1,IF(K152="",NA(),K152),IF(N152="",NA(),N152)))</f>
        <v>#N/A</v>
      </c>
      <c r="N152" s="40" t="str">
        <f t="shared" si="4"/>
        <v/>
      </c>
    </row>
    <row r="153" spans="1:14" x14ac:dyDescent="0.2">
      <c r="A153" s="2">
        <f t="shared" si="5"/>
        <v>44256</v>
      </c>
      <c r="B153" s="40" t="e">
        <f>IF(data_anvanda=$G$1,IF(G153="",NA(),G153),IF(data_anvanda=$J$1,IF(J153="",NA(),J153),IF(M153="",NA(),M153)))</f>
        <v>#N/A</v>
      </c>
      <c r="C153" s="40" t="e">
        <f>IF(data_anvanda=$G$1,IF(H153="",NA(),H153),IF(data_anvanda=$J$1,IF(K153="",NA(),K153),IF(N153="",NA(),N153)))</f>
        <v>#N/A</v>
      </c>
      <c r="N153" s="40" t="str">
        <f t="shared" si="4"/>
        <v/>
      </c>
    </row>
    <row r="154" spans="1:14" x14ac:dyDescent="0.2">
      <c r="A154" s="2">
        <f t="shared" si="5"/>
        <v>44257</v>
      </c>
      <c r="B154" s="40" t="e">
        <f>IF(data_anvanda=$G$1,IF(G154="",NA(),G154),IF(data_anvanda=$J$1,IF(J154="",NA(),J154),IF(M154="",NA(),M154)))</f>
        <v>#N/A</v>
      </c>
      <c r="C154" s="40" t="e">
        <f>IF(data_anvanda=$G$1,IF(H154="",NA(),H154),IF(data_anvanda=$J$1,IF(K154="",NA(),K154),IF(N154="",NA(),N154)))</f>
        <v>#N/A</v>
      </c>
      <c r="N154" s="40" t="str">
        <f t="shared" si="4"/>
        <v/>
      </c>
    </row>
    <row r="155" spans="1:14" x14ac:dyDescent="0.2">
      <c r="A155" s="2">
        <f t="shared" si="5"/>
        <v>44258</v>
      </c>
      <c r="B155" s="40" t="e">
        <f>IF(data_anvanda=$G$1,IF(G155="",NA(),G155),IF(data_anvanda=$J$1,IF(J155="",NA(),J155),IF(M155="",NA(),M155)))</f>
        <v>#N/A</v>
      </c>
      <c r="C155" s="40" t="e">
        <f>IF(data_anvanda=$G$1,IF(H155="",NA(),H155),IF(data_anvanda=$J$1,IF(K155="",NA(),K155),IF(N155="",NA(),N155)))</f>
        <v>#N/A</v>
      </c>
      <c r="N155" s="40" t="str">
        <f t="shared" si="4"/>
        <v/>
      </c>
    </row>
    <row r="156" spans="1:14" x14ac:dyDescent="0.2">
      <c r="A156" s="2">
        <f t="shared" si="5"/>
        <v>44259</v>
      </c>
      <c r="B156" s="40" t="e">
        <f>IF(data_anvanda=$G$1,IF(G156="",NA(),G156),IF(data_anvanda=$J$1,IF(J156="",NA(),J156),IF(M156="",NA(),M156)))</f>
        <v>#N/A</v>
      </c>
      <c r="C156" s="40" t="e">
        <f>IF(data_anvanda=$G$1,IF(H156="",NA(),H156),IF(data_anvanda=$J$1,IF(K156="",NA(),K156),IF(N156="",NA(),N156)))</f>
        <v>#N/A</v>
      </c>
      <c r="N156" s="40" t="str">
        <f t="shared" si="4"/>
        <v/>
      </c>
    </row>
    <row r="157" spans="1:14" x14ac:dyDescent="0.2">
      <c r="A157" s="2">
        <f t="shared" si="5"/>
        <v>44260</v>
      </c>
      <c r="B157" s="40" t="e">
        <f>IF(data_anvanda=$G$1,IF(G157="",NA(),G157),IF(data_anvanda=$J$1,IF(J157="",NA(),J157),IF(M157="",NA(),M157)))</f>
        <v>#N/A</v>
      </c>
      <c r="C157" s="40" t="e">
        <f>IF(data_anvanda=$G$1,IF(H157="",NA(),H157),IF(data_anvanda=$J$1,IF(K157="",NA(),K157),IF(N157="",NA(),N157)))</f>
        <v>#N/A</v>
      </c>
      <c r="N157" s="40" t="str">
        <f t="shared" si="4"/>
        <v/>
      </c>
    </row>
    <row r="158" spans="1:14" x14ac:dyDescent="0.2">
      <c r="A158" s="2">
        <f t="shared" si="5"/>
        <v>44261</v>
      </c>
      <c r="B158" s="40" t="e">
        <f>IF(data_anvanda=$G$1,IF(G158="",NA(),G158),IF(data_anvanda=$J$1,IF(J158="",NA(),J158),IF(M158="",NA(),M158)))</f>
        <v>#N/A</v>
      </c>
      <c r="C158" s="40" t="e">
        <f>IF(data_anvanda=$G$1,IF(H158="",NA(),H158),IF(data_anvanda=$J$1,IF(K158="",NA(),K158),IF(N158="",NA(),N158)))</f>
        <v>#N/A</v>
      </c>
      <c r="N158" s="40" t="str">
        <f t="shared" si="4"/>
        <v/>
      </c>
    </row>
    <row r="159" spans="1:14" x14ac:dyDescent="0.2">
      <c r="A159" s="2">
        <f t="shared" si="5"/>
        <v>44262</v>
      </c>
      <c r="B159" s="40" t="e">
        <f>IF(data_anvanda=$G$1,IF(G159="",NA(),G159),IF(data_anvanda=$J$1,IF(J159="",NA(),J159),IF(M159="",NA(),M159)))</f>
        <v>#N/A</v>
      </c>
      <c r="C159" s="40" t="e">
        <f>IF(data_anvanda=$G$1,IF(H159="",NA(),H159),IF(data_anvanda=$J$1,IF(K159="",NA(),K159),IF(N159="",NA(),N159)))</f>
        <v>#N/A</v>
      </c>
      <c r="N159" s="40" t="str">
        <f t="shared" si="4"/>
        <v/>
      </c>
    </row>
    <row r="160" spans="1:14" x14ac:dyDescent="0.2">
      <c r="A160" s="2">
        <f t="shared" si="5"/>
        <v>44263</v>
      </c>
      <c r="B160" s="40" t="e">
        <f>IF(data_anvanda=$G$1,IF(G160="",NA(),G160),IF(data_anvanda=$J$1,IF(J160="",NA(),J160),IF(M160="",NA(),M160)))</f>
        <v>#N/A</v>
      </c>
      <c r="C160" s="40" t="e">
        <f>IF(data_anvanda=$G$1,IF(H160="",NA(),H160),IF(data_anvanda=$J$1,IF(K160="",NA(),K160),IF(N160="",NA(),N160)))</f>
        <v>#N/A</v>
      </c>
      <c r="N160" s="40" t="str">
        <f t="shared" si="4"/>
        <v/>
      </c>
    </row>
    <row r="161" spans="1:14" x14ac:dyDescent="0.2">
      <c r="A161" s="2">
        <f t="shared" si="5"/>
        <v>44264</v>
      </c>
      <c r="B161" s="40" t="e">
        <f>IF(data_anvanda=$G$1,IF(G161="",NA(),G161),IF(data_anvanda=$J$1,IF(J161="",NA(),J161),IF(M161="",NA(),M161)))</f>
        <v>#N/A</v>
      </c>
      <c r="C161" s="40" t="e">
        <f>IF(data_anvanda=$G$1,IF(H161="",NA(),H161),IF(data_anvanda=$J$1,IF(K161="",NA(),K161),IF(N161="",NA(),N161)))</f>
        <v>#N/A</v>
      </c>
      <c r="N161" s="40" t="str">
        <f t="shared" si="4"/>
        <v/>
      </c>
    </row>
    <row r="162" spans="1:14" x14ac:dyDescent="0.2">
      <c r="A162" s="2">
        <f t="shared" si="5"/>
        <v>44265</v>
      </c>
      <c r="B162" s="40" t="e">
        <f>IF(data_anvanda=$G$1,IF(G162="",NA(),G162),IF(data_anvanda=$J$1,IF(J162="",NA(),J162),IF(M162="",NA(),M162)))</f>
        <v>#N/A</v>
      </c>
      <c r="C162" s="40" t="e">
        <f>IF(data_anvanda=$G$1,IF(H162="",NA(),H162),IF(data_anvanda=$J$1,IF(K162="",NA(),K162),IF(N162="",NA(),N162)))</f>
        <v>#N/A</v>
      </c>
      <c r="N162" s="40" t="str">
        <f t="shared" si="4"/>
        <v/>
      </c>
    </row>
    <row r="163" spans="1:14" x14ac:dyDescent="0.2">
      <c r="A163" s="2">
        <f t="shared" si="5"/>
        <v>44266</v>
      </c>
      <c r="B163" s="40" t="e">
        <f>IF(data_anvanda=$G$1,IF(G163="",NA(),G163),IF(data_anvanda=$J$1,IF(J163="",NA(),J163),IF(M163="",NA(),M163)))</f>
        <v>#N/A</v>
      </c>
      <c r="C163" s="40" t="e">
        <f>IF(data_anvanda=$G$1,IF(H163="",NA(),H163),IF(data_anvanda=$J$1,IF(K163="",NA(),K163),IF(N163="",NA(),N163)))</f>
        <v>#N/A</v>
      </c>
      <c r="N163" s="40" t="str">
        <f t="shared" si="4"/>
        <v/>
      </c>
    </row>
    <row r="164" spans="1:14" x14ac:dyDescent="0.2">
      <c r="A164" s="2">
        <f t="shared" si="5"/>
        <v>44267</v>
      </c>
      <c r="B164" s="40" t="e">
        <f>IF(data_anvanda=$G$1,IF(G164="",NA(),G164),IF(data_anvanda=$J$1,IF(J164="",NA(),J164),IF(M164="",NA(),M164)))</f>
        <v>#N/A</v>
      </c>
      <c r="C164" s="40" t="e">
        <f>IF(data_anvanda=$G$1,IF(H164="",NA(),H164),IF(data_anvanda=$J$1,IF(K164="",NA(),K164),IF(N164="",NA(),N164)))</f>
        <v>#N/A</v>
      </c>
      <c r="N164" s="40" t="str">
        <f t="shared" si="4"/>
        <v/>
      </c>
    </row>
    <row r="165" spans="1:14" x14ac:dyDescent="0.2">
      <c r="A165" s="2">
        <f t="shared" si="5"/>
        <v>44268</v>
      </c>
      <c r="B165" s="40" t="e">
        <f>IF(data_anvanda=$G$1,IF(G165="",NA(),G165),IF(data_anvanda=$J$1,IF(J165="",NA(),J165),IF(M165="",NA(),M165)))</f>
        <v>#N/A</v>
      </c>
      <c r="C165" s="40" t="e">
        <f>IF(data_anvanda=$G$1,IF(H165="",NA(),H165),IF(data_anvanda=$J$1,IF(K165="",NA(),K165),IF(N165="",NA(),N165)))</f>
        <v>#N/A</v>
      </c>
      <c r="N165" s="40" t="str">
        <f t="shared" si="4"/>
        <v/>
      </c>
    </row>
    <row r="166" spans="1:14" x14ac:dyDescent="0.2">
      <c r="A166" s="2">
        <f t="shared" si="5"/>
        <v>44269</v>
      </c>
      <c r="B166" s="40" t="e">
        <f>IF(data_anvanda=$G$1,IF(G166="",NA(),G166),IF(data_anvanda=$J$1,IF(J166="",NA(),J166),IF(M166="",NA(),M166)))</f>
        <v>#N/A</v>
      </c>
      <c r="C166" s="40" t="e">
        <f>IF(data_anvanda=$G$1,IF(H166="",NA(),H166),IF(data_anvanda=$J$1,IF(K166="",NA(),K166),IF(N166="",NA(),N166)))</f>
        <v>#N/A</v>
      </c>
      <c r="N166" s="40" t="str">
        <f t="shared" si="4"/>
        <v/>
      </c>
    </row>
    <row r="167" spans="1:14" x14ac:dyDescent="0.2">
      <c r="A167" s="2">
        <f t="shared" si="5"/>
        <v>44270</v>
      </c>
      <c r="B167" s="40" t="e">
        <f>IF(data_anvanda=$G$1,IF(G167="",NA(),G167),IF(data_anvanda=$J$1,IF(J167="",NA(),J167),IF(M167="",NA(),M167)))</f>
        <v>#N/A</v>
      </c>
      <c r="C167" s="40" t="e">
        <f>IF(data_anvanda=$G$1,IF(H167="",NA(),H167),IF(data_anvanda=$J$1,IF(K167="",NA(),K167),IF(N167="",NA(),N167)))</f>
        <v>#N/A</v>
      </c>
      <c r="N167" s="40" t="str">
        <f t="shared" si="4"/>
        <v/>
      </c>
    </row>
    <row r="168" spans="1:14" x14ac:dyDescent="0.2">
      <c r="A168" s="2">
        <f t="shared" si="5"/>
        <v>44271</v>
      </c>
      <c r="B168" s="40" t="e">
        <f>IF(data_anvanda=$G$1,IF(G168="",NA(),G168),IF(data_anvanda=$J$1,IF(J168="",NA(),J168),IF(M168="",NA(),M168)))</f>
        <v>#N/A</v>
      </c>
      <c r="C168" s="40" t="e">
        <f>IF(data_anvanda=$G$1,IF(H168="",NA(),H168),IF(data_anvanda=$J$1,IF(K168="",NA(),K168),IF(N168="",NA(),N168)))</f>
        <v>#N/A</v>
      </c>
      <c r="N168" s="40" t="str">
        <f t="shared" si="4"/>
        <v/>
      </c>
    </row>
    <row r="169" spans="1:14" x14ac:dyDescent="0.2">
      <c r="A169" s="2">
        <f t="shared" si="5"/>
        <v>44272</v>
      </c>
      <c r="B169" s="40" t="e">
        <f>IF(data_anvanda=$G$1,IF(G169="",NA(),G169),IF(data_anvanda=$J$1,IF(J169="",NA(),J169),IF(M169="",NA(),M169)))</f>
        <v>#N/A</v>
      </c>
      <c r="C169" s="40" t="e">
        <f>IF(data_anvanda=$G$1,IF(H169="",NA(),H169),IF(data_anvanda=$J$1,IF(K169="",NA(),K169),IF(N169="",NA(),N169)))</f>
        <v>#N/A</v>
      </c>
      <c r="N169" s="40" t="str">
        <f t="shared" si="4"/>
        <v/>
      </c>
    </row>
    <row r="170" spans="1:14" x14ac:dyDescent="0.2">
      <c r="A170" s="2">
        <f t="shared" si="5"/>
        <v>44273</v>
      </c>
      <c r="B170" s="40" t="e">
        <f>IF(data_anvanda=$G$1,IF(G170="",NA(),G170),IF(data_anvanda=$J$1,IF(J170="",NA(),J170),IF(M170="",NA(),M170)))</f>
        <v>#N/A</v>
      </c>
      <c r="C170" s="40" t="e">
        <f>IF(data_anvanda=$G$1,IF(H170="",NA(),H170),IF(data_anvanda=$J$1,IF(K170="",NA(),K170),IF(N170="",NA(),N170)))</f>
        <v>#N/A</v>
      </c>
      <c r="N170" s="40" t="str">
        <f t="shared" si="4"/>
        <v/>
      </c>
    </row>
    <row r="171" spans="1:14" x14ac:dyDescent="0.2">
      <c r="A171" s="2">
        <f t="shared" si="5"/>
        <v>44274</v>
      </c>
      <c r="B171" s="40" t="e">
        <f>IF(data_anvanda=$G$1,IF(G171="",NA(),G171),IF(data_anvanda=$J$1,IF(J171="",NA(),J171),IF(M171="",NA(),M171)))</f>
        <v>#N/A</v>
      </c>
      <c r="C171" s="40" t="e">
        <f>IF(data_anvanda=$G$1,IF(H171="",NA(),H171),IF(data_anvanda=$J$1,IF(K171="",NA(),K171),IF(N171="",NA(),N171)))</f>
        <v>#N/A</v>
      </c>
      <c r="N171" s="40" t="str">
        <f t="shared" si="4"/>
        <v/>
      </c>
    </row>
    <row r="172" spans="1:14" x14ac:dyDescent="0.2">
      <c r="A172" s="2">
        <f t="shared" si="5"/>
        <v>44275</v>
      </c>
      <c r="B172" s="40" t="e">
        <f>IF(data_anvanda=$G$1,IF(G172="",NA(),G172),IF(data_anvanda=$J$1,IF(J172="",NA(),J172),IF(M172="",NA(),M172)))</f>
        <v>#N/A</v>
      </c>
      <c r="C172" s="40" t="e">
        <f>IF(data_anvanda=$G$1,IF(H172="",NA(),H172),IF(data_anvanda=$J$1,IF(K172="",NA(),K172),IF(N172="",NA(),N172)))</f>
        <v>#N/A</v>
      </c>
      <c r="N172" s="40" t="str">
        <f t="shared" si="4"/>
        <v/>
      </c>
    </row>
    <row r="173" spans="1:14" x14ac:dyDescent="0.2">
      <c r="A173" s="2">
        <f t="shared" si="5"/>
        <v>44276</v>
      </c>
      <c r="B173" s="40" t="e">
        <f>IF(data_anvanda=$G$1,IF(G173="",NA(),G173),IF(data_anvanda=$J$1,IF(J173="",NA(),J173),IF(M173="",NA(),M173)))</f>
        <v>#N/A</v>
      </c>
      <c r="C173" s="40" t="e">
        <f>IF(data_anvanda=$G$1,IF(H173="",NA(),H173),IF(data_anvanda=$J$1,IF(K173="",NA(),K173),IF(N173="",NA(),N173)))</f>
        <v>#N/A</v>
      </c>
      <c r="N173" s="40" t="str">
        <f t="shared" si="4"/>
        <v/>
      </c>
    </row>
    <row r="174" spans="1:14" x14ac:dyDescent="0.2">
      <c r="A174" s="2">
        <f t="shared" si="5"/>
        <v>44277</v>
      </c>
      <c r="B174" s="40" t="e">
        <f>IF(data_anvanda=$G$1,IF(G174="",NA(),G174),IF(data_anvanda=$J$1,IF(J174="",NA(),J174),IF(M174="",NA(),M174)))</f>
        <v>#N/A</v>
      </c>
      <c r="C174" s="40" t="e">
        <f>IF(data_anvanda=$G$1,IF(H174="",NA(),H174),IF(data_anvanda=$J$1,IF(K174="",NA(),K174),IF(N174="",NA(),N174)))</f>
        <v>#N/A</v>
      </c>
      <c r="N174" s="40" t="str">
        <f t="shared" si="4"/>
        <v/>
      </c>
    </row>
    <row r="175" spans="1:14" x14ac:dyDescent="0.2">
      <c r="A175" s="2">
        <f t="shared" si="5"/>
        <v>44278</v>
      </c>
      <c r="B175" s="40" t="e">
        <f>IF(data_anvanda=$G$1,IF(G175="",NA(),G175),IF(data_anvanda=$J$1,IF(J175="",NA(),J175),IF(M175="",NA(),M175)))</f>
        <v>#N/A</v>
      </c>
      <c r="C175" s="40" t="e">
        <f>IF(data_anvanda=$G$1,IF(H175="",NA(),H175),IF(data_anvanda=$J$1,IF(K175="",NA(),K175),IF(N175="",NA(),N175)))</f>
        <v>#N/A</v>
      </c>
      <c r="N175" s="40" t="str">
        <f t="shared" si="4"/>
        <v/>
      </c>
    </row>
    <row r="176" spans="1:14" x14ac:dyDescent="0.2">
      <c r="A176" s="2">
        <f t="shared" si="5"/>
        <v>44279</v>
      </c>
      <c r="B176" s="40" t="e">
        <f>IF(data_anvanda=$G$1,IF(G176="",NA(),G176),IF(data_anvanda=$J$1,IF(J176="",NA(),J176),IF(M176="",NA(),M176)))</f>
        <v>#N/A</v>
      </c>
      <c r="C176" s="40" t="e">
        <f>IF(data_anvanda=$G$1,IF(H176="",NA(),H176),IF(data_anvanda=$J$1,IF(K176="",NA(),K176),IF(N176="",NA(),N176)))</f>
        <v>#N/A</v>
      </c>
      <c r="N176" s="40" t="str">
        <f t="shared" si="4"/>
        <v/>
      </c>
    </row>
    <row r="177" spans="1:14" x14ac:dyDescent="0.2">
      <c r="A177" s="2">
        <f t="shared" si="5"/>
        <v>44280</v>
      </c>
      <c r="B177" s="40" t="e">
        <f>IF(data_anvanda=$G$1,IF(G177="",NA(),G177),IF(data_anvanda=$J$1,IF(J177="",NA(),J177),IF(M177="",NA(),M177)))</f>
        <v>#N/A</v>
      </c>
      <c r="C177" s="40" t="e">
        <f>IF(data_anvanda=$G$1,IF(H177="",NA(),H177),IF(data_anvanda=$J$1,IF(K177="",NA(),K177),IF(N177="",NA(),N177)))</f>
        <v>#N/A</v>
      </c>
      <c r="N177" s="40" t="str">
        <f t="shared" si="4"/>
        <v/>
      </c>
    </row>
    <row r="178" spans="1:14" x14ac:dyDescent="0.2">
      <c r="A178" s="2">
        <f t="shared" si="5"/>
        <v>44281</v>
      </c>
      <c r="B178" s="40" t="e">
        <f>IF(data_anvanda=$G$1,IF(G178="",NA(),G178),IF(data_anvanda=$J$1,IF(J178="",NA(),J178),IF(M178="",NA(),M178)))</f>
        <v>#N/A</v>
      </c>
      <c r="C178" s="40" t="e">
        <f>IF(data_anvanda=$G$1,IF(H178="",NA(),H178),IF(data_anvanda=$J$1,IF(K178="",NA(),K178),IF(N178="",NA(),N178)))</f>
        <v>#N/A</v>
      </c>
      <c r="N178" s="40" t="str">
        <f t="shared" si="4"/>
        <v/>
      </c>
    </row>
    <row r="179" spans="1:14" x14ac:dyDescent="0.2">
      <c r="A179" s="2">
        <f t="shared" si="5"/>
        <v>44282</v>
      </c>
      <c r="B179" s="40" t="e">
        <f>IF(data_anvanda=$G$1,IF(G179="",NA(),G179),IF(data_anvanda=$J$1,IF(J179="",NA(),J179),IF(M179="",NA(),M179)))</f>
        <v>#N/A</v>
      </c>
      <c r="C179" s="40" t="e">
        <f>IF(data_anvanda=$G$1,IF(H179="",NA(),H179),IF(data_anvanda=$J$1,IF(K179="",NA(),K179),IF(N179="",NA(),N179)))</f>
        <v>#N/A</v>
      </c>
      <c r="N179" s="40" t="str">
        <f t="shared" si="4"/>
        <v/>
      </c>
    </row>
    <row r="180" spans="1:14" x14ac:dyDescent="0.2">
      <c r="A180" s="2">
        <f t="shared" si="5"/>
        <v>44283</v>
      </c>
      <c r="B180" s="40" t="e">
        <f>IF(data_anvanda=$G$1,IF(G180="",NA(),G180),IF(data_anvanda=$J$1,IF(J180="",NA(),J180),IF(M180="",NA(),M180)))</f>
        <v>#N/A</v>
      </c>
      <c r="C180" s="40" t="e">
        <f>IF(data_anvanda=$G$1,IF(H180="",NA(),H180),IF(data_anvanda=$J$1,IF(K180="",NA(),K180),IF(N180="",NA(),N180)))</f>
        <v>#N/A</v>
      </c>
      <c r="N180" s="40" t="str">
        <f t="shared" si="4"/>
        <v/>
      </c>
    </row>
    <row r="181" spans="1:14" x14ac:dyDescent="0.2">
      <c r="A181" s="2">
        <f t="shared" si="5"/>
        <v>44284</v>
      </c>
      <c r="B181" s="40" t="e">
        <f>IF(data_anvanda=$G$1,IF(G181="",NA(),G181),IF(data_anvanda=$J$1,IF(J181="",NA(),J181),IF(M181="",NA(),M181)))</f>
        <v>#N/A</v>
      </c>
      <c r="C181" s="40" t="e">
        <f>IF(data_anvanda=$G$1,IF(H181="",NA(),H181),IF(data_anvanda=$J$1,IF(K181="",NA(),K181),IF(N181="",NA(),N181)))</f>
        <v>#N/A</v>
      </c>
      <c r="N181" s="40" t="str">
        <f t="shared" si="4"/>
        <v/>
      </c>
    </row>
    <row r="182" spans="1:14" x14ac:dyDescent="0.2">
      <c r="A182" s="2">
        <f t="shared" si="5"/>
        <v>44285</v>
      </c>
      <c r="B182" s="40" t="e">
        <f>IF(data_anvanda=$G$1,IF(G182="",NA(),G182),IF(data_anvanda=$J$1,IF(J182="",NA(),J182),IF(M182="",NA(),M182)))</f>
        <v>#N/A</v>
      </c>
      <c r="C182" s="40" t="e">
        <f>IF(data_anvanda=$G$1,IF(H182="",NA(),H182),IF(data_anvanda=$J$1,IF(K182="",NA(),K182),IF(N182="",NA(),N182)))</f>
        <v>#N/A</v>
      </c>
      <c r="N182" s="40" t="str">
        <f t="shared" si="4"/>
        <v/>
      </c>
    </row>
    <row r="183" spans="1:14" x14ac:dyDescent="0.2">
      <c r="A183" s="2">
        <f t="shared" si="5"/>
        <v>44286</v>
      </c>
      <c r="B183" s="40" t="e">
        <f>IF(data_anvanda=$G$1,IF(G183="",NA(),G183),IF(data_anvanda=$J$1,IF(J183="",NA(),J183),IF(M183="",NA(),M183)))</f>
        <v>#N/A</v>
      </c>
      <c r="C183" s="40" t="e">
        <f>IF(data_anvanda=$G$1,IF(H183="",NA(),H183),IF(data_anvanda=$J$1,IF(K183="",NA(),K183),IF(N183="",NA(),N183)))</f>
        <v>#N/A</v>
      </c>
      <c r="N183" s="40" t="str">
        <f t="shared" si="4"/>
        <v/>
      </c>
    </row>
    <row r="184" spans="1:14" x14ac:dyDescent="0.2">
      <c r="A184" s="2">
        <f t="shared" si="5"/>
        <v>44287</v>
      </c>
      <c r="B184" s="40" t="e">
        <f>IF(data_anvanda=$G$1,IF(G184="",NA(),G184),IF(data_anvanda=$J$1,IF(J184="",NA(),J184),IF(M184="",NA(),M184)))</f>
        <v>#N/A</v>
      </c>
      <c r="C184" s="40" t="e">
        <f>IF(data_anvanda=$G$1,IF(H184="",NA(),H184),IF(data_anvanda=$J$1,IF(K184="",NA(),K184),IF(N184="",NA(),N184)))</f>
        <v>#N/A</v>
      </c>
      <c r="N184" s="40" t="str">
        <f t="shared" si="4"/>
        <v/>
      </c>
    </row>
    <row r="185" spans="1:14" x14ac:dyDescent="0.2">
      <c r="A185" s="2">
        <f t="shared" si="5"/>
        <v>44288</v>
      </c>
      <c r="B185" s="40" t="e">
        <f>IF(data_anvanda=$G$1,IF(G185="",NA(),G185),IF(data_anvanda=$J$1,IF(J185="",NA(),J185),IF(M185="",NA(),M185)))</f>
        <v>#N/A</v>
      </c>
      <c r="C185" s="40" t="e">
        <f>IF(data_anvanda=$G$1,IF(H185="",NA(),H185),IF(data_anvanda=$J$1,IF(K185="",NA(),K185),IF(N185="",NA(),N185)))</f>
        <v>#N/A</v>
      </c>
      <c r="N185" s="40" t="str">
        <f t="shared" si="4"/>
        <v/>
      </c>
    </row>
    <row r="186" spans="1:14" x14ac:dyDescent="0.2">
      <c r="A186" s="2">
        <f t="shared" si="5"/>
        <v>44289</v>
      </c>
      <c r="B186" s="40" t="e">
        <f>IF(data_anvanda=$G$1,IF(G186="",NA(),G186),IF(data_anvanda=$J$1,IF(J186="",NA(),J186),IF(M186="",NA(),M186)))</f>
        <v>#N/A</v>
      </c>
      <c r="C186" s="40" t="e">
        <f>IF(data_anvanda=$G$1,IF(H186="",NA(),H186),IF(data_anvanda=$J$1,IF(K186="",NA(),K186),IF(N186="",NA(),N186)))</f>
        <v>#N/A</v>
      </c>
      <c r="N186" s="40" t="str">
        <f t="shared" si="4"/>
        <v/>
      </c>
    </row>
    <row r="187" spans="1:14" x14ac:dyDescent="0.2">
      <c r="A187" s="2">
        <f t="shared" si="5"/>
        <v>44290</v>
      </c>
      <c r="B187" s="40" t="e">
        <f>IF(data_anvanda=$G$1,IF(G187="",NA(),G187),IF(data_anvanda=$J$1,IF(J187="",NA(),J187),IF(M187="",NA(),M187)))</f>
        <v>#N/A</v>
      </c>
      <c r="C187" s="40" t="e">
        <f>IF(data_anvanda=$G$1,IF(H187="",NA(),H187),IF(data_anvanda=$J$1,IF(K187="",NA(),K187),IF(N187="",NA(),N187)))</f>
        <v>#N/A</v>
      </c>
      <c r="N187" s="40" t="str">
        <f t="shared" si="4"/>
        <v/>
      </c>
    </row>
    <row r="188" spans="1:14" x14ac:dyDescent="0.2">
      <c r="A188" s="2">
        <f t="shared" si="5"/>
        <v>44291</v>
      </c>
      <c r="B188" s="40" t="e">
        <f>IF(data_anvanda=$G$1,IF(G188="",NA(),G188),IF(data_anvanda=$J$1,IF(J188="",NA(),J188),IF(M188="",NA(),M188)))</f>
        <v>#N/A</v>
      </c>
      <c r="C188" s="40" t="e">
        <f>IF(data_anvanda=$G$1,IF(H188="",NA(),H188),IF(data_anvanda=$J$1,IF(K188="",NA(),K188),IF(N188="",NA(),N188)))</f>
        <v>#N/A</v>
      </c>
      <c r="N188" s="40" t="str">
        <f t="shared" si="4"/>
        <v/>
      </c>
    </row>
    <row r="189" spans="1:14" x14ac:dyDescent="0.2">
      <c r="A189" s="2">
        <f t="shared" si="5"/>
        <v>44292</v>
      </c>
      <c r="B189" s="40" t="e">
        <f>IF(data_anvanda=$G$1,IF(G189="",NA(),G189),IF(data_anvanda=$J$1,IF(J189="",NA(),J189),IF(M189="",NA(),M189)))</f>
        <v>#N/A</v>
      </c>
      <c r="C189" s="40" t="e">
        <f>IF(data_anvanda=$G$1,IF(H189="",NA(),H189),IF(data_anvanda=$J$1,IF(K189="",NA(),K189),IF(N189="",NA(),N189)))</f>
        <v>#N/A</v>
      </c>
      <c r="N189" s="40" t="str">
        <f t="shared" si="4"/>
        <v/>
      </c>
    </row>
    <row r="190" spans="1:14" x14ac:dyDescent="0.2">
      <c r="A190" s="2">
        <f t="shared" si="5"/>
        <v>44293</v>
      </c>
      <c r="B190" s="40" t="e">
        <f>IF(data_anvanda=$G$1,IF(G190="",NA(),G190),IF(data_anvanda=$J$1,IF(J190="",NA(),J190),IF(M190="",NA(),M190)))</f>
        <v>#N/A</v>
      </c>
      <c r="C190" s="40" t="e">
        <f>IF(data_anvanda=$G$1,IF(H190="",NA(),H190),IF(data_anvanda=$J$1,IF(K190="",NA(),K190),IF(N190="",NA(),N190)))</f>
        <v>#N/A</v>
      </c>
      <c r="N190" s="40" t="str">
        <f t="shared" si="4"/>
        <v/>
      </c>
    </row>
    <row r="191" spans="1:14" x14ac:dyDescent="0.2">
      <c r="A191" s="2">
        <f t="shared" si="5"/>
        <v>44294</v>
      </c>
      <c r="B191" s="40" t="e">
        <f>IF(data_anvanda=$G$1,IF(G191="",NA(),G191),IF(data_anvanda=$J$1,IF(J191="",NA(),J191),IF(M191="",NA(),M191)))</f>
        <v>#N/A</v>
      </c>
      <c r="C191" s="40" t="e">
        <f>IF(data_anvanda=$G$1,IF(H191="",NA(),H191),IF(data_anvanda=$J$1,IF(K191="",NA(),K191),IF(N191="",NA(),N191)))</f>
        <v>#N/A</v>
      </c>
      <c r="N191" s="40" t="str">
        <f t="shared" si="4"/>
        <v/>
      </c>
    </row>
    <row r="192" spans="1:14" x14ac:dyDescent="0.2">
      <c r="A192" s="2">
        <f t="shared" si="5"/>
        <v>44295</v>
      </c>
      <c r="B192" s="40" t="e">
        <f>IF(data_anvanda=$G$1,IF(G192="",NA(),G192),IF(data_anvanda=$J$1,IF(J192="",NA(),J192),IF(M192="",NA(),M192)))</f>
        <v>#N/A</v>
      </c>
      <c r="C192" s="40" t="e">
        <f>IF(data_anvanda=$G$1,IF(H192="",NA(),H192),IF(data_anvanda=$J$1,IF(K192="",NA(),K192),IF(N192="",NA(),N192)))</f>
        <v>#N/A</v>
      </c>
      <c r="N192" s="40" t="str">
        <f t="shared" si="4"/>
        <v/>
      </c>
    </row>
    <row r="193" spans="1:14" x14ac:dyDescent="0.2">
      <c r="A193" s="2">
        <f t="shared" si="5"/>
        <v>44296</v>
      </c>
      <c r="B193" s="40" t="e">
        <f>IF(data_anvanda=$G$1,IF(G193="",NA(),G193),IF(data_anvanda=$J$1,IF(J193="",NA(),J193),IF(M193="",NA(),M193)))</f>
        <v>#N/A</v>
      </c>
      <c r="C193" s="40" t="e">
        <f>IF(data_anvanda=$G$1,IF(H193="",NA(),H193),IF(data_anvanda=$J$1,IF(K193="",NA(),K193),IF(N193="",NA(),N193)))</f>
        <v>#N/A</v>
      </c>
      <c r="N193" s="40" t="str">
        <f t="shared" si="4"/>
        <v/>
      </c>
    </row>
    <row r="194" spans="1:14" x14ac:dyDescent="0.2">
      <c r="A194" s="2">
        <f t="shared" si="5"/>
        <v>44297</v>
      </c>
      <c r="B194" s="40" t="e">
        <f>IF(data_anvanda=$G$1,IF(G194="",NA(),G194),IF(data_anvanda=$J$1,IF(J194="",NA(),J194),IF(M194="",NA(),M194)))</f>
        <v>#N/A</v>
      </c>
      <c r="C194" s="40" t="e">
        <f>IF(data_anvanda=$G$1,IF(H194="",NA(),H194),IF(data_anvanda=$J$1,IF(K194="",NA(),K194),IF(N194="",NA(),N194)))</f>
        <v>#N/A</v>
      </c>
      <c r="N194" s="40" t="str">
        <f t="shared" si="4"/>
        <v/>
      </c>
    </row>
    <row r="195" spans="1:14" x14ac:dyDescent="0.2">
      <c r="A195" s="2">
        <f t="shared" si="5"/>
        <v>44298</v>
      </c>
      <c r="B195" s="40" t="e">
        <f>IF(data_anvanda=$G$1,IF(G195="",NA(),G195),IF(data_anvanda=$J$1,IF(J195="",NA(),J195),IF(M195="",NA(),M195)))</f>
        <v>#N/A</v>
      </c>
      <c r="C195" s="40" t="e">
        <f>IF(data_anvanda=$G$1,IF(H195="",NA(),H195),IF(data_anvanda=$J$1,IF(K195="",NA(),K195),IF(N195="",NA(),N195)))</f>
        <v>#N/A</v>
      </c>
      <c r="N195" s="40" t="str">
        <f t="shared" ref="N195:N258" si="6">IF(O195&lt;&gt;"",O195-282,"")</f>
        <v/>
      </c>
    </row>
    <row r="196" spans="1:14" x14ac:dyDescent="0.2">
      <c r="A196" s="2">
        <f t="shared" ref="A196:A259" si="7">A195+1</f>
        <v>44299</v>
      </c>
      <c r="B196" s="40" t="e">
        <f>IF(data_anvanda=$G$1,IF(G196="",NA(),G196),IF(data_anvanda=$J$1,IF(J196="",NA(),J196),IF(M196="",NA(),M196)))</f>
        <v>#N/A</v>
      </c>
      <c r="C196" s="40" t="e">
        <f>IF(data_anvanda=$G$1,IF(H196="",NA(),H196),IF(data_anvanda=$J$1,IF(K196="",NA(),K196),IF(N196="",NA(),N196)))</f>
        <v>#N/A</v>
      </c>
      <c r="N196" s="40" t="str">
        <f t="shared" si="6"/>
        <v/>
      </c>
    </row>
    <row r="197" spans="1:14" x14ac:dyDescent="0.2">
      <c r="A197" s="2">
        <f t="shared" si="7"/>
        <v>44300</v>
      </c>
      <c r="B197" s="40" t="e">
        <f>IF(data_anvanda=$G$1,IF(G197="",NA(),G197),IF(data_anvanda=$J$1,IF(J197="",NA(),J197),IF(M197="",NA(),M197)))</f>
        <v>#N/A</v>
      </c>
      <c r="C197" s="40" t="e">
        <f>IF(data_anvanda=$G$1,IF(H197="",NA(),H197),IF(data_anvanda=$J$1,IF(K197="",NA(),K197),IF(N197="",NA(),N197)))</f>
        <v>#N/A</v>
      </c>
      <c r="N197" s="40" t="str">
        <f t="shared" si="6"/>
        <v/>
      </c>
    </row>
    <row r="198" spans="1:14" x14ac:dyDescent="0.2">
      <c r="A198" s="2">
        <f t="shared" si="7"/>
        <v>44301</v>
      </c>
      <c r="B198" s="40" t="e">
        <f>IF(data_anvanda=$G$1,IF(G198="",NA(),G198),IF(data_anvanda=$J$1,IF(J198="",NA(),J198),IF(M198="",NA(),M198)))</f>
        <v>#N/A</v>
      </c>
      <c r="C198" s="40" t="e">
        <f>IF(data_anvanda=$G$1,IF(H198="",NA(),H198),IF(data_anvanda=$J$1,IF(K198="",NA(),K198),IF(N198="",NA(),N198)))</f>
        <v>#N/A</v>
      </c>
      <c r="N198" s="40" t="str">
        <f t="shared" si="6"/>
        <v/>
      </c>
    </row>
    <row r="199" spans="1:14" x14ac:dyDescent="0.2">
      <c r="A199" s="2">
        <f t="shared" si="7"/>
        <v>44302</v>
      </c>
      <c r="B199" s="40" t="e">
        <f>IF(data_anvanda=$G$1,IF(G199="",NA(),G199),IF(data_anvanda=$J$1,IF(J199="",NA(),J199),IF(M199="",NA(),M199)))</f>
        <v>#N/A</v>
      </c>
      <c r="C199" s="40" t="e">
        <f>IF(data_anvanda=$G$1,IF(H199="",NA(),H199),IF(data_anvanda=$J$1,IF(K199="",NA(),K199),IF(N199="",NA(),N199)))</f>
        <v>#N/A</v>
      </c>
      <c r="N199" s="40" t="str">
        <f t="shared" si="6"/>
        <v/>
      </c>
    </row>
    <row r="200" spans="1:14" x14ac:dyDescent="0.2">
      <c r="A200" s="2">
        <f t="shared" si="7"/>
        <v>44303</v>
      </c>
      <c r="B200" s="40" t="e">
        <f>IF(data_anvanda=$G$1,IF(G200="",NA(),G200),IF(data_anvanda=$J$1,IF(J200="",NA(),J200),IF(M200="",NA(),M200)))</f>
        <v>#N/A</v>
      </c>
      <c r="C200" s="40" t="e">
        <f>IF(data_anvanda=$G$1,IF(H200="",NA(),H200),IF(data_anvanda=$J$1,IF(K200="",NA(),K200),IF(N200="",NA(),N200)))</f>
        <v>#N/A</v>
      </c>
      <c r="N200" s="40" t="str">
        <f t="shared" si="6"/>
        <v/>
      </c>
    </row>
    <row r="201" spans="1:14" x14ac:dyDescent="0.2">
      <c r="A201" s="2">
        <f t="shared" si="7"/>
        <v>44304</v>
      </c>
      <c r="B201" s="40" t="e">
        <f>IF(data_anvanda=$G$1,IF(G201="",NA(),G201),IF(data_anvanda=$J$1,IF(J201="",NA(),J201),IF(M201="",NA(),M201)))</f>
        <v>#N/A</v>
      </c>
      <c r="C201" s="40" t="e">
        <f>IF(data_anvanda=$G$1,IF(H201="",NA(),H201),IF(data_anvanda=$J$1,IF(K201="",NA(),K201),IF(N201="",NA(),N201)))</f>
        <v>#N/A</v>
      </c>
      <c r="N201" s="40" t="str">
        <f t="shared" si="6"/>
        <v/>
      </c>
    </row>
    <row r="202" spans="1:14" x14ac:dyDescent="0.2">
      <c r="A202" s="2">
        <f t="shared" si="7"/>
        <v>44305</v>
      </c>
      <c r="B202" s="40" t="e">
        <f>IF(data_anvanda=$G$1,IF(G202="",NA(),G202),IF(data_anvanda=$J$1,IF(J202="",NA(),J202),IF(M202="",NA(),M202)))</f>
        <v>#N/A</v>
      </c>
      <c r="C202" s="40" t="e">
        <f>IF(data_anvanda=$G$1,IF(H202="",NA(),H202),IF(data_anvanda=$J$1,IF(K202="",NA(),K202),IF(N202="",NA(),N202)))</f>
        <v>#N/A</v>
      </c>
      <c r="N202" s="40" t="str">
        <f t="shared" si="6"/>
        <v/>
      </c>
    </row>
    <row r="203" spans="1:14" x14ac:dyDescent="0.2">
      <c r="A203" s="2">
        <f t="shared" si="7"/>
        <v>44306</v>
      </c>
      <c r="B203" s="40" t="e">
        <f>IF(data_anvanda=$G$1,IF(G203="",NA(),G203),IF(data_anvanda=$J$1,IF(J203="",NA(),J203),IF(M203="",NA(),M203)))</f>
        <v>#N/A</v>
      </c>
      <c r="C203" s="40" t="e">
        <f>IF(data_anvanda=$G$1,IF(H203="",NA(),H203),IF(data_anvanda=$J$1,IF(K203="",NA(),K203),IF(N203="",NA(),N203)))</f>
        <v>#N/A</v>
      </c>
      <c r="N203" s="40" t="str">
        <f t="shared" si="6"/>
        <v/>
      </c>
    </row>
    <row r="204" spans="1:14" x14ac:dyDescent="0.2">
      <c r="A204" s="2">
        <f t="shared" si="7"/>
        <v>44307</v>
      </c>
      <c r="B204" s="40" t="e">
        <f>IF(data_anvanda=$G$1,IF(G204="",NA(),G204),IF(data_anvanda=$J$1,IF(J204="",NA(),J204),IF(M204="",NA(),M204)))</f>
        <v>#N/A</v>
      </c>
      <c r="C204" s="40" t="e">
        <f>IF(data_anvanda=$G$1,IF(H204="",NA(),H204),IF(data_anvanda=$J$1,IF(K204="",NA(),K204),IF(N204="",NA(),N204)))</f>
        <v>#N/A</v>
      </c>
      <c r="N204" s="40" t="str">
        <f t="shared" si="6"/>
        <v/>
      </c>
    </row>
    <row r="205" spans="1:14" x14ac:dyDescent="0.2">
      <c r="A205" s="2">
        <f t="shared" si="7"/>
        <v>44308</v>
      </c>
      <c r="B205" s="40" t="e">
        <f>IF(data_anvanda=$G$1,IF(G205="",NA(),G205),IF(data_anvanda=$J$1,IF(J205="",NA(),J205),IF(M205="",NA(),M205)))</f>
        <v>#N/A</v>
      </c>
      <c r="C205" s="40" t="e">
        <f>IF(data_anvanda=$G$1,IF(H205="",NA(),H205),IF(data_anvanda=$J$1,IF(K205="",NA(),K205),IF(N205="",NA(),N205)))</f>
        <v>#N/A</v>
      </c>
      <c r="N205" s="40" t="str">
        <f t="shared" si="6"/>
        <v/>
      </c>
    </row>
    <row r="206" spans="1:14" x14ac:dyDescent="0.2">
      <c r="A206" s="2">
        <f t="shared" si="7"/>
        <v>44309</v>
      </c>
      <c r="B206" s="40" t="e">
        <f>IF(data_anvanda=$G$1,IF(G206="",NA(),G206),IF(data_anvanda=$J$1,IF(J206="",NA(),J206),IF(M206="",NA(),M206)))</f>
        <v>#N/A</v>
      </c>
      <c r="C206" s="40" t="e">
        <f>IF(data_anvanda=$G$1,IF(H206="",NA(),H206),IF(data_anvanda=$J$1,IF(K206="",NA(),K206),IF(N206="",NA(),N206)))</f>
        <v>#N/A</v>
      </c>
      <c r="N206" s="40" t="str">
        <f t="shared" si="6"/>
        <v/>
      </c>
    </row>
    <row r="207" spans="1:14" x14ac:dyDescent="0.2">
      <c r="A207" s="2">
        <f t="shared" si="7"/>
        <v>44310</v>
      </c>
      <c r="B207" s="40" t="e">
        <f>IF(data_anvanda=$G$1,IF(G207="",NA(),G207),IF(data_anvanda=$J$1,IF(J207="",NA(),J207),IF(M207="",NA(),M207)))</f>
        <v>#N/A</v>
      </c>
      <c r="C207" s="40" t="e">
        <f>IF(data_anvanda=$G$1,IF(H207="",NA(),H207),IF(data_anvanda=$J$1,IF(K207="",NA(),K207),IF(N207="",NA(),N207)))</f>
        <v>#N/A</v>
      </c>
      <c r="N207" s="40" t="str">
        <f t="shared" si="6"/>
        <v/>
      </c>
    </row>
    <row r="208" spans="1:14" x14ac:dyDescent="0.2">
      <c r="A208" s="2">
        <f t="shared" si="7"/>
        <v>44311</v>
      </c>
      <c r="B208" s="40" t="e">
        <f>IF(data_anvanda=$G$1,IF(G208="",NA(),G208),IF(data_anvanda=$J$1,IF(J208="",NA(),J208),IF(M208="",NA(),M208)))</f>
        <v>#N/A</v>
      </c>
      <c r="C208" s="40" t="e">
        <f>IF(data_anvanda=$G$1,IF(H208="",NA(),H208),IF(data_anvanda=$J$1,IF(K208="",NA(),K208),IF(N208="",NA(),N208)))</f>
        <v>#N/A</v>
      </c>
      <c r="N208" s="40" t="str">
        <f t="shared" si="6"/>
        <v/>
      </c>
    </row>
    <row r="209" spans="1:14" x14ac:dyDescent="0.2">
      <c r="A209" s="2">
        <f t="shared" si="7"/>
        <v>44312</v>
      </c>
      <c r="B209" s="40" t="e">
        <f>IF(data_anvanda=$G$1,IF(G209="",NA(),G209),IF(data_anvanda=$J$1,IF(J209="",NA(),J209),IF(M209="",NA(),M209)))</f>
        <v>#N/A</v>
      </c>
      <c r="C209" s="40" t="e">
        <f>IF(data_anvanda=$G$1,IF(H209="",NA(),H209),IF(data_anvanda=$J$1,IF(K209="",NA(),K209),IF(N209="",NA(),N209)))</f>
        <v>#N/A</v>
      </c>
      <c r="N209" s="40" t="str">
        <f t="shared" si="6"/>
        <v/>
      </c>
    </row>
    <row r="210" spans="1:14" x14ac:dyDescent="0.2">
      <c r="A210" s="2">
        <f t="shared" si="7"/>
        <v>44313</v>
      </c>
      <c r="B210" s="40" t="e">
        <f>IF(data_anvanda=$G$1,IF(G210="",NA(),G210),IF(data_anvanda=$J$1,IF(J210="",NA(),J210),IF(M210="",NA(),M210)))</f>
        <v>#N/A</v>
      </c>
      <c r="C210" s="40" t="e">
        <f>IF(data_anvanda=$G$1,IF(H210="",NA(),H210),IF(data_anvanda=$J$1,IF(K210="",NA(),K210),IF(N210="",NA(),N210)))</f>
        <v>#N/A</v>
      </c>
      <c r="N210" s="40" t="str">
        <f t="shared" si="6"/>
        <v/>
      </c>
    </row>
    <row r="211" spans="1:14" x14ac:dyDescent="0.2">
      <c r="A211" s="2">
        <f t="shared" si="7"/>
        <v>44314</v>
      </c>
      <c r="B211" s="40" t="e">
        <f>IF(data_anvanda=$G$1,IF(G211="",NA(),G211),IF(data_anvanda=$J$1,IF(J211="",NA(),J211),IF(M211="",NA(),M211)))</f>
        <v>#N/A</v>
      </c>
      <c r="C211" s="40" t="e">
        <f>IF(data_anvanda=$G$1,IF(H211="",NA(),H211),IF(data_anvanda=$J$1,IF(K211="",NA(),K211),IF(N211="",NA(),N211)))</f>
        <v>#N/A</v>
      </c>
      <c r="N211" s="40" t="str">
        <f t="shared" si="6"/>
        <v/>
      </c>
    </row>
    <row r="212" spans="1:14" x14ac:dyDescent="0.2">
      <c r="A212" s="2">
        <f t="shared" si="7"/>
        <v>44315</v>
      </c>
      <c r="B212" s="40" t="e">
        <f>IF(data_anvanda=$G$1,IF(G212="",NA(),G212),IF(data_anvanda=$J$1,IF(J212="",NA(),J212),IF(M212="",NA(),M212)))</f>
        <v>#N/A</v>
      </c>
      <c r="C212" s="40" t="e">
        <f>IF(data_anvanda=$G$1,IF(H212="",NA(),H212),IF(data_anvanda=$J$1,IF(K212="",NA(),K212),IF(N212="",NA(),N212)))</f>
        <v>#N/A</v>
      </c>
      <c r="N212" s="40" t="str">
        <f t="shared" si="6"/>
        <v/>
      </c>
    </row>
    <row r="213" spans="1:14" x14ac:dyDescent="0.2">
      <c r="A213" s="2">
        <f t="shared" si="7"/>
        <v>44316</v>
      </c>
      <c r="B213" s="40" t="e">
        <f>IF(data_anvanda=$G$1,IF(G213="",NA(),G213),IF(data_anvanda=$J$1,IF(J213="",NA(),J213),IF(M213="",NA(),M213)))</f>
        <v>#N/A</v>
      </c>
      <c r="C213" s="40" t="e">
        <f>IF(data_anvanda=$G$1,IF(H213="",NA(),H213),IF(data_anvanda=$J$1,IF(K213="",NA(),K213),IF(N213="",NA(),N213)))</f>
        <v>#N/A</v>
      </c>
      <c r="N213" s="40" t="str">
        <f t="shared" si="6"/>
        <v/>
      </c>
    </row>
    <row r="214" spans="1:14" x14ac:dyDescent="0.2">
      <c r="A214" s="2">
        <f t="shared" si="7"/>
        <v>44317</v>
      </c>
      <c r="B214" s="40" t="e">
        <f>IF(data_anvanda=$G$1,IF(G214="",NA(),G214),IF(data_anvanda=$J$1,IF(J214="",NA(),J214),IF(M214="",NA(),M214)))</f>
        <v>#N/A</v>
      </c>
      <c r="C214" s="40" t="e">
        <f>IF(data_anvanda=$G$1,IF(H214="",NA(),H214),IF(data_anvanda=$J$1,IF(K214="",NA(),K214),IF(N214="",NA(),N214)))</f>
        <v>#N/A</v>
      </c>
      <c r="N214" s="40" t="str">
        <f t="shared" si="6"/>
        <v/>
      </c>
    </row>
    <row r="215" spans="1:14" x14ac:dyDescent="0.2">
      <c r="A215" s="2">
        <f t="shared" si="7"/>
        <v>44318</v>
      </c>
      <c r="B215" s="40" t="e">
        <f>IF(data_anvanda=$G$1,IF(G215="",NA(),G215),IF(data_anvanda=$J$1,IF(J215="",NA(),J215),IF(M215="",NA(),M215)))</f>
        <v>#N/A</v>
      </c>
      <c r="C215" s="40" t="e">
        <f>IF(data_anvanda=$G$1,IF(H215="",NA(),H215),IF(data_anvanda=$J$1,IF(K215="",NA(),K215),IF(N215="",NA(),N215)))</f>
        <v>#N/A</v>
      </c>
      <c r="N215" s="40" t="str">
        <f t="shared" si="6"/>
        <v/>
      </c>
    </row>
    <row r="216" spans="1:14" x14ac:dyDescent="0.2">
      <c r="A216" s="2">
        <f t="shared" si="7"/>
        <v>44319</v>
      </c>
      <c r="B216" s="40" t="e">
        <f>IF(data_anvanda=$G$1,IF(G216="",NA(),G216),IF(data_anvanda=$J$1,IF(J216="",NA(),J216),IF(M216="",NA(),M216)))</f>
        <v>#N/A</v>
      </c>
      <c r="C216" s="40" t="e">
        <f>IF(data_anvanda=$G$1,IF(H216="",NA(),H216),IF(data_anvanda=$J$1,IF(K216="",NA(),K216),IF(N216="",NA(),N216)))</f>
        <v>#N/A</v>
      </c>
      <c r="N216" s="40" t="str">
        <f t="shared" si="6"/>
        <v/>
      </c>
    </row>
    <row r="217" spans="1:14" x14ac:dyDescent="0.2">
      <c r="A217" s="2">
        <f t="shared" si="7"/>
        <v>44320</v>
      </c>
      <c r="B217" s="40" t="e">
        <f>IF(data_anvanda=$G$1,IF(G217="",NA(),G217),IF(data_anvanda=$J$1,IF(J217="",NA(),J217),IF(M217="",NA(),M217)))</f>
        <v>#N/A</v>
      </c>
      <c r="C217" s="40" t="e">
        <f>IF(data_anvanda=$G$1,IF(H217="",NA(),H217),IF(data_anvanda=$J$1,IF(K217="",NA(),K217),IF(N217="",NA(),N217)))</f>
        <v>#N/A</v>
      </c>
      <c r="N217" s="40" t="str">
        <f t="shared" si="6"/>
        <v/>
      </c>
    </row>
    <row r="218" spans="1:14" x14ac:dyDescent="0.2">
      <c r="A218" s="2">
        <f t="shared" si="7"/>
        <v>44321</v>
      </c>
      <c r="B218" s="40" t="e">
        <f>IF(data_anvanda=$G$1,IF(G218="",NA(),G218),IF(data_anvanda=$J$1,IF(J218="",NA(),J218),IF(M218="",NA(),M218)))</f>
        <v>#N/A</v>
      </c>
      <c r="C218" s="40" t="e">
        <f>IF(data_anvanda=$G$1,IF(H218="",NA(),H218),IF(data_anvanda=$J$1,IF(K218="",NA(),K218),IF(N218="",NA(),N218)))</f>
        <v>#N/A</v>
      </c>
      <c r="N218" s="40" t="str">
        <f t="shared" si="6"/>
        <v/>
      </c>
    </row>
    <row r="219" spans="1:14" x14ac:dyDescent="0.2">
      <c r="A219" s="2">
        <f t="shared" si="7"/>
        <v>44322</v>
      </c>
      <c r="B219" s="40" t="e">
        <f>IF(data_anvanda=$G$1,IF(G219="",NA(),G219),IF(data_anvanda=$J$1,IF(J219="",NA(),J219),IF(M219="",NA(),M219)))</f>
        <v>#N/A</v>
      </c>
      <c r="C219" s="40" t="e">
        <f>IF(data_anvanda=$G$1,IF(H219="",NA(),H219),IF(data_anvanda=$J$1,IF(K219="",NA(),K219),IF(N219="",NA(),N219)))</f>
        <v>#N/A</v>
      </c>
      <c r="N219" s="40" t="str">
        <f t="shared" si="6"/>
        <v/>
      </c>
    </row>
    <row r="220" spans="1:14" x14ac:dyDescent="0.2">
      <c r="A220" s="2">
        <f t="shared" si="7"/>
        <v>44323</v>
      </c>
      <c r="B220" s="40" t="e">
        <f>IF(data_anvanda=$G$1,IF(G220="",NA(),G220),IF(data_anvanda=$J$1,IF(J220="",NA(),J220),IF(M220="",NA(),M220)))</f>
        <v>#N/A</v>
      </c>
      <c r="C220" s="40" t="e">
        <f>IF(data_anvanda=$G$1,IF(H220="",NA(),H220),IF(data_anvanda=$J$1,IF(K220="",NA(),K220),IF(N220="",NA(),N220)))</f>
        <v>#N/A</v>
      </c>
      <c r="N220" s="40" t="str">
        <f t="shared" si="6"/>
        <v/>
      </c>
    </row>
    <row r="221" spans="1:14" x14ac:dyDescent="0.2">
      <c r="A221" s="2">
        <f t="shared" si="7"/>
        <v>44324</v>
      </c>
      <c r="B221" s="40" t="e">
        <f>IF(data_anvanda=$G$1,IF(G221="",NA(),G221),IF(data_anvanda=$J$1,IF(J221="",NA(),J221),IF(M221="",NA(),M221)))</f>
        <v>#N/A</v>
      </c>
      <c r="C221" s="40" t="e">
        <f>IF(data_anvanda=$G$1,IF(H221="",NA(),H221),IF(data_anvanda=$J$1,IF(K221="",NA(),K221),IF(N221="",NA(),N221)))</f>
        <v>#N/A</v>
      </c>
      <c r="N221" s="40" t="str">
        <f t="shared" si="6"/>
        <v/>
      </c>
    </row>
    <row r="222" spans="1:14" x14ac:dyDescent="0.2">
      <c r="A222" s="2">
        <f t="shared" si="7"/>
        <v>44325</v>
      </c>
      <c r="B222" s="40" t="e">
        <f>IF(data_anvanda=$G$1,IF(G222="",NA(),G222),IF(data_anvanda=$J$1,IF(J222="",NA(),J222),IF(M222="",NA(),M222)))</f>
        <v>#N/A</v>
      </c>
      <c r="C222" s="40" t="e">
        <f>IF(data_anvanda=$G$1,IF(H222="",NA(),H222),IF(data_anvanda=$J$1,IF(K222="",NA(),K222),IF(N222="",NA(),N222)))</f>
        <v>#N/A</v>
      </c>
      <c r="N222" s="40" t="str">
        <f t="shared" si="6"/>
        <v/>
      </c>
    </row>
    <row r="223" spans="1:14" x14ac:dyDescent="0.2">
      <c r="A223" s="2">
        <f t="shared" si="7"/>
        <v>44326</v>
      </c>
      <c r="B223" s="40" t="e">
        <f>IF(data_anvanda=$G$1,IF(G223="",NA(),G223),IF(data_anvanda=$J$1,IF(J223="",NA(),J223),IF(M223="",NA(),M223)))</f>
        <v>#N/A</v>
      </c>
      <c r="C223" s="40" t="e">
        <f>IF(data_anvanda=$G$1,IF(H223="",NA(),H223),IF(data_anvanda=$J$1,IF(K223="",NA(),K223),IF(N223="",NA(),N223)))</f>
        <v>#N/A</v>
      </c>
      <c r="N223" s="40" t="str">
        <f t="shared" si="6"/>
        <v/>
      </c>
    </row>
    <row r="224" spans="1:14" x14ac:dyDescent="0.2">
      <c r="A224" s="2">
        <f t="shared" si="7"/>
        <v>44327</v>
      </c>
      <c r="B224" s="40" t="e">
        <f>IF(data_anvanda=$G$1,IF(G224="",NA(),G224),IF(data_anvanda=$J$1,IF(J224="",NA(),J224),IF(M224="",NA(),M224)))</f>
        <v>#N/A</v>
      </c>
      <c r="C224" s="40" t="e">
        <f>IF(data_anvanda=$G$1,IF(H224="",NA(),H224),IF(data_anvanda=$J$1,IF(K224="",NA(),K224),IF(N224="",NA(),N224)))</f>
        <v>#N/A</v>
      </c>
      <c r="N224" s="40" t="str">
        <f t="shared" si="6"/>
        <v/>
      </c>
    </row>
    <row r="225" spans="1:14" x14ac:dyDescent="0.2">
      <c r="A225" s="2">
        <f t="shared" si="7"/>
        <v>44328</v>
      </c>
      <c r="B225" s="40" t="e">
        <f>IF(data_anvanda=$G$1,IF(G225="",NA(),G225),IF(data_anvanda=$J$1,IF(J225="",NA(),J225),IF(M225="",NA(),M225)))</f>
        <v>#N/A</v>
      </c>
      <c r="C225" s="40" t="e">
        <f>IF(data_anvanda=$G$1,IF(H225="",NA(),H225),IF(data_anvanda=$J$1,IF(K225="",NA(),K225),IF(N225="",NA(),N225)))</f>
        <v>#N/A</v>
      </c>
      <c r="N225" s="40" t="str">
        <f t="shared" si="6"/>
        <v/>
      </c>
    </row>
    <row r="226" spans="1:14" x14ac:dyDescent="0.2">
      <c r="A226" s="2">
        <f t="shared" si="7"/>
        <v>44329</v>
      </c>
      <c r="B226" s="40" t="e">
        <f>IF(data_anvanda=$G$1,IF(G226="",NA(),G226),IF(data_anvanda=$J$1,IF(J226="",NA(),J226),IF(M226="",NA(),M226)))</f>
        <v>#N/A</v>
      </c>
      <c r="C226" s="40" t="e">
        <f>IF(data_anvanda=$G$1,IF(H226="",NA(),H226),IF(data_anvanda=$J$1,IF(K226="",NA(),K226),IF(N226="",NA(),N226)))</f>
        <v>#N/A</v>
      </c>
      <c r="N226" s="40" t="str">
        <f t="shared" si="6"/>
        <v/>
      </c>
    </row>
    <row r="227" spans="1:14" x14ac:dyDescent="0.2">
      <c r="A227" s="2">
        <f t="shared" si="7"/>
        <v>44330</v>
      </c>
      <c r="B227" s="40" t="e">
        <f>IF(data_anvanda=$G$1,IF(G227="",NA(),G227),IF(data_anvanda=$J$1,IF(J227="",NA(),J227),IF(M227="",NA(),M227)))</f>
        <v>#N/A</v>
      </c>
      <c r="C227" s="40" t="e">
        <f>IF(data_anvanda=$G$1,IF(H227="",NA(),H227),IF(data_anvanda=$J$1,IF(K227="",NA(),K227),IF(N227="",NA(),N227)))</f>
        <v>#N/A</v>
      </c>
      <c r="N227" s="40" t="str">
        <f t="shared" si="6"/>
        <v/>
      </c>
    </row>
    <row r="228" spans="1:14" x14ac:dyDescent="0.2">
      <c r="A228" s="2">
        <f t="shared" si="7"/>
        <v>44331</v>
      </c>
      <c r="B228" s="40" t="e">
        <f>IF(data_anvanda=$G$1,IF(G228="",NA(),G228),IF(data_anvanda=$J$1,IF(J228="",NA(),J228),IF(M228="",NA(),M228)))</f>
        <v>#N/A</v>
      </c>
      <c r="C228" s="40" t="e">
        <f>IF(data_anvanda=$G$1,IF(H228="",NA(),H228),IF(data_anvanda=$J$1,IF(K228="",NA(),K228),IF(N228="",NA(),N228)))</f>
        <v>#N/A</v>
      </c>
      <c r="N228" s="40" t="str">
        <f t="shared" si="6"/>
        <v/>
      </c>
    </row>
    <row r="229" spans="1:14" x14ac:dyDescent="0.2">
      <c r="A229" s="2">
        <f t="shared" si="7"/>
        <v>44332</v>
      </c>
      <c r="B229" s="40" t="e">
        <f>IF(data_anvanda=$G$1,IF(G229="",NA(),G229),IF(data_anvanda=$J$1,IF(J229="",NA(),J229),IF(M229="",NA(),M229)))</f>
        <v>#N/A</v>
      </c>
      <c r="C229" s="40" t="e">
        <f>IF(data_anvanda=$G$1,IF(H229="",NA(),H229),IF(data_anvanda=$J$1,IF(K229="",NA(),K229),IF(N229="",NA(),N229)))</f>
        <v>#N/A</v>
      </c>
      <c r="N229" s="40" t="str">
        <f t="shared" si="6"/>
        <v/>
      </c>
    </row>
    <row r="230" spans="1:14" x14ac:dyDescent="0.2">
      <c r="A230" s="2">
        <f t="shared" si="7"/>
        <v>44333</v>
      </c>
      <c r="B230" s="40" t="e">
        <f>IF(data_anvanda=$G$1,IF(G230="",NA(),G230),IF(data_anvanda=$J$1,IF(J230="",NA(),J230),IF(M230="",NA(),M230)))</f>
        <v>#N/A</v>
      </c>
      <c r="C230" s="40" t="e">
        <f>IF(data_anvanda=$G$1,IF(H230="",NA(),H230),IF(data_anvanda=$J$1,IF(K230="",NA(),K230),IF(N230="",NA(),N230)))</f>
        <v>#N/A</v>
      </c>
      <c r="N230" s="40" t="str">
        <f t="shared" si="6"/>
        <v/>
      </c>
    </row>
    <row r="231" spans="1:14" x14ac:dyDescent="0.2">
      <c r="A231" s="2">
        <f t="shared" si="7"/>
        <v>44334</v>
      </c>
      <c r="B231" s="40" t="e">
        <f>IF(data_anvanda=$G$1,IF(G231="",NA(),G231),IF(data_anvanda=$J$1,IF(J231="",NA(),J231),IF(M231="",NA(),M231)))</f>
        <v>#N/A</v>
      </c>
      <c r="C231" s="40" t="e">
        <f>IF(data_anvanda=$G$1,IF(H231="",NA(),H231),IF(data_anvanda=$J$1,IF(K231="",NA(),K231),IF(N231="",NA(),N231)))</f>
        <v>#N/A</v>
      </c>
      <c r="N231" s="40" t="str">
        <f t="shared" si="6"/>
        <v/>
      </c>
    </row>
    <row r="232" spans="1:14" x14ac:dyDescent="0.2">
      <c r="A232" s="2">
        <f t="shared" si="7"/>
        <v>44335</v>
      </c>
      <c r="B232" s="40" t="e">
        <f>IF(data_anvanda=$G$1,IF(G232="",NA(),G232),IF(data_anvanda=$J$1,IF(J232="",NA(),J232),IF(M232="",NA(),M232)))</f>
        <v>#N/A</v>
      </c>
      <c r="C232" s="40" t="e">
        <f>IF(data_anvanda=$G$1,IF(H232="",NA(),H232),IF(data_anvanda=$J$1,IF(K232="",NA(),K232),IF(N232="",NA(),N232)))</f>
        <v>#N/A</v>
      </c>
      <c r="N232" s="40" t="str">
        <f t="shared" si="6"/>
        <v/>
      </c>
    </row>
    <row r="233" spans="1:14" x14ac:dyDescent="0.2">
      <c r="A233" s="2">
        <f t="shared" si="7"/>
        <v>44336</v>
      </c>
      <c r="B233" s="40" t="e">
        <f>IF(data_anvanda=$G$1,IF(G233="",NA(),G233),IF(data_anvanda=$J$1,IF(J233="",NA(),J233),IF(M233="",NA(),M233)))</f>
        <v>#N/A</v>
      </c>
      <c r="C233" s="40" t="e">
        <f>IF(data_anvanda=$G$1,IF(H233="",NA(),H233),IF(data_anvanda=$J$1,IF(K233="",NA(),K233),IF(N233="",NA(),N233)))</f>
        <v>#N/A</v>
      </c>
      <c r="N233" s="40" t="str">
        <f t="shared" si="6"/>
        <v/>
      </c>
    </row>
    <row r="234" spans="1:14" x14ac:dyDescent="0.2">
      <c r="A234" s="2">
        <f t="shared" si="7"/>
        <v>44337</v>
      </c>
      <c r="B234" s="40" t="e">
        <f>IF(data_anvanda=$G$1,IF(G234="",NA(),G234),IF(data_anvanda=$J$1,IF(J234="",NA(),J234),IF(M234="",NA(),M234)))</f>
        <v>#N/A</v>
      </c>
      <c r="C234" s="40" t="e">
        <f>IF(data_anvanda=$G$1,IF(H234="",NA(),H234),IF(data_anvanda=$J$1,IF(K234="",NA(),K234),IF(N234="",NA(),N234)))</f>
        <v>#N/A</v>
      </c>
      <c r="N234" s="40" t="str">
        <f t="shared" si="6"/>
        <v/>
      </c>
    </row>
    <row r="235" spans="1:14" x14ac:dyDescent="0.2">
      <c r="A235" s="2">
        <f t="shared" si="7"/>
        <v>44338</v>
      </c>
      <c r="B235" s="40" t="e">
        <f>IF(data_anvanda=$G$1,IF(G235="",NA(),G235),IF(data_anvanda=$J$1,IF(J235="",NA(),J235),IF(M235="",NA(),M235)))</f>
        <v>#N/A</v>
      </c>
      <c r="C235" s="40" t="e">
        <f>IF(data_anvanda=$G$1,IF(H235="",NA(),H235),IF(data_anvanda=$J$1,IF(K235="",NA(),K235),IF(N235="",NA(),N235)))</f>
        <v>#N/A</v>
      </c>
      <c r="N235" s="40" t="str">
        <f t="shared" si="6"/>
        <v/>
      </c>
    </row>
    <row r="236" spans="1:14" x14ac:dyDescent="0.2">
      <c r="A236" s="2">
        <f t="shared" si="7"/>
        <v>44339</v>
      </c>
      <c r="B236" s="40" t="e">
        <f>IF(data_anvanda=$G$1,IF(G236="",NA(),G236),IF(data_anvanda=$J$1,IF(J236="",NA(),J236),IF(M236="",NA(),M236)))</f>
        <v>#N/A</v>
      </c>
      <c r="C236" s="40" t="e">
        <f>IF(data_anvanda=$G$1,IF(H236="",NA(),H236),IF(data_anvanda=$J$1,IF(K236="",NA(),K236),IF(N236="",NA(),N236)))</f>
        <v>#N/A</v>
      </c>
      <c r="N236" s="40" t="str">
        <f t="shared" si="6"/>
        <v/>
      </c>
    </row>
    <row r="237" spans="1:14" x14ac:dyDescent="0.2">
      <c r="A237" s="2">
        <f t="shared" si="7"/>
        <v>44340</v>
      </c>
      <c r="B237" s="40" t="e">
        <f>IF(data_anvanda=$G$1,IF(G237="",NA(),G237),IF(data_anvanda=$J$1,IF(J237="",NA(),J237),IF(M237="",NA(),M237)))</f>
        <v>#N/A</v>
      </c>
      <c r="C237" s="40" t="e">
        <f>IF(data_anvanda=$G$1,IF(H237="",NA(),H237),IF(data_anvanda=$J$1,IF(K237="",NA(),K237),IF(N237="",NA(),N237)))</f>
        <v>#N/A</v>
      </c>
      <c r="N237" s="40" t="str">
        <f t="shared" si="6"/>
        <v/>
      </c>
    </row>
    <row r="238" spans="1:14" x14ac:dyDescent="0.2">
      <c r="A238" s="2">
        <f t="shared" si="7"/>
        <v>44341</v>
      </c>
      <c r="B238" s="40" t="e">
        <f>IF(data_anvanda=$G$1,IF(G238="",NA(),G238),IF(data_anvanda=$J$1,IF(J238="",NA(),J238),IF(M238="",NA(),M238)))</f>
        <v>#N/A</v>
      </c>
      <c r="C238" s="40" t="e">
        <f>IF(data_anvanda=$G$1,IF(H238="",NA(),H238),IF(data_anvanda=$J$1,IF(K238="",NA(),K238),IF(N238="",NA(),N238)))</f>
        <v>#N/A</v>
      </c>
      <c r="N238" s="40" t="str">
        <f t="shared" si="6"/>
        <v/>
      </c>
    </row>
    <row r="239" spans="1:14" x14ac:dyDescent="0.2">
      <c r="A239" s="2">
        <f t="shared" si="7"/>
        <v>44342</v>
      </c>
      <c r="B239" s="40" t="e">
        <f>IF(data_anvanda=$G$1,IF(G239="",NA(),G239),IF(data_anvanda=$J$1,IF(J239="",NA(),J239),IF(M239="",NA(),M239)))</f>
        <v>#N/A</v>
      </c>
      <c r="C239" s="40" t="e">
        <f>IF(data_anvanda=$G$1,IF(H239="",NA(),H239),IF(data_anvanda=$J$1,IF(K239="",NA(),K239),IF(N239="",NA(),N239)))</f>
        <v>#N/A</v>
      </c>
      <c r="N239" s="40" t="str">
        <f t="shared" si="6"/>
        <v/>
      </c>
    </row>
    <row r="240" spans="1:14" x14ac:dyDescent="0.2">
      <c r="A240" s="2">
        <f t="shared" si="7"/>
        <v>44343</v>
      </c>
      <c r="B240" s="40" t="e">
        <f>IF(data_anvanda=$G$1,IF(G240="",NA(),G240),IF(data_anvanda=$J$1,IF(J240="",NA(),J240),IF(M240="",NA(),M240)))</f>
        <v>#N/A</v>
      </c>
      <c r="C240" s="40" t="e">
        <f>IF(data_anvanda=$G$1,IF(H240="",NA(),H240),IF(data_anvanda=$J$1,IF(K240="",NA(),K240),IF(N240="",NA(),N240)))</f>
        <v>#N/A</v>
      </c>
      <c r="N240" s="40" t="str">
        <f t="shared" si="6"/>
        <v/>
      </c>
    </row>
    <row r="241" spans="1:14" x14ac:dyDescent="0.2">
      <c r="A241" s="2">
        <f t="shared" si="7"/>
        <v>44344</v>
      </c>
      <c r="B241" s="40" t="e">
        <f>IF(data_anvanda=$G$1,IF(G241="",NA(),G241),IF(data_anvanda=$J$1,IF(J241="",NA(),J241),IF(M241="",NA(),M241)))</f>
        <v>#N/A</v>
      </c>
      <c r="C241" s="40" t="e">
        <f>IF(data_anvanda=$G$1,IF(H241="",NA(),H241),IF(data_anvanda=$J$1,IF(K241="",NA(),K241),IF(N241="",NA(),N241)))</f>
        <v>#N/A</v>
      </c>
      <c r="N241" s="40" t="str">
        <f t="shared" si="6"/>
        <v/>
      </c>
    </row>
    <row r="242" spans="1:14" x14ac:dyDescent="0.2">
      <c r="A242" s="2">
        <f t="shared" si="7"/>
        <v>44345</v>
      </c>
      <c r="B242" s="40" t="e">
        <f>IF(data_anvanda=$G$1,IF(G242="",NA(),G242),IF(data_anvanda=$J$1,IF(J242="",NA(),J242),IF(M242="",NA(),M242)))</f>
        <v>#N/A</v>
      </c>
      <c r="C242" s="40" t="e">
        <f>IF(data_anvanda=$G$1,IF(H242="",NA(),H242),IF(data_anvanda=$J$1,IF(K242="",NA(),K242),IF(N242="",NA(),N242)))</f>
        <v>#N/A</v>
      </c>
      <c r="N242" s="40" t="str">
        <f t="shared" si="6"/>
        <v/>
      </c>
    </row>
    <row r="243" spans="1:14" x14ac:dyDescent="0.2">
      <c r="A243" s="2">
        <f t="shared" si="7"/>
        <v>44346</v>
      </c>
      <c r="B243" s="40" t="e">
        <f>IF(data_anvanda=$G$1,IF(G243="",NA(),G243),IF(data_anvanda=$J$1,IF(J243="",NA(),J243),IF(M243="",NA(),M243)))</f>
        <v>#N/A</v>
      </c>
      <c r="C243" s="40" t="e">
        <f>IF(data_anvanda=$G$1,IF(H243="",NA(),H243),IF(data_anvanda=$J$1,IF(K243="",NA(),K243),IF(N243="",NA(),N243)))</f>
        <v>#N/A</v>
      </c>
      <c r="N243" s="40" t="str">
        <f t="shared" si="6"/>
        <v/>
      </c>
    </row>
    <row r="244" spans="1:14" x14ac:dyDescent="0.2">
      <c r="A244" s="2">
        <f t="shared" si="7"/>
        <v>44347</v>
      </c>
      <c r="B244" s="40" t="e">
        <f>IF(data_anvanda=$G$1,IF(G244="",NA(),G244),IF(data_anvanda=$J$1,IF(J244="",NA(),J244),IF(M244="",NA(),M244)))</f>
        <v>#N/A</v>
      </c>
      <c r="C244" s="40" t="e">
        <f>IF(data_anvanda=$G$1,IF(H244="",NA(),H244),IF(data_anvanda=$J$1,IF(K244="",NA(),K244),IF(N244="",NA(),N244)))</f>
        <v>#N/A</v>
      </c>
      <c r="N244" s="40" t="str">
        <f t="shared" si="6"/>
        <v/>
      </c>
    </row>
    <row r="245" spans="1:14" x14ac:dyDescent="0.2">
      <c r="A245" s="2">
        <f t="shared" si="7"/>
        <v>44348</v>
      </c>
      <c r="B245" s="40" t="e">
        <f>IF(data_anvanda=$G$1,IF(G245="",NA(),G245),IF(data_anvanda=$J$1,IF(J245="",NA(),J245),IF(M245="",NA(),M245)))</f>
        <v>#N/A</v>
      </c>
      <c r="C245" s="40" t="e">
        <f>IF(data_anvanda=$G$1,IF(H245="",NA(),H245),IF(data_anvanda=$J$1,IF(K245="",NA(),K245),IF(N245="",NA(),N245)))</f>
        <v>#N/A</v>
      </c>
      <c r="N245" s="40" t="str">
        <f t="shared" si="6"/>
        <v/>
      </c>
    </row>
    <row r="246" spans="1:14" x14ac:dyDescent="0.2">
      <c r="A246" s="2">
        <f t="shared" si="7"/>
        <v>44349</v>
      </c>
      <c r="B246" s="40" t="e">
        <f>IF(data_anvanda=$G$1,IF(G246="",NA(),G246),IF(data_anvanda=$J$1,IF(J246="",NA(),J246),IF(M246="",NA(),M246)))</f>
        <v>#N/A</v>
      </c>
      <c r="C246" s="40" t="e">
        <f>IF(data_anvanda=$G$1,IF(H246="",NA(),H246),IF(data_anvanda=$J$1,IF(K246="",NA(),K246),IF(N246="",NA(),N246)))</f>
        <v>#N/A</v>
      </c>
      <c r="N246" s="40" t="str">
        <f t="shared" si="6"/>
        <v/>
      </c>
    </row>
    <row r="247" spans="1:14" x14ac:dyDescent="0.2">
      <c r="A247" s="2">
        <f t="shared" si="7"/>
        <v>44350</v>
      </c>
      <c r="B247" s="40" t="e">
        <f>IF(data_anvanda=$G$1,IF(G247="",NA(),G247),IF(data_anvanda=$J$1,IF(J247="",NA(),J247),IF(M247="",NA(),M247)))</f>
        <v>#N/A</v>
      </c>
      <c r="C247" s="40" t="e">
        <f>IF(data_anvanda=$G$1,IF(H247="",NA(),H247),IF(data_anvanda=$J$1,IF(K247="",NA(),K247),IF(N247="",NA(),N247)))</f>
        <v>#N/A</v>
      </c>
      <c r="N247" s="40" t="str">
        <f t="shared" si="6"/>
        <v/>
      </c>
    </row>
    <row r="248" spans="1:14" x14ac:dyDescent="0.2">
      <c r="A248" s="2">
        <f t="shared" si="7"/>
        <v>44351</v>
      </c>
      <c r="B248" s="40" t="e">
        <f>IF(data_anvanda=$G$1,IF(G248="",NA(),G248),IF(data_anvanda=$J$1,IF(J248="",NA(),J248),IF(M248="",NA(),M248)))</f>
        <v>#N/A</v>
      </c>
      <c r="C248" s="40" t="e">
        <f>IF(data_anvanda=$G$1,IF(H248="",NA(),H248),IF(data_anvanda=$J$1,IF(K248="",NA(),K248),IF(N248="",NA(),N248)))</f>
        <v>#N/A</v>
      </c>
      <c r="N248" s="40" t="str">
        <f t="shared" si="6"/>
        <v/>
      </c>
    </row>
    <row r="249" spans="1:14" x14ac:dyDescent="0.2">
      <c r="A249" s="2">
        <f t="shared" si="7"/>
        <v>44352</v>
      </c>
      <c r="B249" s="40" t="e">
        <f>IF(data_anvanda=$G$1,IF(G249="",NA(),G249),IF(data_anvanda=$J$1,IF(J249="",NA(),J249),IF(M249="",NA(),M249)))</f>
        <v>#N/A</v>
      </c>
      <c r="C249" s="40" t="e">
        <f>IF(data_anvanda=$G$1,IF(H249="",NA(),H249),IF(data_anvanda=$J$1,IF(K249="",NA(),K249),IF(N249="",NA(),N249)))</f>
        <v>#N/A</v>
      </c>
      <c r="N249" s="40" t="str">
        <f t="shared" si="6"/>
        <v/>
      </c>
    </row>
    <row r="250" spans="1:14" x14ac:dyDescent="0.2">
      <c r="A250" s="2">
        <f t="shared" si="7"/>
        <v>44353</v>
      </c>
      <c r="B250" s="40" t="e">
        <f>IF(data_anvanda=$G$1,IF(G250="",NA(),G250),IF(data_anvanda=$J$1,IF(J250="",NA(),J250),IF(M250="",NA(),M250)))</f>
        <v>#N/A</v>
      </c>
      <c r="C250" s="40" t="e">
        <f>IF(data_anvanda=$G$1,IF(H250="",NA(),H250),IF(data_anvanda=$J$1,IF(K250="",NA(),K250),IF(N250="",NA(),N250)))</f>
        <v>#N/A</v>
      </c>
      <c r="N250" s="40" t="str">
        <f t="shared" si="6"/>
        <v/>
      </c>
    </row>
    <row r="251" spans="1:14" x14ac:dyDescent="0.2">
      <c r="A251" s="2">
        <f t="shared" si="7"/>
        <v>44354</v>
      </c>
      <c r="B251" s="40" t="e">
        <f>IF(data_anvanda=$G$1,IF(G251="",NA(),G251),IF(data_anvanda=$J$1,IF(J251="",NA(),J251),IF(M251="",NA(),M251)))</f>
        <v>#N/A</v>
      </c>
      <c r="C251" s="40" t="e">
        <f>IF(data_anvanda=$G$1,IF(H251="",NA(),H251),IF(data_anvanda=$J$1,IF(K251="",NA(),K251),IF(N251="",NA(),N251)))</f>
        <v>#N/A</v>
      </c>
      <c r="N251" s="40" t="str">
        <f t="shared" si="6"/>
        <v/>
      </c>
    </row>
    <row r="252" spans="1:14" x14ac:dyDescent="0.2">
      <c r="A252" s="2">
        <f t="shared" si="7"/>
        <v>44355</v>
      </c>
      <c r="B252" s="40" t="e">
        <f>IF(data_anvanda=$G$1,IF(G252="",NA(),G252),IF(data_anvanda=$J$1,IF(J252="",NA(),J252),IF(M252="",NA(),M252)))</f>
        <v>#N/A</v>
      </c>
      <c r="C252" s="40" t="e">
        <f>IF(data_anvanda=$G$1,IF(H252="",NA(),H252),IF(data_anvanda=$J$1,IF(K252="",NA(),K252),IF(N252="",NA(),N252)))</f>
        <v>#N/A</v>
      </c>
      <c r="N252" s="40" t="str">
        <f t="shared" si="6"/>
        <v/>
      </c>
    </row>
    <row r="253" spans="1:14" x14ac:dyDescent="0.2">
      <c r="A253" s="2">
        <f t="shared" si="7"/>
        <v>44356</v>
      </c>
      <c r="B253" s="40" t="e">
        <f>IF(data_anvanda=$G$1,IF(G253="",NA(),G253),IF(data_anvanda=$J$1,IF(J253="",NA(),J253),IF(M253="",NA(),M253)))</f>
        <v>#N/A</v>
      </c>
      <c r="C253" s="40" t="e">
        <f>IF(data_anvanda=$G$1,IF(H253="",NA(),H253),IF(data_anvanda=$J$1,IF(K253="",NA(),K253),IF(N253="",NA(),N253)))</f>
        <v>#N/A</v>
      </c>
      <c r="N253" s="40" t="str">
        <f t="shared" si="6"/>
        <v/>
      </c>
    </row>
    <row r="254" spans="1:14" x14ac:dyDescent="0.2">
      <c r="A254" s="2">
        <f t="shared" si="7"/>
        <v>44357</v>
      </c>
      <c r="B254" s="40" t="e">
        <f>IF(data_anvanda=$G$1,IF(G254="",NA(),G254),IF(data_anvanda=$J$1,IF(J254="",NA(),J254),IF(M254="",NA(),M254)))</f>
        <v>#N/A</v>
      </c>
      <c r="C254" s="40" t="e">
        <f>IF(data_anvanda=$G$1,IF(H254="",NA(),H254),IF(data_anvanda=$J$1,IF(K254="",NA(),K254),IF(N254="",NA(),N254)))</f>
        <v>#N/A</v>
      </c>
      <c r="N254" s="40" t="str">
        <f t="shared" si="6"/>
        <v/>
      </c>
    </row>
    <row r="255" spans="1:14" x14ac:dyDescent="0.2">
      <c r="A255" s="2">
        <f t="shared" si="7"/>
        <v>44358</v>
      </c>
      <c r="B255" s="40" t="e">
        <f>IF(data_anvanda=$G$1,IF(G255="",NA(),G255),IF(data_anvanda=$J$1,IF(J255="",NA(),J255),IF(M255="",NA(),M255)))</f>
        <v>#N/A</v>
      </c>
      <c r="C255" s="40" t="e">
        <f>IF(data_anvanda=$G$1,IF(H255="",NA(),H255),IF(data_anvanda=$J$1,IF(K255="",NA(),K255),IF(N255="",NA(),N255)))</f>
        <v>#N/A</v>
      </c>
      <c r="N255" s="40" t="str">
        <f t="shared" si="6"/>
        <v/>
      </c>
    </row>
    <row r="256" spans="1:14" x14ac:dyDescent="0.2">
      <c r="A256" s="2">
        <f t="shared" si="7"/>
        <v>44359</v>
      </c>
      <c r="B256" s="40" t="e">
        <f>IF(data_anvanda=$G$1,IF(G256="",NA(),G256),IF(data_anvanda=$J$1,IF(J256="",NA(),J256),IF(M256="",NA(),M256)))</f>
        <v>#N/A</v>
      </c>
      <c r="C256" s="40" t="e">
        <f>IF(data_anvanda=$G$1,IF(H256="",NA(),H256),IF(data_anvanda=$J$1,IF(K256="",NA(),K256),IF(N256="",NA(),N256)))</f>
        <v>#N/A</v>
      </c>
      <c r="N256" s="40" t="str">
        <f t="shared" si="6"/>
        <v/>
      </c>
    </row>
    <row r="257" spans="1:14" x14ac:dyDescent="0.2">
      <c r="A257" s="2">
        <f t="shared" si="7"/>
        <v>44360</v>
      </c>
      <c r="B257" s="40" t="e">
        <f>IF(data_anvanda=$G$1,IF(G257="",NA(),G257),IF(data_anvanda=$J$1,IF(J257="",NA(),J257),IF(M257="",NA(),M257)))</f>
        <v>#N/A</v>
      </c>
      <c r="C257" s="40" t="e">
        <f>IF(data_anvanda=$G$1,IF(H257="",NA(),H257),IF(data_anvanda=$J$1,IF(K257="",NA(),K257),IF(N257="",NA(),N257)))</f>
        <v>#N/A</v>
      </c>
      <c r="N257" s="40" t="str">
        <f t="shared" si="6"/>
        <v/>
      </c>
    </row>
    <row r="258" spans="1:14" x14ac:dyDescent="0.2">
      <c r="A258" s="2">
        <f t="shared" si="7"/>
        <v>44361</v>
      </c>
      <c r="B258" s="40" t="e">
        <f>IF(data_anvanda=$G$1,IF(G258="",NA(),G258),IF(data_anvanda=$J$1,IF(J258="",NA(),J258),IF(M258="",NA(),M258)))</f>
        <v>#N/A</v>
      </c>
      <c r="C258" s="40" t="e">
        <f>IF(data_anvanda=$G$1,IF(H258="",NA(),H258),IF(data_anvanda=$J$1,IF(K258="",NA(),K258),IF(N258="",NA(),N258)))</f>
        <v>#N/A</v>
      </c>
      <c r="N258" s="40" t="str">
        <f t="shared" si="6"/>
        <v/>
      </c>
    </row>
    <row r="259" spans="1:14" x14ac:dyDescent="0.2">
      <c r="A259" s="2">
        <f t="shared" si="7"/>
        <v>44362</v>
      </c>
      <c r="B259" s="40" t="e">
        <f>IF(data_anvanda=$G$1,IF(G259="",NA(),G259),IF(data_anvanda=$J$1,IF(J259="",NA(),J259),IF(M259="",NA(),M259)))</f>
        <v>#N/A</v>
      </c>
      <c r="C259" s="40" t="e">
        <f>IF(data_anvanda=$G$1,IF(H259="",NA(),H259),IF(data_anvanda=$J$1,IF(K259="",NA(),K259),IF(N259="",NA(),N259)))</f>
        <v>#N/A</v>
      </c>
      <c r="N259" s="40" t="str">
        <f t="shared" ref="N259:N322" si="8">IF(O259&lt;&gt;"",O259-282,"")</f>
        <v/>
      </c>
    </row>
    <row r="260" spans="1:14" x14ac:dyDescent="0.2">
      <c r="A260" s="2">
        <f t="shared" ref="A260:A323" si="9">A259+1</f>
        <v>44363</v>
      </c>
      <c r="B260" s="40" t="e">
        <f>IF(data_anvanda=$G$1,IF(G260="",NA(),G260),IF(data_anvanda=$J$1,IF(J260="",NA(),J260),IF(M260="",NA(),M260)))</f>
        <v>#N/A</v>
      </c>
      <c r="C260" s="40" t="e">
        <f>IF(data_anvanda=$G$1,IF(H260="",NA(),H260),IF(data_anvanda=$J$1,IF(K260="",NA(),K260),IF(N260="",NA(),N260)))</f>
        <v>#N/A</v>
      </c>
      <c r="N260" s="40" t="str">
        <f t="shared" si="8"/>
        <v/>
      </c>
    </row>
    <row r="261" spans="1:14" x14ac:dyDescent="0.2">
      <c r="A261" s="2">
        <f t="shared" si="9"/>
        <v>44364</v>
      </c>
      <c r="B261" s="40" t="e">
        <f>IF(data_anvanda=$G$1,IF(G261="",NA(),G261),IF(data_anvanda=$J$1,IF(J261="",NA(),J261),IF(M261="",NA(),M261)))</f>
        <v>#N/A</v>
      </c>
      <c r="C261" s="40" t="e">
        <f>IF(data_anvanda=$G$1,IF(H261="",NA(),H261),IF(data_anvanda=$J$1,IF(K261="",NA(),K261),IF(N261="",NA(),N261)))</f>
        <v>#N/A</v>
      </c>
      <c r="N261" s="40" t="str">
        <f t="shared" si="8"/>
        <v/>
      </c>
    </row>
    <row r="262" spans="1:14" x14ac:dyDescent="0.2">
      <c r="A262" s="2">
        <f t="shared" si="9"/>
        <v>44365</v>
      </c>
      <c r="B262" s="40" t="e">
        <f>IF(data_anvanda=$G$1,IF(G262="",NA(),G262),IF(data_anvanda=$J$1,IF(J262="",NA(),J262),IF(M262="",NA(),M262)))</f>
        <v>#N/A</v>
      </c>
      <c r="C262" s="40" t="e">
        <f>IF(data_anvanda=$G$1,IF(H262="",NA(),H262),IF(data_anvanda=$J$1,IF(K262="",NA(),K262),IF(N262="",NA(),N262)))</f>
        <v>#N/A</v>
      </c>
      <c r="N262" s="40" t="str">
        <f t="shared" si="8"/>
        <v/>
      </c>
    </row>
    <row r="263" spans="1:14" x14ac:dyDescent="0.2">
      <c r="A263" s="2">
        <f t="shared" si="9"/>
        <v>44366</v>
      </c>
      <c r="B263" s="40" t="e">
        <f>IF(data_anvanda=$G$1,IF(G263="",NA(),G263),IF(data_anvanda=$J$1,IF(J263="",NA(),J263),IF(M263="",NA(),M263)))</f>
        <v>#N/A</v>
      </c>
      <c r="C263" s="40" t="e">
        <f>IF(data_anvanda=$G$1,IF(H263="",NA(),H263),IF(data_anvanda=$J$1,IF(K263="",NA(),K263),IF(N263="",NA(),N263)))</f>
        <v>#N/A</v>
      </c>
      <c r="N263" s="40" t="str">
        <f t="shared" si="8"/>
        <v/>
      </c>
    </row>
    <row r="264" spans="1:14" x14ac:dyDescent="0.2">
      <c r="A264" s="2">
        <f t="shared" si="9"/>
        <v>44367</v>
      </c>
      <c r="B264" s="40" t="e">
        <f>IF(data_anvanda=$G$1,IF(G264="",NA(),G264),IF(data_anvanda=$J$1,IF(J264="",NA(),J264),IF(M264="",NA(),M264)))</f>
        <v>#N/A</v>
      </c>
      <c r="C264" s="40" t="e">
        <f>IF(data_anvanda=$G$1,IF(H264="",NA(),H264),IF(data_anvanda=$J$1,IF(K264="",NA(),K264),IF(N264="",NA(),N264)))</f>
        <v>#N/A</v>
      </c>
      <c r="N264" s="40" t="str">
        <f t="shared" si="8"/>
        <v/>
      </c>
    </row>
    <row r="265" spans="1:14" x14ac:dyDescent="0.2">
      <c r="A265" s="2">
        <f t="shared" si="9"/>
        <v>44368</v>
      </c>
      <c r="B265" s="40" t="e">
        <f>IF(data_anvanda=$G$1,IF(G265="",NA(),G265),IF(data_anvanda=$J$1,IF(J265="",NA(),J265),IF(M265="",NA(),M265)))</f>
        <v>#N/A</v>
      </c>
      <c r="C265" s="40" t="e">
        <f>IF(data_anvanda=$G$1,IF(H265="",NA(),H265),IF(data_anvanda=$J$1,IF(K265="",NA(),K265),IF(N265="",NA(),N265)))</f>
        <v>#N/A</v>
      </c>
      <c r="N265" s="40" t="str">
        <f t="shared" si="8"/>
        <v/>
      </c>
    </row>
    <row r="266" spans="1:14" x14ac:dyDescent="0.2">
      <c r="A266" s="2">
        <f t="shared" si="9"/>
        <v>44369</v>
      </c>
      <c r="B266" s="40" t="e">
        <f>IF(data_anvanda=$G$1,IF(G266="",NA(),G266),IF(data_anvanda=$J$1,IF(J266="",NA(),J266),IF(M266="",NA(),M266)))</f>
        <v>#N/A</v>
      </c>
      <c r="C266" s="40" t="e">
        <f>IF(data_anvanda=$G$1,IF(H266="",NA(),H266),IF(data_anvanda=$J$1,IF(K266="",NA(),K266),IF(N266="",NA(),N266)))</f>
        <v>#N/A</v>
      </c>
      <c r="N266" s="40" t="str">
        <f t="shared" si="8"/>
        <v/>
      </c>
    </row>
    <row r="267" spans="1:14" x14ac:dyDescent="0.2">
      <c r="A267" s="2">
        <f t="shared" si="9"/>
        <v>44370</v>
      </c>
      <c r="B267" s="40" t="e">
        <f>IF(data_anvanda=$G$1,IF(G267="",NA(),G267),IF(data_anvanda=$J$1,IF(J267="",NA(),J267),IF(M267="",NA(),M267)))</f>
        <v>#N/A</v>
      </c>
      <c r="C267" s="40" t="e">
        <f>IF(data_anvanda=$G$1,IF(H267="",NA(),H267),IF(data_anvanda=$J$1,IF(K267="",NA(),K267),IF(N267="",NA(),N267)))</f>
        <v>#N/A</v>
      </c>
      <c r="N267" s="40" t="str">
        <f t="shared" si="8"/>
        <v/>
      </c>
    </row>
    <row r="268" spans="1:14" x14ac:dyDescent="0.2">
      <c r="A268" s="2">
        <f t="shared" si="9"/>
        <v>44371</v>
      </c>
      <c r="B268" s="40" t="e">
        <f>IF(data_anvanda=$G$1,IF(G268="",NA(),G268),IF(data_anvanda=$J$1,IF(J268="",NA(),J268),IF(M268="",NA(),M268)))</f>
        <v>#N/A</v>
      </c>
      <c r="C268" s="40" t="e">
        <f>IF(data_anvanda=$G$1,IF(H268="",NA(),H268),IF(data_anvanda=$J$1,IF(K268="",NA(),K268),IF(N268="",NA(),N268)))</f>
        <v>#N/A</v>
      </c>
      <c r="N268" s="40" t="str">
        <f t="shared" si="8"/>
        <v/>
      </c>
    </row>
    <row r="269" spans="1:14" x14ac:dyDescent="0.2">
      <c r="A269" s="2">
        <f t="shared" si="9"/>
        <v>44372</v>
      </c>
      <c r="B269" s="40" t="e">
        <f>IF(data_anvanda=$G$1,IF(G269="",NA(),G269),IF(data_anvanda=$J$1,IF(J269="",NA(),J269),IF(M269="",NA(),M269)))</f>
        <v>#N/A</v>
      </c>
      <c r="C269" s="40" t="e">
        <f>IF(data_anvanda=$G$1,IF(H269="",NA(),H269),IF(data_anvanda=$J$1,IF(K269="",NA(),K269),IF(N269="",NA(),N269)))</f>
        <v>#N/A</v>
      </c>
      <c r="N269" s="40" t="str">
        <f t="shared" si="8"/>
        <v/>
      </c>
    </row>
    <row r="270" spans="1:14" x14ac:dyDescent="0.2">
      <c r="A270" s="2">
        <f t="shared" si="9"/>
        <v>44373</v>
      </c>
      <c r="B270" s="40" t="e">
        <f>IF(data_anvanda=$G$1,IF(G270="",NA(),G270),IF(data_anvanda=$J$1,IF(J270="",NA(),J270),IF(M270="",NA(),M270)))</f>
        <v>#N/A</v>
      </c>
      <c r="C270" s="40" t="e">
        <f>IF(data_anvanda=$G$1,IF(H270="",NA(),H270),IF(data_anvanda=$J$1,IF(K270="",NA(),K270),IF(N270="",NA(),N270)))</f>
        <v>#N/A</v>
      </c>
      <c r="N270" s="40" t="str">
        <f t="shared" si="8"/>
        <v/>
      </c>
    </row>
    <row r="271" spans="1:14" x14ac:dyDescent="0.2">
      <c r="A271" s="2">
        <f t="shared" si="9"/>
        <v>44374</v>
      </c>
      <c r="B271" s="40" t="e">
        <f>IF(data_anvanda=$G$1,IF(G271="",NA(),G271),IF(data_anvanda=$J$1,IF(J271="",NA(),J271),IF(M271="",NA(),M271)))</f>
        <v>#N/A</v>
      </c>
      <c r="C271" s="40" t="e">
        <f>IF(data_anvanda=$G$1,IF(H271="",NA(),H271),IF(data_anvanda=$J$1,IF(K271="",NA(),K271),IF(N271="",NA(),N271)))</f>
        <v>#N/A</v>
      </c>
      <c r="N271" s="40" t="str">
        <f t="shared" si="8"/>
        <v/>
      </c>
    </row>
    <row r="272" spans="1:14" x14ac:dyDescent="0.2">
      <c r="A272" s="2">
        <f t="shared" si="9"/>
        <v>44375</v>
      </c>
      <c r="B272" s="40" t="e">
        <f>IF(data_anvanda=$G$1,IF(G272="",NA(),G272),IF(data_anvanda=$J$1,IF(J272="",NA(),J272),IF(M272="",NA(),M272)))</f>
        <v>#N/A</v>
      </c>
      <c r="C272" s="40" t="e">
        <f>IF(data_anvanda=$G$1,IF(H272="",NA(),H272),IF(data_anvanda=$J$1,IF(K272="",NA(),K272),IF(N272="",NA(),N272)))</f>
        <v>#N/A</v>
      </c>
      <c r="N272" s="40" t="str">
        <f t="shared" si="8"/>
        <v/>
      </c>
    </row>
    <row r="273" spans="1:14" x14ac:dyDescent="0.2">
      <c r="A273" s="2">
        <f t="shared" si="9"/>
        <v>44376</v>
      </c>
      <c r="B273" s="40" t="e">
        <f>IF(data_anvanda=$G$1,IF(G273="",NA(),G273),IF(data_anvanda=$J$1,IF(J273="",NA(),J273),IF(M273="",NA(),M273)))</f>
        <v>#N/A</v>
      </c>
      <c r="C273" s="40" t="e">
        <f>IF(data_anvanda=$G$1,IF(H273="",NA(),H273),IF(data_anvanda=$J$1,IF(K273="",NA(),K273),IF(N273="",NA(),N273)))</f>
        <v>#N/A</v>
      </c>
      <c r="N273" s="40" t="str">
        <f t="shared" si="8"/>
        <v/>
      </c>
    </row>
    <row r="274" spans="1:14" x14ac:dyDescent="0.2">
      <c r="A274" s="2">
        <f t="shared" si="9"/>
        <v>44377</v>
      </c>
      <c r="B274" s="40" t="e">
        <f>IF(data_anvanda=$G$1,IF(G274="",NA(),G274),IF(data_anvanda=$J$1,IF(J274="",NA(),J274),IF(M274="",NA(),M274)))</f>
        <v>#N/A</v>
      </c>
      <c r="C274" s="40" t="e">
        <f>IF(data_anvanda=$G$1,IF(H274="",NA(),H274),IF(data_anvanda=$J$1,IF(K274="",NA(),K274),IF(N274="",NA(),N274)))</f>
        <v>#N/A</v>
      </c>
      <c r="N274" s="40" t="str">
        <f t="shared" si="8"/>
        <v/>
      </c>
    </row>
    <row r="275" spans="1:14" x14ac:dyDescent="0.2">
      <c r="A275" s="2">
        <f t="shared" si="9"/>
        <v>44378</v>
      </c>
      <c r="B275" s="40" t="e">
        <f>IF(data_anvanda=$G$1,IF(G275="",NA(),G275),IF(data_anvanda=$J$1,IF(J275="",NA(),J275),IF(M275="",NA(),M275)))</f>
        <v>#N/A</v>
      </c>
      <c r="C275" s="40" t="e">
        <f>IF(data_anvanda=$G$1,IF(H275="",NA(),H275),IF(data_anvanda=$J$1,IF(K275="",NA(),K275),IF(N275="",NA(),N275)))</f>
        <v>#N/A</v>
      </c>
      <c r="N275" s="40" t="str">
        <f t="shared" si="8"/>
        <v/>
      </c>
    </row>
    <row r="276" spans="1:14" x14ac:dyDescent="0.2">
      <c r="A276" s="2">
        <f t="shared" si="9"/>
        <v>44379</v>
      </c>
      <c r="B276" s="40" t="e">
        <f>IF(data_anvanda=$G$1,IF(G276="",NA(),G276),IF(data_anvanda=$J$1,IF(J276="",NA(),J276),IF(M276="",NA(),M276)))</f>
        <v>#N/A</v>
      </c>
      <c r="C276" s="40" t="e">
        <f>IF(data_anvanda=$G$1,IF(H276="",NA(),H276),IF(data_anvanda=$J$1,IF(K276="",NA(),K276),IF(N276="",NA(),N276)))</f>
        <v>#N/A</v>
      </c>
      <c r="N276" s="40" t="str">
        <f t="shared" si="8"/>
        <v/>
      </c>
    </row>
    <row r="277" spans="1:14" x14ac:dyDescent="0.2">
      <c r="A277" s="2">
        <f t="shared" si="9"/>
        <v>44380</v>
      </c>
      <c r="B277" s="40" t="e">
        <f>IF(data_anvanda=$G$1,IF(G277="",NA(),G277),IF(data_anvanda=$J$1,IF(J277="",NA(),J277),IF(M277="",NA(),M277)))</f>
        <v>#N/A</v>
      </c>
      <c r="C277" s="40" t="e">
        <f>IF(data_anvanda=$G$1,IF(H277="",NA(),H277),IF(data_anvanda=$J$1,IF(K277="",NA(),K277),IF(N277="",NA(),N277)))</f>
        <v>#N/A</v>
      </c>
      <c r="N277" s="40" t="str">
        <f t="shared" si="8"/>
        <v/>
      </c>
    </row>
    <row r="278" spans="1:14" x14ac:dyDescent="0.2">
      <c r="A278" s="2">
        <f t="shared" si="9"/>
        <v>44381</v>
      </c>
      <c r="B278" s="40" t="e">
        <f>IF(data_anvanda=$G$1,IF(G278="",NA(),G278),IF(data_anvanda=$J$1,IF(J278="",NA(),J278),IF(M278="",NA(),M278)))</f>
        <v>#N/A</v>
      </c>
      <c r="C278" s="40" t="e">
        <f>IF(data_anvanda=$G$1,IF(H278="",NA(),H278),IF(data_anvanda=$J$1,IF(K278="",NA(),K278),IF(N278="",NA(),N278)))</f>
        <v>#N/A</v>
      </c>
      <c r="N278" s="40" t="str">
        <f t="shared" si="8"/>
        <v/>
      </c>
    </row>
    <row r="279" spans="1:14" x14ac:dyDescent="0.2">
      <c r="A279" s="2">
        <f t="shared" si="9"/>
        <v>44382</v>
      </c>
      <c r="B279" s="40" t="e">
        <f>IF(data_anvanda=$G$1,IF(G279="",NA(),G279),IF(data_anvanda=$J$1,IF(J279="",NA(),J279),IF(M279="",NA(),M279)))</f>
        <v>#N/A</v>
      </c>
      <c r="C279" s="40" t="e">
        <f>IF(data_anvanda=$G$1,IF(H279="",NA(),H279),IF(data_anvanda=$J$1,IF(K279="",NA(),K279),IF(N279="",NA(),N279)))</f>
        <v>#N/A</v>
      </c>
      <c r="N279" s="40" t="str">
        <f t="shared" si="8"/>
        <v/>
      </c>
    </row>
    <row r="280" spans="1:14" x14ac:dyDescent="0.2">
      <c r="A280" s="2">
        <f t="shared" si="9"/>
        <v>44383</v>
      </c>
      <c r="B280" s="40" t="e">
        <f>IF(data_anvanda=$G$1,IF(G280="",NA(),G280),IF(data_anvanda=$J$1,IF(J280="",NA(),J280),IF(M280="",NA(),M280)))</f>
        <v>#N/A</v>
      </c>
      <c r="C280" s="40" t="e">
        <f>IF(data_anvanda=$G$1,IF(H280="",NA(),H280),IF(data_anvanda=$J$1,IF(K280="",NA(),K280),IF(N280="",NA(),N280)))</f>
        <v>#N/A</v>
      </c>
      <c r="N280" s="40" t="str">
        <f t="shared" si="8"/>
        <v/>
      </c>
    </row>
    <row r="281" spans="1:14" x14ac:dyDescent="0.2">
      <c r="A281" s="2">
        <f t="shared" si="9"/>
        <v>44384</v>
      </c>
      <c r="B281" s="40" t="e">
        <f>IF(data_anvanda=$G$1,IF(G281="",NA(),G281),IF(data_anvanda=$J$1,IF(J281="",NA(),J281),IF(M281="",NA(),M281)))</f>
        <v>#N/A</v>
      </c>
      <c r="C281" s="40" t="e">
        <f>IF(data_anvanda=$G$1,IF(H281="",NA(),H281),IF(data_anvanda=$J$1,IF(K281="",NA(),K281),IF(N281="",NA(),N281)))</f>
        <v>#N/A</v>
      </c>
      <c r="N281" s="40" t="str">
        <f t="shared" si="8"/>
        <v/>
      </c>
    </row>
    <row r="282" spans="1:14" x14ac:dyDescent="0.2">
      <c r="A282" s="2">
        <f t="shared" si="9"/>
        <v>44385</v>
      </c>
      <c r="B282" s="40" t="e">
        <f>IF(data_anvanda=$G$1,IF(G282="",NA(),G282),IF(data_anvanda=$J$1,IF(J282="",NA(),J282),IF(M282="",NA(),M282)))</f>
        <v>#N/A</v>
      </c>
      <c r="C282" s="40" t="e">
        <f>IF(data_anvanda=$G$1,IF(H282="",NA(),H282),IF(data_anvanda=$J$1,IF(K282="",NA(),K282),IF(N282="",NA(),N282)))</f>
        <v>#N/A</v>
      </c>
      <c r="N282" s="40" t="str">
        <f t="shared" si="8"/>
        <v/>
      </c>
    </row>
    <row r="283" spans="1:14" x14ac:dyDescent="0.2">
      <c r="A283" s="2">
        <f t="shared" si="9"/>
        <v>44386</v>
      </c>
      <c r="B283" s="40" t="e">
        <f>IF(data_anvanda=$G$1,IF(G283="",NA(),G283),IF(data_anvanda=$J$1,IF(J283="",NA(),J283),IF(M283="",NA(),M283)))</f>
        <v>#N/A</v>
      </c>
      <c r="C283" s="40" t="e">
        <f>IF(data_anvanda=$G$1,IF(H283="",NA(),H283),IF(data_anvanda=$J$1,IF(K283="",NA(),K283),IF(N283="",NA(),N283)))</f>
        <v>#N/A</v>
      </c>
      <c r="N283" s="40" t="str">
        <f t="shared" si="8"/>
        <v/>
      </c>
    </row>
    <row r="284" spans="1:14" x14ac:dyDescent="0.2">
      <c r="A284" s="2">
        <f t="shared" si="9"/>
        <v>44387</v>
      </c>
      <c r="B284" s="40" t="e">
        <f>IF(data_anvanda=$G$1,IF(G284="",NA(),G284),IF(data_anvanda=$J$1,IF(J284="",NA(),J284),IF(M284="",NA(),M284)))</f>
        <v>#N/A</v>
      </c>
      <c r="C284" s="40" t="e">
        <f>IF(data_anvanda=$G$1,IF(H284="",NA(),H284),IF(data_anvanda=$J$1,IF(K284="",NA(),K284),IF(N284="",NA(),N284)))</f>
        <v>#N/A</v>
      </c>
      <c r="N284" s="40" t="str">
        <f t="shared" si="8"/>
        <v/>
      </c>
    </row>
    <row r="285" spans="1:14" x14ac:dyDescent="0.2">
      <c r="A285" s="2">
        <f t="shared" si="9"/>
        <v>44388</v>
      </c>
      <c r="B285" s="40" t="e">
        <f>IF(data_anvanda=$G$1,IF(G285="",NA(),G285),IF(data_anvanda=$J$1,IF(J285="",NA(),J285),IF(M285="",NA(),M285)))</f>
        <v>#N/A</v>
      </c>
      <c r="C285" s="40" t="e">
        <f>IF(data_anvanda=$G$1,IF(H285="",NA(),H285),IF(data_anvanda=$J$1,IF(K285="",NA(),K285),IF(N285="",NA(),N285)))</f>
        <v>#N/A</v>
      </c>
      <c r="N285" s="40" t="str">
        <f t="shared" si="8"/>
        <v/>
      </c>
    </row>
    <row r="286" spans="1:14" x14ac:dyDescent="0.2">
      <c r="A286" s="2">
        <f t="shared" si="9"/>
        <v>44389</v>
      </c>
      <c r="B286" s="40" t="e">
        <f>IF(data_anvanda=$G$1,IF(G286="",NA(),G286),IF(data_anvanda=$J$1,IF(J286="",NA(),J286),IF(M286="",NA(),M286)))</f>
        <v>#N/A</v>
      </c>
      <c r="C286" s="40" t="e">
        <f>IF(data_anvanda=$G$1,IF(H286="",NA(),H286),IF(data_anvanda=$J$1,IF(K286="",NA(),K286),IF(N286="",NA(),N286)))</f>
        <v>#N/A</v>
      </c>
      <c r="N286" s="40" t="str">
        <f t="shared" si="8"/>
        <v/>
      </c>
    </row>
    <row r="287" spans="1:14" x14ac:dyDescent="0.2">
      <c r="A287" s="2">
        <f t="shared" si="9"/>
        <v>44390</v>
      </c>
      <c r="B287" s="40" t="e">
        <f>IF(data_anvanda=$G$1,IF(G287="",NA(),G287),IF(data_anvanda=$J$1,IF(J287="",NA(),J287),IF(M287="",NA(),M287)))</f>
        <v>#N/A</v>
      </c>
      <c r="C287" s="40" t="e">
        <f>IF(data_anvanda=$G$1,IF(H287="",NA(),H287),IF(data_anvanda=$J$1,IF(K287="",NA(),K287),IF(N287="",NA(),N287)))</f>
        <v>#N/A</v>
      </c>
      <c r="N287" s="40" t="str">
        <f t="shared" si="8"/>
        <v/>
      </c>
    </row>
    <row r="288" spans="1:14" x14ac:dyDescent="0.2">
      <c r="A288" s="2">
        <f t="shared" si="9"/>
        <v>44391</v>
      </c>
      <c r="B288" s="40" t="e">
        <f>IF(data_anvanda=$G$1,IF(G288="",NA(),G288),IF(data_anvanda=$J$1,IF(J288="",NA(),J288),IF(M288="",NA(),M288)))</f>
        <v>#N/A</v>
      </c>
      <c r="C288" s="40" t="e">
        <f>IF(data_anvanda=$G$1,IF(H288="",NA(),H288),IF(data_anvanda=$J$1,IF(K288="",NA(),K288),IF(N288="",NA(),N288)))</f>
        <v>#N/A</v>
      </c>
      <c r="N288" s="40" t="str">
        <f t="shared" si="8"/>
        <v/>
      </c>
    </row>
    <row r="289" spans="1:14" x14ac:dyDescent="0.2">
      <c r="A289" s="2">
        <f t="shared" si="9"/>
        <v>44392</v>
      </c>
      <c r="B289" s="40" t="e">
        <f>IF(data_anvanda=$G$1,IF(G289="",NA(),G289),IF(data_anvanda=$J$1,IF(J289="",NA(),J289),IF(M289="",NA(),M289)))</f>
        <v>#N/A</v>
      </c>
      <c r="C289" s="40" t="e">
        <f>IF(data_anvanda=$G$1,IF(H289="",NA(),H289),IF(data_anvanda=$J$1,IF(K289="",NA(),K289),IF(N289="",NA(),N289)))</f>
        <v>#N/A</v>
      </c>
      <c r="N289" s="40" t="str">
        <f t="shared" si="8"/>
        <v/>
      </c>
    </row>
    <row r="290" spans="1:14" x14ac:dyDescent="0.2">
      <c r="A290" s="2">
        <f t="shared" si="9"/>
        <v>44393</v>
      </c>
      <c r="B290" s="40" t="e">
        <f>IF(data_anvanda=$G$1,IF(G290="",NA(),G290),IF(data_anvanda=$J$1,IF(J290="",NA(),J290),IF(M290="",NA(),M290)))</f>
        <v>#N/A</v>
      </c>
      <c r="C290" s="40" t="e">
        <f>IF(data_anvanda=$G$1,IF(H290="",NA(),H290),IF(data_anvanda=$J$1,IF(K290="",NA(),K290),IF(N290="",NA(),N290)))</f>
        <v>#N/A</v>
      </c>
      <c r="N290" s="40" t="str">
        <f t="shared" si="8"/>
        <v/>
      </c>
    </row>
    <row r="291" spans="1:14" x14ac:dyDescent="0.2">
      <c r="A291" s="2">
        <f t="shared" si="9"/>
        <v>44394</v>
      </c>
      <c r="B291" s="40" t="e">
        <f>IF(data_anvanda=$G$1,IF(G291="",NA(),G291),IF(data_anvanda=$J$1,IF(J291="",NA(),J291),IF(M291="",NA(),M291)))</f>
        <v>#N/A</v>
      </c>
      <c r="C291" s="40" t="e">
        <f>IF(data_anvanda=$G$1,IF(H291="",NA(),H291),IF(data_anvanda=$J$1,IF(K291="",NA(),K291),IF(N291="",NA(),N291)))</f>
        <v>#N/A</v>
      </c>
      <c r="N291" s="40" t="str">
        <f t="shared" si="8"/>
        <v/>
      </c>
    </row>
    <row r="292" spans="1:14" x14ac:dyDescent="0.2">
      <c r="A292" s="2">
        <f t="shared" si="9"/>
        <v>44395</v>
      </c>
      <c r="B292" s="40" t="e">
        <f>IF(data_anvanda=$G$1,IF(G292="",NA(),G292),IF(data_anvanda=$J$1,IF(J292="",NA(),J292),IF(M292="",NA(),M292)))</f>
        <v>#N/A</v>
      </c>
      <c r="C292" s="40" t="e">
        <f>IF(data_anvanda=$G$1,IF(H292="",NA(),H292),IF(data_anvanda=$J$1,IF(K292="",NA(),K292),IF(N292="",NA(),N292)))</f>
        <v>#N/A</v>
      </c>
      <c r="N292" s="40" t="str">
        <f t="shared" si="8"/>
        <v/>
      </c>
    </row>
    <row r="293" spans="1:14" x14ac:dyDescent="0.2">
      <c r="A293" s="2">
        <f t="shared" si="9"/>
        <v>44396</v>
      </c>
      <c r="B293" s="40" t="e">
        <f>IF(data_anvanda=$G$1,IF(G293="",NA(),G293),IF(data_anvanda=$J$1,IF(J293="",NA(),J293),IF(M293="",NA(),M293)))</f>
        <v>#N/A</v>
      </c>
      <c r="C293" s="40" t="e">
        <f>IF(data_anvanda=$G$1,IF(H293="",NA(),H293),IF(data_anvanda=$J$1,IF(K293="",NA(),K293),IF(N293="",NA(),N293)))</f>
        <v>#N/A</v>
      </c>
      <c r="N293" s="40" t="str">
        <f t="shared" si="8"/>
        <v/>
      </c>
    </row>
    <row r="294" spans="1:14" x14ac:dyDescent="0.2">
      <c r="A294" s="2">
        <f t="shared" si="9"/>
        <v>44397</v>
      </c>
      <c r="B294" s="40" t="e">
        <f>IF(data_anvanda=$G$1,IF(G294="",NA(),G294),IF(data_anvanda=$J$1,IF(J294="",NA(),J294),IF(M294="",NA(),M294)))</f>
        <v>#N/A</v>
      </c>
      <c r="C294" s="40" t="e">
        <f>IF(data_anvanda=$G$1,IF(H294="",NA(),H294),IF(data_anvanda=$J$1,IF(K294="",NA(),K294),IF(N294="",NA(),N294)))</f>
        <v>#N/A</v>
      </c>
      <c r="N294" s="40" t="str">
        <f t="shared" si="8"/>
        <v/>
      </c>
    </row>
    <row r="295" spans="1:14" x14ac:dyDescent="0.2">
      <c r="A295" s="2">
        <f t="shared" si="9"/>
        <v>44398</v>
      </c>
      <c r="B295" s="40" t="e">
        <f>IF(data_anvanda=$G$1,IF(G295="",NA(),G295),IF(data_anvanda=$J$1,IF(J295="",NA(),J295),IF(M295="",NA(),M295)))</f>
        <v>#N/A</v>
      </c>
      <c r="C295" s="40" t="e">
        <f>IF(data_anvanda=$G$1,IF(H295="",NA(),H295),IF(data_anvanda=$J$1,IF(K295="",NA(),K295),IF(N295="",NA(),N295)))</f>
        <v>#N/A</v>
      </c>
      <c r="N295" s="40" t="str">
        <f t="shared" si="8"/>
        <v/>
      </c>
    </row>
    <row r="296" spans="1:14" x14ac:dyDescent="0.2">
      <c r="A296" s="2">
        <f t="shared" si="9"/>
        <v>44399</v>
      </c>
      <c r="B296" s="40" t="e">
        <f>IF(data_anvanda=$G$1,IF(G296="",NA(),G296),IF(data_anvanda=$J$1,IF(J296="",NA(),J296),IF(M296="",NA(),M296)))</f>
        <v>#N/A</v>
      </c>
      <c r="C296" s="40" t="e">
        <f>IF(data_anvanda=$G$1,IF(H296="",NA(),H296),IF(data_anvanda=$J$1,IF(K296="",NA(),K296),IF(N296="",NA(),N296)))</f>
        <v>#N/A</v>
      </c>
      <c r="N296" s="40" t="str">
        <f t="shared" si="8"/>
        <v/>
      </c>
    </row>
    <row r="297" spans="1:14" x14ac:dyDescent="0.2">
      <c r="A297" s="2">
        <f t="shared" si="9"/>
        <v>44400</v>
      </c>
      <c r="B297" s="40" t="e">
        <f>IF(data_anvanda=$G$1,IF(G297="",NA(),G297),IF(data_anvanda=$J$1,IF(J297="",NA(),J297),IF(M297="",NA(),M297)))</f>
        <v>#N/A</v>
      </c>
      <c r="C297" s="40" t="e">
        <f>IF(data_anvanda=$G$1,IF(H297="",NA(),H297),IF(data_anvanda=$J$1,IF(K297="",NA(),K297),IF(N297="",NA(),N297)))</f>
        <v>#N/A</v>
      </c>
      <c r="N297" s="40" t="str">
        <f t="shared" si="8"/>
        <v/>
      </c>
    </row>
    <row r="298" spans="1:14" x14ac:dyDescent="0.2">
      <c r="A298" s="2">
        <f t="shared" si="9"/>
        <v>44401</v>
      </c>
      <c r="B298" s="40" t="e">
        <f>IF(data_anvanda=$G$1,IF(G298="",NA(),G298),IF(data_anvanda=$J$1,IF(J298="",NA(),J298),IF(M298="",NA(),M298)))</f>
        <v>#N/A</v>
      </c>
      <c r="C298" s="40" t="e">
        <f>IF(data_anvanda=$G$1,IF(H298="",NA(),H298),IF(data_anvanda=$J$1,IF(K298="",NA(),K298),IF(N298="",NA(),N298)))</f>
        <v>#N/A</v>
      </c>
      <c r="N298" s="40" t="str">
        <f t="shared" si="8"/>
        <v/>
      </c>
    </row>
    <row r="299" spans="1:14" x14ac:dyDescent="0.2">
      <c r="A299" s="2">
        <f t="shared" si="9"/>
        <v>44402</v>
      </c>
      <c r="B299" s="40" t="e">
        <f>IF(data_anvanda=$G$1,IF(G299="",NA(),G299),IF(data_anvanda=$J$1,IF(J299="",NA(),J299),IF(M299="",NA(),M299)))</f>
        <v>#N/A</v>
      </c>
      <c r="C299" s="40" t="e">
        <f>IF(data_anvanda=$G$1,IF(H299="",NA(),H299),IF(data_anvanda=$J$1,IF(K299="",NA(),K299),IF(N299="",NA(),N299)))</f>
        <v>#N/A</v>
      </c>
      <c r="N299" s="40" t="str">
        <f t="shared" si="8"/>
        <v/>
      </c>
    </row>
    <row r="300" spans="1:14" x14ac:dyDescent="0.2">
      <c r="A300" s="2">
        <f t="shared" si="9"/>
        <v>44403</v>
      </c>
      <c r="B300" s="40" t="e">
        <f>IF(data_anvanda=$G$1,IF(G300="",NA(),G300),IF(data_anvanda=$J$1,IF(J300="",NA(),J300),IF(M300="",NA(),M300)))</f>
        <v>#N/A</v>
      </c>
      <c r="C300" s="40" t="e">
        <f>IF(data_anvanda=$G$1,IF(H300="",NA(),H300),IF(data_anvanda=$J$1,IF(K300="",NA(),K300),IF(N300="",NA(),N300)))</f>
        <v>#N/A</v>
      </c>
      <c r="N300" s="40" t="str">
        <f t="shared" si="8"/>
        <v/>
      </c>
    </row>
    <row r="301" spans="1:14" x14ac:dyDescent="0.2">
      <c r="A301" s="2">
        <f t="shared" si="9"/>
        <v>44404</v>
      </c>
      <c r="B301" s="40" t="e">
        <f>IF(data_anvanda=$G$1,IF(G301="",NA(),G301),IF(data_anvanda=$J$1,IF(J301="",NA(),J301),IF(M301="",NA(),M301)))</f>
        <v>#N/A</v>
      </c>
      <c r="C301" s="40" t="e">
        <f>IF(data_anvanda=$G$1,IF(H301="",NA(),H301),IF(data_anvanda=$J$1,IF(K301="",NA(),K301),IF(N301="",NA(),N301)))</f>
        <v>#N/A</v>
      </c>
      <c r="N301" s="40" t="str">
        <f t="shared" si="8"/>
        <v/>
      </c>
    </row>
    <row r="302" spans="1:14" x14ac:dyDescent="0.2">
      <c r="A302" s="2">
        <f t="shared" si="9"/>
        <v>44405</v>
      </c>
      <c r="B302" s="40" t="e">
        <f>IF(data_anvanda=$G$1,IF(G302="",NA(),G302),IF(data_anvanda=$J$1,IF(J302="",NA(),J302),IF(M302="",NA(),M302)))</f>
        <v>#N/A</v>
      </c>
      <c r="C302" s="40" t="e">
        <f>IF(data_anvanda=$G$1,IF(H302="",NA(),H302),IF(data_anvanda=$J$1,IF(K302="",NA(),K302),IF(N302="",NA(),N302)))</f>
        <v>#N/A</v>
      </c>
      <c r="N302" s="40" t="str">
        <f t="shared" si="8"/>
        <v/>
      </c>
    </row>
    <row r="303" spans="1:14" x14ac:dyDescent="0.2">
      <c r="A303" s="2">
        <f t="shared" si="9"/>
        <v>44406</v>
      </c>
      <c r="B303" s="40" t="e">
        <f>IF(data_anvanda=$G$1,IF(G303="",NA(),G303),IF(data_anvanda=$J$1,IF(J303="",NA(),J303),IF(M303="",NA(),M303)))</f>
        <v>#N/A</v>
      </c>
      <c r="C303" s="40" t="e">
        <f>IF(data_anvanda=$G$1,IF(H303="",NA(),H303),IF(data_anvanda=$J$1,IF(K303="",NA(),K303),IF(N303="",NA(),N303)))</f>
        <v>#N/A</v>
      </c>
      <c r="N303" s="40" t="str">
        <f t="shared" si="8"/>
        <v/>
      </c>
    </row>
    <row r="304" spans="1:14" x14ac:dyDescent="0.2">
      <c r="A304" s="2">
        <f t="shared" si="9"/>
        <v>44407</v>
      </c>
      <c r="B304" s="40" t="e">
        <f>IF(data_anvanda=$G$1,IF(G304="",NA(),G304),IF(data_anvanda=$J$1,IF(J304="",NA(),J304),IF(M304="",NA(),M304)))</f>
        <v>#N/A</v>
      </c>
      <c r="C304" s="40" t="e">
        <f>IF(data_anvanda=$G$1,IF(H304="",NA(),H304),IF(data_anvanda=$J$1,IF(K304="",NA(),K304),IF(N304="",NA(),N304)))</f>
        <v>#N/A</v>
      </c>
      <c r="N304" s="40" t="str">
        <f t="shared" si="8"/>
        <v/>
      </c>
    </row>
    <row r="305" spans="1:14" x14ac:dyDescent="0.2">
      <c r="A305" s="2">
        <f t="shared" si="9"/>
        <v>44408</v>
      </c>
      <c r="B305" s="40" t="e">
        <f>IF(data_anvanda=$G$1,IF(G305="",NA(),G305),IF(data_anvanda=$J$1,IF(J305="",NA(),J305),IF(M305="",NA(),M305)))</f>
        <v>#N/A</v>
      </c>
      <c r="C305" s="40" t="e">
        <f>IF(data_anvanda=$G$1,IF(H305="",NA(),H305),IF(data_anvanda=$J$1,IF(K305="",NA(),K305),IF(N305="",NA(),N305)))</f>
        <v>#N/A</v>
      </c>
      <c r="N305" s="40" t="str">
        <f t="shared" si="8"/>
        <v/>
      </c>
    </row>
    <row r="306" spans="1:14" x14ac:dyDescent="0.2">
      <c r="A306" s="2">
        <f t="shared" si="9"/>
        <v>44409</v>
      </c>
      <c r="B306" s="40" t="e">
        <f>IF(data_anvanda=$G$1,IF(G306="",NA(),G306),IF(data_anvanda=$J$1,IF(J306="",NA(),J306),IF(M306="",NA(),M306)))</f>
        <v>#N/A</v>
      </c>
      <c r="C306" s="40" t="e">
        <f>IF(data_anvanda=$G$1,IF(H306="",NA(),H306),IF(data_anvanda=$J$1,IF(K306="",NA(),K306),IF(N306="",NA(),N306)))</f>
        <v>#N/A</v>
      </c>
      <c r="N306" s="40" t="str">
        <f t="shared" si="8"/>
        <v/>
      </c>
    </row>
    <row r="307" spans="1:14" x14ac:dyDescent="0.2">
      <c r="A307" s="2">
        <f t="shared" si="9"/>
        <v>44410</v>
      </c>
      <c r="B307" s="40" t="e">
        <f>IF(data_anvanda=$G$1,IF(G307="",NA(),G307),IF(data_anvanda=$J$1,IF(J307="",NA(),J307),IF(M307="",NA(),M307)))</f>
        <v>#N/A</v>
      </c>
      <c r="C307" s="40" t="e">
        <f>IF(data_anvanda=$G$1,IF(H307="",NA(),H307),IF(data_anvanda=$J$1,IF(K307="",NA(),K307),IF(N307="",NA(),N307)))</f>
        <v>#N/A</v>
      </c>
      <c r="N307" s="40" t="str">
        <f t="shared" si="8"/>
        <v/>
      </c>
    </row>
    <row r="308" spans="1:14" x14ac:dyDescent="0.2">
      <c r="A308" s="2">
        <f t="shared" si="9"/>
        <v>44411</v>
      </c>
      <c r="B308" s="40" t="e">
        <f>IF(data_anvanda=$G$1,IF(G308="",NA(),G308),IF(data_anvanda=$J$1,IF(J308="",NA(),J308),IF(M308="",NA(),M308)))</f>
        <v>#N/A</v>
      </c>
      <c r="C308" s="40" t="e">
        <f>IF(data_anvanda=$G$1,IF(H308="",NA(),H308),IF(data_anvanda=$J$1,IF(K308="",NA(),K308),IF(N308="",NA(),N308)))</f>
        <v>#N/A</v>
      </c>
      <c r="N308" s="40" t="str">
        <f t="shared" si="8"/>
        <v/>
      </c>
    </row>
    <row r="309" spans="1:14" x14ac:dyDescent="0.2">
      <c r="A309" s="2">
        <f t="shared" si="9"/>
        <v>44412</v>
      </c>
      <c r="B309" s="40" t="e">
        <f>IF(data_anvanda=$G$1,IF(G309="",NA(),G309),IF(data_anvanda=$J$1,IF(J309="",NA(),J309),IF(M309="",NA(),M309)))</f>
        <v>#N/A</v>
      </c>
      <c r="C309" s="40" t="e">
        <f>IF(data_anvanda=$G$1,IF(H309="",NA(),H309),IF(data_anvanda=$J$1,IF(K309="",NA(),K309),IF(N309="",NA(),N309)))</f>
        <v>#N/A</v>
      </c>
      <c r="N309" s="40" t="str">
        <f t="shared" si="8"/>
        <v/>
      </c>
    </row>
    <row r="310" spans="1:14" x14ac:dyDescent="0.2">
      <c r="A310" s="2">
        <f t="shared" si="9"/>
        <v>44413</v>
      </c>
      <c r="B310" s="40" t="e">
        <f>IF(data_anvanda=$G$1,IF(G310="",NA(),G310),IF(data_anvanda=$J$1,IF(J310="",NA(),J310),IF(M310="",NA(),M310)))</f>
        <v>#N/A</v>
      </c>
      <c r="C310" s="40" t="e">
        <f>IF(data_anvanda=$G$1,IF(H310="",NA(),H310),IF(data_anvanda=$J$1,IF(K310="",NA(),K310),IF(N310="",NA(),N310)))</f>
        <v>#N/A</v>
      </c>
      <c r="N310" s="40" t="str">
        <f t="shared" si="8"/>
        <v/>
      </c>
    </row>
    <row r="311" spans="1:14" x14ac:dyDescent="0.2">
      <c r="A311" s="2">
        <f t="shared" si="9"/>
        <v>44414</v>
      </c>
      <c r="B311" s="40" t="e">
        <f>IF(data_anvanda=$G$1,IF(G311="",NA(),G311),IF(data_anvanda=$J$1,IF(J311="",NA(),J311),IF(M311="",NA(),M311)))</f>
        <v>#N/A</v>
      </c>
      <c r="C311" s="40" t="e">
        <f>IF(data_anvanda=$G$1,IF(H311="",NA(),H311),IF(data_anvanda=$J$1,IF(K311="",NA(),K311),IF(N311="",NA(),N311)))</f>
        <v>#N/A</v>
      </c>
      <c r="N311" s="40" t="str">
        <f t="shared" si="8"/>
        <v/>
      </c>
    </row>
    <row r="312" spans="1:14" x14ac:dyDescent="0.2">
      <c r="A312" s="2">
        <f t="shared" si="9"/>
        <v>44415</v>
      </c>
      <c r="B312" s="40" t="e">
        <f>IF(data_anvanda=$G$1,IF(G312="",NA(),G312),IF(data_anvanda=$J$1,IF(J312="",NA(),J312),IF(M312="",NA(),M312)))</f>
        <v>#N/A</v>
      </c>
      <c r="C312" s="40" t="e">
        <f>IF(data_anvanda=$G$1,IF(H312="",NA(),H312),IF(data_anvanda=$J$1,IF(K312="",NA(),K312),IF(N312="",NA(),N312)))</f>
        <v>#N/A</v>
      </c>
      <c r="N312" s="40" t="str">
        <f t="shared" si="8"/>
        <v/>
      </c>
    </row>
    <row r="313" spans="1:14" x14ac:dyDescent="0.2">
      <c r="A313" s="2">
        <f t="shared" si="9"/>
        <v>44416</v>
      </c>
      <c r="B313" s="40" t="e">
        <f>IF(data_anvanda=$G$1,IF(G313="",NA(),G313),IF(data_anvanda=$J$1,IF(J313="",NA(),J313),IF(M313="",NA(),M313)))</f>
        <v>#N/A</v>
      </c>
      <c r="C313" s="40" t="e">
        <f>IF(data_anvanda=$G$1,IF(H313="",NA(),H313),IF(data_anvanda=$J$1,IF(K313="",NA(),K313),IF(N313="",NA(),N313)))</f>
        <v>#N/A</v>
      </c>
      <c r="N313" s="40" t="str">
        <f t="shared" si="8"/>
        <v/>
      </c>
    </row>
    <row r="314" spans="1:14" x14ac:dyDescent="0.2">
      <c r="A314" s="2">
        <f t="shared" si="9"/>
        <v>44417</v>
      </c>
      <c r="B314" s="40" t="e">
        <f>IF(data_anvanda=$G$1,IF(G314="",NA(),G314),IF(data_anvanda=$J$1,IF(J314="",NA(),J314),IF(M314="",NA(),M314)))</f>
        <v>#N/A</v>
      </c>
      <c r="C314" s="40" t="e">
        <f>IF(data_anvanda=$G$1,IF(H314="",NA(),H314),IF(data_anvanda=$J$1,IF(K314="",NA(),K314),IF(N314="",NA(),N314)))</f>
        <v>#N/A</v>
      </c>
      <c r="N314" s="40" t="str">
        <f t="shared" si="8"/>
        <v/>
      </c>
    </row>
    <row r="315" spans="1:14" x14ac:dyDescent="0.2">
      <c r="A315" s="2">
        <f t="shared" si="9"/>
        <v>44418</v>
      </c>
      <c r="B315" s="40" t="e">
        <f>IF(data_anvanda=$G$1,IF(G315="",NA(),G315),IF(data_anvanda=$J$1,IF(J315="",NA(),J315),IF(M315="",NA(),M315)))</f>
        <v>#N/A</v>
      </c>
      <c r="C315" s="40" t="e">
        <f>IF(data_anvanda=$G$1,IF(H315="",NA(),H315),IF(data_anvanda=$J$1,IF(K315="",NA(),K315),IF(N315="",NA(),N315)))</f>
        <v>#N/A</v>
      </c>
      <c r="N315" s="40" t="str">
        <f t="shared" si="8"/>
        <v/>
      </c>
    </row>
    <row r="316" spans="1:14" x14ac:dyDescent="0.2">
      <c r="A316" s="2">
        <f t="shared" si="9"/>
        <v>44419</v>
      </c>
      <c r="B316" s="40" t="e">
        <f>IF(data_anvanda=$G$1,IF(G316="",NA(),G316),IF(data_anvanda=$J$1,IF(J316="",NA(),J316),IF(M316="",NA(),M316)))</f>
        <v>#N/A</v>
      </c>
      <c r="C316" s="40" t="e">
        <f>IF(data_anvanda=$G$1,IF(H316="",NA(),H316),IF(data_anvanda=$J$1,IF(K316="",NA(),K316),IF(N316="",NA(),N316)))</f>
        <v>#N/A</v>
      </c>
      <c r="N316" s="40" t="str">
        <f t="shared" si="8"/>
        <v/>
      </c>
    </row>
    <row r="317" spans="1:14" x14ac:dyDescent="0.2">
      <c r="A317" s="2">
        <f t="shared" si="9"/>
        <v>44420</v>
      </c>
      <c r="B317" s="40" t="e">
        <f>IF(data_anvanda=$G$1,IF(G317="",NA(),G317),IF(data_anvanda=$J$1,IF(J317="",NA(),J317),IF(M317="",NA(),M317)))</f>
        <v>#N/A</v>
      </c>
      <c r="C317" s="40" t="e">
        <f>IF(data_anvanda=$G$1,IF(H317="",NA(),H317),IF(data_anvanda=$J$1,IF(K317="",NA(),K317),IF(N317="",NA(),N317)))</f>
        <v>#N/A</v>
      </c>
      <c r="N317" s="40" t="str">
        <f t="shared" si="8"/>
        <v/>
      </c>
    </row>
    <row r="318" spans="1:14" x14ac:dyDescent="0.2">
      <c r="A318" s="2">
        <f t="shared" si="9"/>
        <v>44421</v>
      </c>
      <c r="B318" s="40" t="e">
        <f>IF(data_anvanda=$G$1,IF(G318="",NA(),G318),IF(data_anvanda=$J$1,IF(J318="",NA(),J318),IF(M318="",NA(),M318)))</f>
        <v>#N/A</v>
      </c>
      <c r="C318" s="40" t="e">
        <f>IF(data_anvanda=$G$1,IF(H318="",NA(),H318),IF(data_anvanda=$J$1,IF(K318="",NA(),K318),IF(N318="",NA(),N318)))</f>
        <v>#N/A</v>
      </c>
      <c r="N318" s="40" t="str">
        <f t="shared" si="8"/>
        <v/>
      </c>
    </row>
    <row r="319" spans="1:14" x14ac:dyDescent="0.2">
      <c r="A319" s="2">
        <f t="shared" si="9"/>
        <v>44422</v>
      </c>
      <c r="B319" s="40" t="e">
        <f>IF(data_anvanda=$G$1,IF(G319="",NA(),G319),IF(data_anvanda=$J$1,IF(J319="",NA(),J319),IF(M319="",NA(),M319)))</f>
        <v>#N/A</v>
      </c>
      <c r="C319" s="40" t="e">
        <f>IF(data_anvanda=$G$1,IF(H319="",NA(),H319),IF(data_anvanda=$J$1,IF(K319="",NA(),K319),IF(N319="",NA(),N319)))</f>
        <v>#N/A</v>
      </c>
      <c r="N319" s="40" t="str">
        <f t="shared" si="8"/>
        <v/>
      </c>
    </row>
    <row r="320" spans="1:14" x14ac:dyDescent="0.2">
      <c r="A320" s="2">
        <f t="shared" si="9"/>
        <v>44423</v>
      </c>
      <c r="B320" s="40" t="e">
        <f>IF(data_anvanda=$G$1,IF(G320="",NA(),G320),IF(data_anvanda=$J$1,IF(J320="",NA(),J320),IF(M320="",NA(),M320)))</f>
        <v>#N/A</v>
      </c>
      <c r="C320" s="40" t="e">
        <f>IF(data_anvanda=$G$1,IF(H320="",NA(),H320),IF(data_anvanda=$J$1,IF(K320="",NA(),K320),IF(N320="",NA(),N320)))</f>
        <v>#N/A</v>
      </c>
      <c r="N320" s="40" t="str">
        <f t="shared" si="8"/>
        <v/>
      </c>
    </row>
    <row r="321" spans="1:14" x14ac:dyDescent="0.2">
      <c r="A321" s="2">
        <f t="shared" si="9"/>
        <v>44424</v>
      </c>
      <c r="B321" s="40" t="e">
        <f>IF(data_anvanda=$G$1,IF(G321="",NA(),G321),IF(data_anvanda=$J$1,IF(J321="",NA(),J321),IF(M321="",NA(),M321)))</f>
        <v>#N/A</v>
      </c>
      <c r="C321" s="40" t="e">
        <f>IF(data_anvanda=$G$1,IF(H321="",NA(),H321),IF(data_anvanda=$J$1,IF(K321="",NA(),K321),IF(N321="",NA(),N321)))</f>
        <v>#N/A</v>
      </c>
      <c r="N321" s="40" t="str">
        <f t="shared" si="8"/>
        <v/>
      </c>
    </row>
    <row r="322" spans="1:14" x14ac:dyDescent="0.2">
      <c r="A322" s="2">
        <f t="shared" si="9"/>
        <v>44425</v>
      </c>
      <c r="B322" s="40" t="e">
        <f>IF(data_anvanda=$G$1,IF(G322="",NA(),G322),IF(data_anvanda=$J$1,IF(J322="",NA(),J322),IF(M322="",NA(),M322)))</f>
        <v>#N/A</v>
      </c>
      <c r="C322" s="40" t="e">
        <f>IF(data_anvanda=$G$1,IF(H322="",NA(),H322),IF(data_anvanda=$J$1,IF(K322="",NA(),K322),IF(N322="",NA(),N322)))</f>
        <v>#N/A</v>
      </c>
      <c r="N322" s="40" t="str">
        <f t="shared" si="8"/>
        <v/>
      </c>
    </row>
    <row r="323" spans="1:14" x14ac:dyDescent="0.2">
      <c r="A323" s="2">
        <f t="shared" si="9"/>
        <v>44426</v>
      </c>
      <c r="B323" s="40" t="e">
        <f>IF(data_anvanda=$G$1,IF(G323="",NA(),G323),IF(data_anvanda=$J$1,IF(J323="",NA(),J323),IF(M323="",NA(),M323)))</f>
        <v>#N/A</v>
      </c>
      <c r="C323" s="40" t="e">
        <f>IF(data_anvanda=$G$1,IF(H323="",NA(),H323),IF(data_anvanda=$J$1,IF(K323="",NA(),K323),IF(N323="",NA(),N323)))</f>
        <v>#N/A</v>
      </c>
      <c r="N323" s="40" t="str">
        <f t="shared" ref="N323:N366" si="10">IF(O323&lt;&gt;"",O323-282,"")</f>
        <v/>
      </c>
    </row>
    <row r="324" spans="1:14" x14ac:dyDescent="0.2">
      <c r="A324" s="2">
        <f t="shared" ref="A324:A366" si="11">A323+1</f>
        <v>44427</v>
      </c>
      <c r="B324" s="40" t="e">
        <f>IF(data_anvanda=$G$1,IF(G324="",NA(),G324),IF(data_anvanda=$J$1,IF(J324="",NA(),J324),IF(M324="",NA(),M324)))</f>
        <v>#N/A</v>
      </c>
      <c r="C324" s="40" t="e">
        <f>IF(data_anvanda=$G$1,IF(H324="",NA(),H324),IF(data_anvanda=$J$1,IF(K324="",NA(),K324),IF(N324="",NA(),N324)))</f>
        <v>#N/A</v>
      </c>
      <c r="N324" s="40" t="str">
        <f t="shared" si="10"/>
        <v/>
      </c>
    </row>
    <row r="325" spans="1:14" x14ac:dyDescent="0.2">
      <c r="A325" s="2">
        <f t="shared" si="11"/>
        <v>44428</v>
      </c>
      <c r="B325" s="40" t="e">
        <f>IF(data_anvanda=$G$1,IF(G325="",NA(),G325),IF(data_anvanda=$J$1,IF(J325="",NA(),J325),IF(M325="",NA(),M325)))</f>
        <v>#N/A</v>
      </c>
      <c r="C325" s="40" t="e">
        <f>IF(data_anvanda=$G$1,IF(H325="",NA(),H325),IF(data_anvanda=$J$1,IF(K325="",NA(),K325),IF(N325="",NA(),N325)))</f>
        <v>#N/A</v>
      </c>
      <c r="N325" s="40" t="str">
        <f t="shared" si="10"/>
        <v/>
      </c>
    </row>
    <row r="326" spans="1:14" x14ac:dyDescent="0.2">
      <c r="A326" s="2">
        <f t="shared" si="11"/>
        <v>44429</v>
      </c>
      <c r="B326" s="40" t="e">
        <f>IF(data_anvanda=$G$1,IF(G326="",NA(),G326),IF(data_anvanda=$J$1,IF(J326="",NA(),J326),IF(M326="",NA(),M326)))</f>
        <v>#N/A</v>
      </c>
      <c r="C326" s="40" t="e">
        <f>IF(data_anvanda=$G$1,IF(H326="",NA(),H326),IF(data_anvanda=$J$1,IF(K326="",NA(),K326),IF(N326="",NA(),N326)))</f>
        <v>#N/A</v>
      </c>
      <c r="N326" s="40" t="str">
        <f t="shared" si="10"/>
        <v/>
      </c>
    </row>
    <row r="327" spans="1:14" x14ac:dyDescent="0.2">
      <c r="A327" s="2">
        <f t="shared" si="11"/>
        <v>44430</v>
      </c>
      <c r="B327" s="40" t="e">
        <f>IF(data_anvanda=$G$1,IF(G327="",NA(),G327),IF(data_anvanda=$J$1,IF(J327="",NA(),J327),IF(M327="",NA(),M327)))</f>
        <v>#N/A</v>
      </c>
      <c r="C327" s="40" t="e">
        <f>IF(data_anvanda=$G$1,IF(H327="",NA(),H327),IF(data_anvanda=$J$1,IF(K327="",NA(),K327),IF(N327="",NA(),N327)))</f>
        <v>#N/A</v>
      </c>
      <c r="N327" s="40" t="str">
        <f t="shared" si="10"/>
        <v/>
      </c>
    </row>
    <row r="328" spans="1:14" x14ac:dyDescent="0.2">
      <c r="A328" s="2">
        <f t="shared" si="11"/>
        <v>44431</v>
      </c>
      <c r="B328" s="40" t="e">
        <f>IF(data_anvanda=$G$1,IF(G328="",NA(),G328),IF(data_anvanda=$J$1,IF(J328="",NA(),J328),IF(M328="",NA(),M328)))</f>
        <v>#N/A</v>
      </c>
      <c r="C328" s="40" t="e">
        <f>IF(data_anvanda=$G$1,IF(H328="",NA(),H328),IF(data_anvanda=$J$1,IF(K328="",NA(),K328),IF(N328="",NA(),N328)))</f>
        <v>#N/A</v>
      </c>
      <c r="N328" s="40" t="str">
        <f t="shared" si="10"/>
        <v/>
      </c>
    </row>
    <row r="329" spans="1:14" x14ac:dyDescent="0.2">
      <c r="A329" s="2">
        <f t="shared" si="11"/>
        <v>44432</v>
      </c>
      <c r="B329" s="40" t="e">
        <f>IF(data_anvanda=$G$1,IF(G329="",NA(),G329),IF(data_anvanda=$J$1,IF(J329="",NA(),J329),IF(M329="",NA(),M329)))</f>
        <v>#N/A</v>
      </c>
      <c r="C329" s="40" t="e">
        <f>IF(data_anvanda=$G$1,IF(H329="",NA(),H329),IF(data_anvanda=$J$1,IF(K329="",NA(),K329),IF(N329="",NA(),N329)))</f>
        <v>#N/A</v>
      </c>
      <c r="N329" s="40" t="str">
        <f t="shared" si="10"/>
        <v/>
      </c>
    </row>
    <row r="330" spans="1:14" x14ac:dyDescent="0.2">
      <c r="A330" s="2">
        <f t="shared" si="11"/>
        <v>44433</v>
      </c>
      <c r="B330" s="40" t="e">
        <f>IF(data_anvanda=$G$1,IF(G330="",NA(),G330),IF(data_anvanda=$J$1,IF(J330="",NA(),J330),IF(M330="",NA(),M330)))</f>
        <v>#N/A</v>
      </c>
      <c r="C330" s="40" t="e">
        <f>IF(data_anvanda=$G$1,IF(H330="",NA(),H330),IF(data_anvanda=$J$1,IF(K330="",NA(),K330),IF(N330="",NA(),N330)))</f>
        <v>#N/A</v>
      </c>
      <c r="N330" s="40" t="str">
        <f t="shared" si="10"/>
        <v/>
      </c>
    </row>
    <row r="331" spans="1:14" x14ac:dyDescent="0.2">
      <c r="A331" s="2">
        <f t="shared" si="11"/>
        <v>44434</v>
      </c>
      <c r="B331" s="40" t="e">
        <f>IF(data_anvanda=$G$1,IF(G331="",NA(),G331),IF(data_anvanda=$J$1,IF(J331="",NA(),J331),IF(M331="",NA(),M331)))</f>
        <v>#N/A</v>
      </c>
      <c r="C331" s="40" t="e">
        <f>IF(data_anvanda=$G$1,IF(H331="",NA(),H331),IF(data_anvanda=$J$1,IF(K331="",NA(),K331),IF(N331="",NA(),N331)))</f>
        <v>#N/A</v>
      </c>
      <c r="N331" s="40" t="str">
        <f t="shared" si="10"/>
        <v/>
      </c>
    </row>
    <row r="332" spans="1:14" x14ac:dyDescent="0.2">
      <c r="A332" s="2">
        <f t="shared" si="11"/>
        <v>44435</v>
      </c>
      <c r="B332" s="40" t="e">
        <f>IF(data_anvanda=$G$1,IF(G332="",NA(),G332),IF(data_anvanda=$J$1,IF(J332="",NA(),J332),IF(M332="",NA(),M332)))</f>
        <v>#N/A</v>
      </c>
      <c r="C332" s="40" t="e">
        <f>IF(data_anvanda=$G$1,IF(H332="",NA(),H332),IF(data_anvanda=$J$1,IF(K332="",NA(),K332),IF(N332="",NA(),N332)))</f>
        <v>#N/A</v>
      </c>
      <c r="N332" s="40" t="str">
        <f t="shared" si="10"/>
        <v/>
      </c>
    </row>
    <row r="333" spans="1:14" x14ac:dyDescent="0.2">
      <c r="A333" s="2">
        <f t="shared" si="11"/>
        <v>44436</v>
      </c>
      <c r="B333" s="40" t="e">
        <f>IF(data_anvanda=$G$1,IF(G333="",NA(),G333),IF(data_anvanda=$J$1,IF(J333="",NA(),J333),IF(M333="",NA(),M333)))</f>
        <v>#N/A</v>
      </c>
      <c r="C333" s="40" t="e">
        <f>IF(data_anvanda=$G$1,IF(H333="",NA(),H333),IF(data_anvanda=$J$1,IF(K333="",NA(),K333),IF(N333="",NA(),N333)))</f>
        <v>#N/A</v>
      </c>
      <c r="N333" s="40" t="str">
        <f t="shared" si="10"/>
        <v/>
      </c>
    </row>
    <row r="334" spans="1:14" x14ac:dyDescent="0.2">
      <c r="A334" s="2">
        <f t="shared" si="11"/>
        <v>44437</v>
      </c>
      <c r="B334" s="40" t="e">
        <f>IF(data_anvanda=$G$1,IF(G334="",NA(),G334),IF(data_anvanda=$J$1,IF(J334="",NA(),J334),IF(M334="",NA(),M334)))</f>
        <v>#N/A</v>
      </c>
      <c r="C334" s="40" t="e">
        <f>IF(data_anvanda=$G$1,IF(H334="",NA(),H334),IF(data_anvanda=$J$1,IF(K334="",NA(),K334),IF(N334="",NA(),N334)))</f>
        <v>#N/A</v>
      </c>
      <c r="N334" s="40" t="str">
        <f t="shared" si="10"/>
        <v/>
      </c>
    </row>
    <row r="335" spans="1:14" x14ac:dyDescent="0.2">
      <c r="A335" s="2">
        <f t="shared" si="11"/>
        <v>44438</v>
      </c>
      <c r="B335" s="40" t="e">
        <f>IF(data_anvanda=$G$1,IF(G335="",NA(),G335),IF(data_anvanda=$J$1,IF(J335="",NA(),J335),IF(M335="",NA(),M335)))</f>
        <v>#N/A</v>
      </c>
      <c r="C335" s="40" t="e">
        <f>IF(data_anvanda=$G$1,IF(H335="",NA(),H335),IF(data_anvanda=$J$1,IF(K335="",NA(),K335),IF(N335="",NA(),N335)))</f>
        <v>#N/A</v>
      </c>
      <c r="N335" s="40" t="str">
        <f t="shared" si="10"/>
        <v/>
      </c>
    </row>
    <row r="336" spans="1:14" x14ac:dyDescent="0.2">
      <c r="A336" s="2">
        <f t="shared" si="11"/>
        <v>44439</v>
      </c>
      <c r="B336" s="40" t="e">
        <f>IF(data_anvanda=$G$1,IF(G336="",NA(),G336),IF(data_anvanda=$J$1,IF(J336="",NA(),J336),IF(M336="",NA(),M336)))</f>
        <v>#N/A</v>
      </c>
      <c r="C336" s="40" t="e">
        <f>IF(data_anvanda=$G$1,IF(H336="",NA(),H336),IF(data_anvanda=$J$1,IF(K336="",NA(),K336),IF(N336="",NA(),N336)))</f>
        <v>#N/A</v>
      </c>
      <c r="N336" s="40" t="str">
        <f t="shared" si="10"/>
        <v/>
      </c>
    </row>
    <row r="337" spans="1:14" x14ac:dyDescent="0.2">
      <c r="A337" s="2">
        <f t="shared" si="11"/>
        <v>44440</v>
      </c>
      <c r="B337" s="40" t="e">
        <f>IF(data_anvanda=$G$1,IF(G337="",NA(),G337),IF(data_anvanda=$J$1,IF(J337="",NA(),J337),IF(M337="",NA(),M337)))</f>
        <v>#N/A</v>
      </c>
      <c r="C337" s="40" t="e">
        <f>IF(data_anvanda=$G$1,IF(H337="",NA(),H337),IF(data_anvanda=$J$1,IF(K337="",NA(),K337),IF(N337="",NA(),N337)))</f>
        <v>#N/A</v>
      </c>
      <c r="N337" s="40" t="str">
        <f t="shared" si="10"/>
        <v/>
      </c>
    </row>
    <row r="338" spans="1:14" x14ac:dyDescent="0.2">
      <c r="A338" s="2">
        <f t="shared" si="11"/>
        <v>44441</v>
      </c>
      <c r="B338" s="40" t="e">
        <f>IF(data_anvanda=$G$1,IF(G338="",NA(),G338),IF(data_anvanda=$J$1,IF(J338="",NA(),J338),IF(M338="",NA(),M338)))</f>
        <v>#N/A</v>
      </c>
      <c r="C338" s="40" t="e">
        <f>IF(data_anvanda=$G$1,IF(H338="",NA(),H338),IF(data_anvanda=$J$1,IF(K338="",NA(),K338),IF(N338="",NA(),N338)))</f>
        <v>#N/A</v>
      </c>
      <c r="N338" s="40" t="str">
        <f t="shared" si="10"/>
        <v/>
      </c>
    </row>
    <row r="339" spans="1:14" x14ac:dyDescent="0.2">
      <c r="A339" s="2">
        <f t="shared" si="11"/>
        <v>44442</v>
      </c>
      <c r="B339" s="40" t="e">
        <f>IF(data_anvanda=$G$1,IF(G339="",NA(),G339),IF(data_anvanda=$J$1,IF(J339="",NA(),J339),IF(M339="",NA(),M339)))</f>
        <v>#N/A</v>
      </c>
      <c r="C339" s="40" t="e">
        <f>IF(data_anvanda=$G$1,IF(H339="",NA(),H339),IF(data_anvanda=$J$1,IF(K339="",NA(),K339),IF(N339="",NA(),N339)))</f>
        <v>#N/A</v>
      </c>
      <c r="N339" s="40" t="str">
        <f t="shared" si="10"/>
        <v/>
      </c>
    </row>
    <row r="340" spans="1:14" x14ac:dyDescent="0.2">
      <c r="A340" s="2">
        <f t="shared" si="11"/>
        <v>44443</v>
      </c>
      <c r="B340" s="40" t="e">
        <f>IF(data_anvanda=$G$1,IF(G340="",NA(),G340),IF(data_anvanda=$J$1,IF(J340="",NA(),J340),IF(M340="",NA(),M340)))</f>
        <v>#N/A</v>
      </c>
      <c r="C340" s="40" t="e">
        <f>IF(data_anvanda=$G$1,IF(H340="",NA(),H340),IF(data_anvanda=$J$1,IF(K340="",NA(),K340),IF(N340="",NA(),N340)))</f>
        <v>#N/A</v>
      </c>
      <c r="N340" s="40" t="str">
        <f t="shared" si="10"/>
        <v/>
      </c>
    </row>
    <row r="341" spans="1:14" x14ac:dyDescent="0.2">
      <c r="A341" s="2">
        <f t="shared" si="11"/>
        <v>44444</v>
      </c>
      <c r="B341" s="40" t="e">
        <f>IF(data_anvanda=$G$1,IF(G341="",NA(),G341),IF(data_anvanda=$J$1,IF(J341="",NA(),J341),IF(M341="",NA(),M341)))</f>
        <v>#N/A</v>
      </c>
      <c r="C341" s="40" t="e">
        <f>IF(data_anvanda=$G$1,IF(H341="",NA(),H341),IF(data_anvanda=$J$1,IF(K341="",NA(),K341),IF(N341="",NA(),N341)))</f>
        <v>#N/A</v>
      </c>
      <c r="N341" s="40" t="str">
        <f t="shared" si="10"/>
        <v/>
      </c>
    </row>
    <row r="342" spans="1:14" x14ac:dyDescent="0.2">
      <c r="A342" s="2">
        <f t="shared" si="11"/>
        <v>44445</v>
      </c>
      <c r="B342" s="40" t="e">
        <f>IF(data_anvanda=$G$1,IF(G342="",NA(),G342),IF(data_anvanda=$J$1,IF(J342="",NA(),J342),IF(M342="",NA(),M342)))</f>
        <v>#N/A</v>
      </c>
      <c r="C342" s="40" t="e">
        <f>IF(data_anvanda=$G$1,IF(H342="",NA(),H342),IF(data_anvanda=$J$1,IF(K342="",NA(),K342),IF(N342="",NA(),N342)))</f>
        <v>#N/A</v>
      </c>
      <c r="N342" s="40" t="str">
        <f t="shared" si="10"/>
        <v/>
      </c>
    </row>
    <row r="343" spans="1:14" x14ac:dyDescent="0.2">
      <c r="A343" s="2">
        <f t="shared" si="11"/>
        <v>44446</v>
      </c>
      <c r="B343" s="40" t="e">
        <f>IF(data_anvanda=$G$1,IF(G343="",NA(),G343),IF(data_anvanda=$J$1,IF(J343="",NA(),J343),IF(M343="",NA(),M343)))</f>
        <v>#N/A</v>
      </c>
      <c r="C343" s="40" t="e">
        <f>IF(data_anvanda=$G$1,IF(H343="",NA(),H343),IF(data_anvanda=$J$1,IF(K343="",NA(),K343),IF(N343="",NA(),N343)))</f>
        <v>#N/A</v>
      </c>
      <c r="N343" s="40" t="str">
        <f t="shared" si="10"/>
        <v/>
      </c>
    </row>
    <row r="344" spans="1:14" x14ac:dyDescent="0.2">
      <c r="A344" s="2">
        <f t="shared" si="11"/>
        <v>44447</v>
      </c>
      <c r="B344" s="40" t="e">
        <f>IF(data_anvanda=$G$1,IF(G344="",NA(),G344),IF(data_anvanda=$J$1,IF(J344="",NA(),J344),IF(M344="",NA(),M344)))</f>
        <v>#N/A</v>
      </c>
      <c r="C344" s="40" t="e">
        <f>IF(data_anvanda=$G$1,IF(H344="",NA(),H344),IF(data_anvanda=$J$1,IF(K344="",NA(),K344),IF(N344="",NA(),N344)))</f>
        <v>#N/A</v>
      </c>
      <c r="N344" s="40" t="str">
        <f t="shared" si="10"/>
        <v/>
      </c>
    </row>
    <row r="345" spans="1:14" x14ac:dyDescent="0.2">
      <c r="A345" s="2">
        <f t="shared" si="11"/>
        <v>44448</v>
      </c>
      <c r="B345" s="40" t="e">
        <f>IF(data_anvanda=$G$1,IF(G345="",NA(),G345),IF(data_anvanda=$J$1,IF(J345="",NA(),J345),IF(M345="",NA(),M345)))</f>
        <v>#N/A</v>
      </c>
      <c r="C345" s="40" t="e">
        <f>IF(data_anvanda=$G$1,IF(H345="",NA(),H345),IF(data_anvanda=$J$1,IF(K345="",NA(),K345),IF(N345="",NA(),N345)))</f>
        <v>#N/A</v>
      </c>
      <c r="N345" s="40" t="str">
        <f t="shared" si="10"/>
        <v/>
      </c>
    </row>
    <row r="346" spans="1:14" x14ac:dyDescent="0.2">
      <c r="A346" s="2">
        <f t="shared" si="11"/>
        <v>44449</v>
      </c>
      <c r="B346" s="40" t="e">
        <f>IF(data_anvanda=$G$1,IF(G346="",NA(),G346),IF(data_anvanda=$J$1,IF(J346="",NA(),J346),IF(M346="",NA(),M346)))</f>
        <v>#N/A</v>
      </c>
      <c r="C346" s="40" t="e">
        <f>IF(data_anvanda=$G$1,IF(H346="",NA(),H346),IF(data_anvanda=$J$1,IF(K346="",NA(),K346),IF(N346="",NA(),N346)))</f>
        <v>#N/A</v>
      </c>
      <c r="N346" s="40" t="str">
        <f t="shared" si="10"/>
        <v/>
      </c>
    </row>
    <row r="347" spans="1:14" x14ac:dyDescent="0.2">
      <c r="A347" s="2">
        <f t="shared" si="11"/>
        <v>44450</v>
      </c>
      <c r="B347" s="40" t="e">
        <f>IF(data_anvanda=$G$1,IF(G347="",NA(),G347),IF(data_anvanda=$J$1,IF(J347="",NA(),J347),IF(M347="",NA(),M347)))</f>
        <v>#N/A</v>
      </c>
      <c r="C347" s="40" t="e">
        <f>IF(data_anvanda=$G$1,IF(H347="",NA(),H347),IF(data_anvanda=$J$1,IF(K347="",NA(),K347),IF(N347="",NA(),N347)))</f>
        <v>#N/A</v>
      </c>
      <c r="N347" s="40" t="str">
        <f t="shared" si="10"/>
        <v/>
      </c>
    </row>
    <row r="348" spans="1:14" x14ac:dyDescent="0.2">
      <c r="A348" s="2">
        <f t="shared" si="11"/>
        <v>44451</v>
      </c>
      <c r="B348" s="40" t="e">
        <f>IF(data_anvanda=$G$1,IF(G348="",NA(),G348),IF(data_anvanda=$J$1,IF(J348="",NA(),J348),IF(M348="",NA(),M348)))</f>
        <v>#N/A</v>
      </c>
      <c r="C348" s="40" t="e">
        <f>IF(data_anvanda=$G$1,IF(H348="",NA(),H348),IF(data_anvanda=$J$1,IF(K348="",NA(),K348),IF(N348="",NA(),N348)))</f>
        <v>#N/A</v>
      </c>
      <c r="N348" s="40" t="str">
        <f t="shared" si="10"/>
        <v/>
      </c>
    </row>
    <row r="349" spans="1:14" x14ac:dyDescent="0.2">
      <c r="A349" s="2">
        <f t="shared" si="11"/>
        <v>44452</v>
      </c>
      <c r="B349" s="40" t="e">
        <f>IF(data_anvanda=$G$1,IF(G349="",NA(),G349),IF(data_anvanda=$J$1,IF(J349="",NA(),J349),IF(M349="",NA(),M349)))</f>
        <v>#N/A</v>
      </c>
      <c r="C349" s="40" t="e">
        <f>IF(data_anvanda=$G$1,IF(H349="",NA(),H349),IF(data_anvanda=$J$1,IF(K349="",NA(),K349),IF(N349="",NA(),N349)))</f>
        <v>#N/A</v>
      </c>
      <c r="N349" s="40" t="str">
        <f t="shared" si="10"/>
        <v/>
      </c>
    </row>
    <row r="350" spans="1:14" x14ac:dyDescent="0.2">
      <c r="A350" s="2">
        <f t="shared" si="11"/>
        <v>44453</v>
      </c>
      <c r="B350" s="40" t="e">
        <f>IF(data_anvanda=$G$1,IF(G350="",NA(),G350),IF(data_anvanda=$J$1,IF(J350="",NA(),J350),IF(M350="",NA(),M350)))</f>
        <v>#N/A</v>
      </c>
      <c r="C350" s="40" t="e">
        <f>IF(data_anvanda=$G$1,IF(H350="",NA(),H350),IF(data_anvanda=$J$1,IF(K350="",NA(),K350),IF(N350="",NA(),N350)))</f>
        <v>#N/A</v>
      </c>
      <c r="N350" s="40" t="str">
        <f t="shared" si="10"/>
        <v/>
      </c>
    </row>
    <row r="351" spans="1:14" x14ac:dyDescent="0.2">
      <c r="A351" s="2">
        <f t="shared" si="11"/>
        <v>44454</v>
      </c>
      <c r="B351" s="40" t="e">
        <f>IF(data_anvanda=$G$1,IF(G351="",NA(),G351),IF(data_anvanda=$J$1,IF(J351="",NA(),J351),IF(M351="",NA(),M351)))</f>
        <v>#N/A</v>
      </c>
      <c r="C351" s="40" t="e">
        <f>IF(data_anvanda=$G$1,IF(H351="",NA(),H351),IF(data_anvanda=$J$1,IF(K351="",NA(),K351),IF(N351="",NA(),N351)))</f>
        <v>#N/A</v>
      </c>
      <c r="N351" s="40" t="str">
        <f t="shared" si="10"/>
        <v/>
      </c>
    </row>
    <row r="352" spans="1:14" x14ac:dyDescent="0.2">
      <c r="A352" s="2">
        <f t="shared" si="11"/>
        <v>44455</v>
      </c>
      <c r="B352" s="40" t="e">
        <f>IF(data_anvanda=$G$1,IF(G352="",NA(),G352),IF(data_anvanda=$J$1,IF(J352="",NA(),J352),IF(M352="",NA(),M352)))</f>
        <v>#N/A</v>
      </c>
      <c r="C352" s="40" t="e">
        <f>IF(data_anvanda=$G$1,IF(H352="",NA(),H352),IF(data_anvanda=$J$1,IF(K352="",NA(),K352),IF(N352="",NA(),N352)))</f>
        <v>#N/A</v>
      </c>
      <c r="N352" s="40" t="str">
        <f t="shared" si="10"/>
        <v/>
      </c>
    </row>
    <row r="353" spans="1:14" x14ac:dyDescent="0.2">
      <c r="A353" s="2">
        <f t="shared" si="11"/>
        <v>44456</v>
      </c>
      <c r="B353" s="40" t="e">
        <f>IF(data_anvanda=$G$1,IF(G353="",NA(),G353),IF(data_anvanda=$J$1,IF(J353="",NA(),J353),IF(M353="",NA(),M353)))</f>
        <v>#N/A</v>
      </c>
      <c r="C353" s="40" t="e">
        <f>IF(data_anvanda=$G$1,IF(H353="",NA(),H353),IF(data_anvanda=$J$1,IF(K353="",NA(),K353),IF(N353="",NA(),N353)))</f>
        <v>#N/A</v>
      </c>
      <c r="N353" s="40" t="str">
        <f t="shared" si="10"/>
        <v/>
      </c>
    </row>
    <row r="354" spans="1:14" x14ac:dyDescent="0.2">
      <c r="A354" s="2">
        <f t="shared" si="11"/>
        <v>44457</v>
      </c>
      <c r="B354" s="40" t="e">
        <f>IF(data_anvanda=$G$1,IF(G354="",NA(),G354),IF(data_anvanda=$J$1,IF(J354="",NA(),J354),IF(M354="",NA(),M354)))</f>
        <v>#N/A</v>
      </c>
      <c r="C354" s="40" t="e">
        <f>IF(data_anvanda=$G$1,IF(H354="",NA(),H354),IF(data_anvanda=$J$1,IF(K354="",NA(),K354),IF(N354="",NA(),N354)))</f>
        <v>#N/A</v>
      </c>
      <c r="N354" s="40" t="str">
        <f t="shared" si="10"/>
        <v/>
      </c>
    </row>
    <row r="355" spans="1:14" x14ac:dyDescent="0.2">
      <c r="A355" s="2">
        <f t="shared" si="11"/>
        <v>44458</v>
      </c>
      <c r="B355" s="40" t="e">
        <f>IF(data_anvanda=$G$1,IF(G355="",NA(),G355),IF(data_anvanda=$J$1,IF(J355="",NA(),J355),IF(M355="",NA(),M355)))</f>
        <v>#N/A</v>
      </c>
      <c r="C355" s="40" t="e">
        <f>IF(data_anvanda=$G$1,IF(H355="",NA(),H355),IF(data_anvanda=$J$1,IF(K355="",NA(),K355),IF(N355="",NA(),N355)))</f>
        <v>#N/A</v>
      </c>
      <c r="N355" s="40" t="str">
        <f t="shared" si="10"/>
        <v/>
      </c>
    </row>
    <row r="356" spans="1:14" x14ac:dyDescent="0.2">
      <c r="A356" s="2">
        <f t="shared" si="11"/>
        <v>44459</v>
      </c>
      <c r="B356" s="40" t="e">
        <f>IF(data_anvanda=$G$1,IF(G356="",NA(),G356),IF(data_anvanda=$J$1,IF(J356="",NA(),J356),IF(M356="",NA(),M356)))</f>
        <v>#N/A</v>
      </c>
      <c r="C356" s="40" t="e">
        <f>IF(data_anvanda=$G$1,IF(H356="",NA(),H356),IF(data_anvanda=$J$1,IF(K356="",NA(),K356),IF(N356="",NA(),N356)))</f>
        <v>#N/A</v>
      </c>
      <c r="N356" s="40" t="str">
        <f t="shared" si="10"/>
        <v/>
      </c>
    </row>
    <row r="357" spans="1:14" x14ac:dyDescent="0.2">
      <c r="A357" s="2">
        <f t="shared" si="11"/>
        <v>44460</v>
      </c>
      <c r="B357" s="40" t="e">
        <f>IF(data_anvanda=$G$1,IF(G357="",NA(),G357),IF(data_anvanda=$J$1,IF(J357="",NA(),J357),IF(M357="",NA(),M357)))</f>
        <v>#N/A</v>
      </c>
      <c r="C357" s="40" t="e">
        <f>IF(data_anvanda=$G$1,IF(H357="",NA(),H357),IF(data_anvanda=$J$1,IF(K357="",NA(),K357),IF(N357="",NA(),N357)))</f>
        <v>#N/A</v>
      </c>
      <c r="N357" s="40" t="str">
        <f t="shared" si="10"/>
        <v/>
      </c>
    </row>
    <row r="358" spans="1:14" x14ac:dyDescent="0.2">
      <c r="A358" s="2">
        <f t="shared" si="11"/>
        <v>44461</v>
      </c>
      <c r="B358" s="40" t="e">
        <f>IF(data_anvanda=$G$1,IF(G358="",NA(),G358),IF(data_anvanda=$J$1,IF(J358="",NA(),J358),IF(M358="",NA(),M358)))</f>
        <v>#N/A</v>
      </c>
      <c r="C358" s="40" t="e">
        <f>IF(data_anvanda=$G$1,IF(H358="",NA(),H358),IF(data_anvanda=$J$1,IF(K358="",NA(),K358),IF(N358="",NA(),N358)))</f>
        <v>#N/A</v>
      </c>
      <c r="N358" s="40" t="str">
        <f t="shared" si="10"/>
        <v/>
      </c>
    </row>
    <row r="359" spans="1:14" x14ac:dyDescent="0.2">
      <c r="A359" s="2">
        <f t="shared" si="11"/>
        <v>44462</v>
      </c>
      <c r="B359" s="40" t="e">
        <f>IF(data_anvanda=$G$1,IF(G359="",NA(),G359),IF(data_anvanda=$J$1,IF(J359="",NA(),J359),IF(M359="",NA(),M359)))</f>
        <v>#N/A</v>
      </c>
      <c r="C359" s="40" t="e">
        <f>IF(data_anvanda=$G$1,IF(H359="",NA(),H359),IF(data_anvanda=$J$1,IF(K359="",NA(),K359),IF(N359="",NA(),N359)))</f>
        <v>#N/A</v>
      </c>
      <c r="N359" s="40" t="str">
        <f t="shared" si="10"/>
        <v/>
      </c>
    </row>
    <row r="360" spans="1:14" x14ac:dyDescent="0.2">
      <c r="A360" s="2">
        <f t="shared" si="11"/>
        <v>44463</v>
      </c>
      <c r="B360" s="40" t="e">
        <f>IF(data_anvanda=$G$1,IF(G360="",NA(),G360),IF(data_anvanda=$J$1,IF(J360="",NA(),J360),IF(M360="",NA(),M360)))</f>
        <v>#N/A</v>
      </c>
      <c r="C360" s="40" t="e">
        <f>IF(data_anvanda=$G$1,IF(H360="",NA(),H360),IF(data_anvanda=$J$1,IF(K360="",NA(),K360),IF(N360="",NA(),N360)))</f>
        <v>#N/A</v>
      </c>
      <c r="N360" s="40" t="str">
        <f t="shared" si="10"/>
        <v/>
      </c>
    </row>
    <row r="361" spans="1:14" x14ac:dyDescent="0.2">
      <c r="A361" s="2">
        <f t="shared" si="11"/>
        <v>44464</v>
      </c>
      <c r="B361" s="40" t="e">
        <f>IF(data_anvanda=$G$1,IF(G361="",NA(),G361),IF(data_anvanda=$J$1,IF(J361="",NA(),J361),IF(M361="",NA(),M361)))</f>
        <v>#N/A</v>
      </c>
      <c r="C361" s="40" t="e">
        <f>IF(data_anvanda=$G$1,IF(H361="",NA(),H361),IF(data_anvanda=$J$1,IF(K361="",NA(),K361),IF(N361="",NA(),N361)))</f>
        <v>#N/A</v>
      </c>
      <c r="N361" s="40" t="str">
        <f t="shared" si="10"/>
        <v/>
      </c>
    </row>
    <row r="362" spans="1:14" x14ac:dyDescent="0.2">
      <c r="A362" s="2">
        <f t="shared" si="11"/>
        <v>44465</v>
      </c>
      <c r="B362" s="40" t="e">
        <f>IF(data_anvanda=$G$1,IF(G362="",NA(),G362),IF(data_anvanda=$J$1,IF(J362="",NA(),J362),IF(M362="",NA(),M362)))</f>
        <v>#N/A</v>
      </c>
      <c r="C362" s="40" t="e">
        <f>IF(data_anvanda=$G$1,IF(H362="",NA(),H362),IF(data_anvanda=$J$1,IF(K362="",NA(),K362),IF(N362="",NA(),N362)))</f>
        <v>#N/A</v>
      </c>
      <c r="N362" s="40" t="str">
        <f t="shared" si="10"/>
        <v/>
      </c>
    </row>
    <row r="363" spans="1:14" x14ac:dyDescent="0.2">
      <c r="A363" s="2">
        <f t="shared" si="11"/>
        <v>44466</v>
      </c>
      <c r="B363" s="40" t="e">
        <f>IF(data_anvanda=$G$1,IF(G363="",NA(),G363),IF(data_anvanda=$J$1,IF(J363="",NA(),J363),IF(M363="",NA(),M363)))</f>
        <v>#N/A</v>
      </c>
      <c r="C363" s="40" t="e">
        <f>IF(data_anvanda=$G$1,IF(H363="",NA(),H363),IF(data_anvanda=$J$1,IF(K363="",NA(),K363),IF(N363="",NA(),N363)))</f>
        <v>#N/A</v>
      </c>
      <c r="N363" s="40" t="str">
        <f t="shared" si="10"/>
        <v/>
      </c>
    </row>
    <row r="364" spans="1:14" x14ac:dyDescent="0.2">
      <c r="A364" s="2">
        <f t="shared" si="11"/>
        <v>44467</v>
      </c>
      <c r="B364" s="40" t="e">
        <f>IF(data_anvanda=$G$1,IF(G364="",NA(),G364),IF(data_anvanda=$J$1,IF(J364="",NA(),J364),IF(M364="",NA(),M364)))</f>
        <v>#N/A</v>
      </c>
      <c r="C364" s="40" t="e">
        <f>IF(data_anvanda=$G$1,IF(H364="",NA(),H364),IF(data_anvanda=$J$1,IF(K364="",NA(),K364),IF(N364="",NA(),N364)))</f>
        <v>#N/A</v>
      </c>
      <c r="N364" s="40" t="str">
        <f t="shared" si="10"/>
        <v/>
      </c>
    </row>
    <row r="365" spans="1:14" x14ac:dyDescent="0.2">
      <c r="A365" s="2">
        <f t="shared" si="11"/>
        <v>44468</v>
      </c>
      <c r="B365" s="40" t="e">
        <f>IF(data_anvanda=$G$1,IF(G365="",NA(),G365),IF(data_anvanda=$J$1,IF(J365="",NA(),J365),IF(M365="",NA(),M365)))</f>
        <v>#N/A</v>
      </c>
      <c r="C365" s="40" t="e">
        <f>IF(data_anvanda=$G$1,IF(H365="",NA(),H365),IF(data_anvanda=$J$1,IF(K365="",NA(),K365),IF(N365="",NA(),N365)))</f>
        <v>#N/A</v>
      </c>
      <c r="N365" s="40" t="str">
        <f t="shared" si="10"/>
        <v/>
      </c>
    </row>
    <row r="366" spans="1:14" x14ac:dyDescent="0.2">
      <c r="A366" s="2">
        <f t="shared" si="11"/>
        <v>44469</v>
      </c>
      <c r="B366" s="40" t="e">
        <f>IF(data_anvanda=$G$1,IF(G366="",NA(),G366),IF(data_anvanda=$J$1,IF(J366="",NA(),J366),IF(M366="",NA(),M366)))</f>
        <v>#N/A</v>
      </c>
      <c r="C366" s="40" t="e">
        <f>IF(data_anvanda=$G$1,IF(H366="",NA(),H366),IF(data_anvanda=$J$1,IF(K366="",NA(),K366),IF(N366="",NA(),N366)))</f>
        <v>#N/A</v>
      </c>
      <c r="N366" s="40" t="str">
        <f t="shared" si="10"/>
        <v/>
      </c>
    </row>
  </sheetData>
  <mergeCells count="3">
    <mergeCell ref="J1:K1"/>
    <mergeCell ref="G1:H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07D6-8C11-A84C-A05E-7D4539A5C9E0}">
  <dimension ref="A1:O988"/>
  <sheetViews>
    <sheetView zoomScale="114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baseColWidth="10" defaultColWidth="10.83203125" defaultRowHeight="16" x14ac:dyDescent="0.2"/>
  <cols>
    <col min="1" max="1" width="10.83203125" style="1"/>
    <col min="2" max="2" width="13.6640625" style="1" bestFit="1" customWidth="1"/>
    <col min="3" max="3" width="11.6640625" style="1" bestFit="1" customWidth="1"/>
    <col min="4" max="4" width="14.6640625" style="1" bestFit="1" customWidth="1"/>
    <col min="5" max="5" width="12.6640625" style="1" bestFit="1" customWidth="1"/>
    <col min="6" max="6" width="15.6640625" style="1" bestFit="1" customWidth="1"/>
    <col min="7" max="7" width="10.83203125" style="1"/>
    <col min="8" max="8" width="10.6640625"/>
    <col min="9" max="9" width="10.83203125" style="1"/>
    <col min="10" max="10" width="15.6640625" style="1" bestFit="1" customWidth="1"/>
    <col min="11" max="16384" width="10.83203125" style="1"/>
  </cols>
  <sheetData>
    <row r="1" spans="1:12" s="3" customFormat="1" ht="34" x14ac:dyDescent="0.2">
      <c r="B1" s="3" t="s">
        <v>9</v>
      </c>
      <c r="C1" s="38" t="s">
        <v>10</v>
      </c>
      <c r="D1" s="3" t="s">
        <v>14</v>
      </c>
      <c r="E1" s="38" t="s">
        <v>15</v>
      </c>
      <c r="F1" s="3" t="s">
        <v>16</v>
      </c>
      <c r="G1" s="3" t="s">
        <v>22</v>
      </c>
      <c r="H1" s="3" t="s">
        <v>23</v>
      </c>
      <c r="J1" s="3" t="s">
        <v>21</v>
      </c>
      <c r="L1" s="3" t="s">
        <v>36</v>
      </c>
    </row>
    <row r="2" spans="1:12" x14ac:dyDescent="0.2">
      <c r="A2" s="1" t="s">
        <v>7</v>
      </c>
      <c r="B2" s="1" t="s">
        <v>12</v>
      </c>
      <c r="C2" s="1" t="s">
        <v>13</v>
      </c>
      <c r="D2" s="1" t="s">
        <v>17</v>
      </c>
      <c r="E2" s="1" t="s">
        <v>18</v>
      </c>
      <c r="F2" s="1" t="s">
        <v>19</v>
      </c>
      <c r="G2" s="1" t="s">
        <v>24</v>
      </c>
      <c r="H2" s="1" t="s">
        <v>25</v>
      </c>
    </row>
    <row r="3" spans="1:12" x14ac:dyDescent="0.2">
      <c r="A3" s="2">
        <f>Data!A2</f>
        <v>44105</v>
      </c>
      <c r="B3" s="4">
        <f>K</f>
        <v>3500</v>
      </c>
      <c r="C3" s="4">
        <f t="shared" ref="C3:C66" si="0">gamma*sjuka</f>
        <v>3.5</v>
      </c>
      <c r="D3" s="4">
        <f>population*immun_start</f>
        <v>481949.99999999994</v>
      </c>
      <c r="E3" s="4">
        <v>0</v>
      </c>
      <c r="F3" s="4">
        <f>population-B3-population*immun_start</f>
        <v>891550</v>
      </c>
      <c r="G3" s="4">
        <f t="shared" ref="G3:G4" si="1">IF(ISBLANK(INDEX(inlagda_riktig,MATCH(A3,dag_riktig))),"",INDEX(inlagda_riktig,MATCH(A3,dag_riktig)))</f>
        <v>8</v>
      </c>
      <c r="H3" s="4">
        <f t="shared" ref="H3:H4" si="2">IF(ISBLANK(INDEX(doda_riktig,MATCH(A3,dag_riktig))),"",INDEX(doda_riktig,MATCH(A3,dag_riktig)))</f>
        <v>0</v>
      </c>
      <c r="J3" s="4">
        <f t="shared" ref="J3:J4" si="3">B3+D3+E3+F3</f>
        <v>1377000</v>
      </c>
      <c r="L3" s="22">
        <f>D3/J3</f>
        <v>0.35</v>
      </c>
    </row>
    <row r="4" spans="1:12" x14ac:dyDescent="0.2">
      <c r="A4" s="2">
        <f>A3+1</f>
        <v>44106</v>
      </c>
      <c r="B4" s="4">
        <f t="shared" ref="B4:B67" ca="1" si="4">B3+beta*F3*B3-IF(ROW()-L&gt;=ROW(B$3),beta*OFFSET(B4,-L,0)*OFFSET(F4,-L,0),K/L)</f>
        <v>3811.402</v>
      </c>
      <c r="C4" s="4">
        <f t="shared" ca="1" si="0"/>
        <v>3.8114020000000002</v>
      </c>
      <c r="D4" s="4">
        <f t="shared" ref="D4:D67" ca="1" si="5">D3+(1-alpha)*IF(ROW()-L&gt;=ROW(F$3),beta*OFFSET(F4,-L,0)*OFFSET(B4,-L,0),K/L)</f>
        <v>482387.41249999992</v>
      </c>
      <c r="E4" s="4">
        <f t="shared" ref="E4:E67" ca="1" si="6">E3+alpha*IF(ROW()-L&gt;=ROW(F$3),beta*OFFSET(F4,-L,0)*OFFSET(B4,-L,0),K/L)</f>
        <v>8.7500000000000008E-2</v>
      </c>
      <c r="F4" s="4">
        <f t="shared" ref="F4" si="7">F3-beta*F3*B3</f>
        <v>890801.098</v>
      </c>
      <c r="G4" s="4">
        <f t="shared" si="1"/>
        <v>10</v>
      </c>
      <c r="H4" s="4">
        <f t="shared" si="2"/>
        <v>0</v>
      </c>
      <c r="J4" s="4">
        <f t="shared" ca="1" si="3"/>
        <v>1377000</v>
      </c>
      <c r="L4" s="22">
        <f t="shared" ref="L4" ca="1" si="8">D4/J4</f>
        <v>0.3503176561365286</v>
      </c>
    </row>
    <row r="5" spans="1:12" x14ac:dyDescent="0.2">
      <c r="A5" s="2">
        <f t="shared" ref="A5:A68" si="9">A4+1</f>
        <v>44107</v>
      </c>
      <c r="B5" s="4">
        <f t="shared" ca="1" si="4"/>
        <v>4188.7502607646547</v>
      </c>
      <c r="C5" s="4">
        <f t="shared" ca="1" si="0"/>
        <v>4.188750260764655</v>
      </c>
      <c r="D5" s="4">
        <f t="shared" ca="1" si="5"/>
        <v>482824.8249999999</v>
      </c>
      <c r="E5" s="4">
        <f t="shared" ca="1" si="6"/>
        <v>0.17500000000000002</v>
      </c>
      <c r="F5" s="4">
        <f t="shared" ref="F5:F68" ca="1" si="10">F4-beta*F4*B4</f>
        <v>889986.24973923538</v>
      </c>
      <c r="G5" s="4">
        <f t="shared" ref="G5:G68" si="11">IF(ISBLANK(INDEX(inlagda_riktig,MATCH(A5,dag_riktig))),"",INDEX(inlagda_riktig,MATCH(A5,dag_riktig)))</f>
        <v>11</v>
      </c>
      <c r="H5" s="4">
        <f t="shared" ref="H5:H68" si="12">IF(ISBLANK(INDEX(doda_riktig,MATCH(A5,dag_riktig))),"",INDEX(doda_riktig,MATCH(A5,dag_riktig)))</f>
        <v>0</v>
      </c>
      <c r="I5" s="24"/>
      <c r="J5" s="4">
        <f t="shared" ref="J5:J68" ca="1" si="13">B5+D5+E5+F5</f>
        <v>1377000</v>
      </c>
      <c r="K5" s="24"/>
      <c r="L5" s="22">
        <f t="shared" ref="L5:L68" ca="1" si="14">D5/J5</f>
        <v>0.35063531227305728</v>
      </c>
    </row>
    <row r="6" spans="1:12" x14ac:dyDescent="0.2">
      <c r="A6" s="2">
        <f t="shared" si="9"/>
        <v>44108</v>
      </c>
      <c r="B6" s="4">
        <f t="shared" ca="1" si="4"/>
        <v>4645.9534933259774</v>
      </c>
      <c r="C6" s="4">
        <f t="shared" ca="1" si="0"/>
        <v>4.6459534933259778</v>
      </c>
      <c r="D6" s="4">
        <f t="shared" ca="1" si="5"/>
        <v>483262.23749999987</v>
      </c>
      <c r="E6" s="4">
        <f t="shared" ca="1" si="6"/>
        <v>0.26250000000000001</v>
      </c>
      <c r="F6" s="4">
        <f t="shared" ca="1" si="10"/>
        <v>889091.54650667403</v>
      </c>
      <c r="G6" s="4">
        <f t="shared" si="11"/>
        <v>13</v>
      </c>
      <c r="H6" s="4">
        <f t="shared" si="12"/>
        <v>0</v>
      </c>
      <c r="I6" s="24"/>
      <c r="J6" s="4">
        <f t="shared" ca="1" si="13"/>
        <v>1377000</v>
      </c>
      <c r="K6" s="24"/>
      <c r="L6" s="22">
        <f t="shared" ca="1" si="14"/>
        <v>0.35095296840958595</v>
      </c>
    </row>
    <row r="7" spans="1:12" x14ac:dyDescent="0.2">
      <c r="A7" s="2">
        <f t="shared" si="9"/>
        <v>44109</v>
      </c>
      <c r="B7" s="4">
        <f t="shared" ca="1" si="4"/>
        <v>5199.8162076570043</v>
      </c>
      <c r="C7" s="4">
        <f t="shared" ca="1" si="0"/>
        <v>5.1998162076570047</v>
      </c>
      <c r="D7" s="4">
        <f t="shared" ca="1" si="5"/>
        <v>483699.64999999985</v>
      </c>
      <c r="E7" s="4">
        <f t="shared" ca="1" si="6"/>
        <v>0.35000000000000003</v>
      </c>
      <c r="F7" s="4">
        <f t="shared" ca="1" si="10"/>
        <v>888100.18379234301</v>
      </c>
      <c r="G7" s="4">
        <f t="shared" si="11"/>
        <v>13</v>
      </c>
      <c r="H7" s="4">
        <f t="shared" si="12"/>
        <v>0</v>
      </c>
      <c r="I7" s="24"/>
      <c r="J7" s="4">
        <f t="shared" ca="1" si="13"/>
        <v>1376999.9999999998</v>
      </c>
      <c r="K7" s="24"/>
      <c r="L7" s="22">
        <f t="shared" ca="1" si="14"/>
        <v>0.35127062454611468</v>
      </c>
    </row>
    <row r="8" spans="1:12" x14ac:dyDescent="0.2">
      <c r="A8" s="2">
        <f t="shared" si="9"/>
        <v>44110</v>
      </c>
      <c r="B8" s="4">
        <f t="shared" ca="1" si="4"/>
        <v>5870.6260627865859</v>
      </c>
      <c r="C8" s="4">
        <f t="shared" ca="1" si="0"/>
        <v>5.8706260627865863</v>
      </c>
      <c r="D8" s="4">
        <f t="shared" ca="1" si="5"/>
        <v>484137.06249999983</v>
      </c>
      <c r="E8" s="4">
        <f t="shared" ca="1" si="6"/>
        <v>0.43750000000000006</v>
      </c>
      <c r="F8" s="4">
        <f t="shared" ca="1" si="10"/>
        <v>886991.87393721344</v>
      </c>
      <c r="G8" s="4">
        <f t="shared" si="11"/>
        <v>15</v>
      </c>
      <c r="H8" s="4">
        <f t="shared" si="12"/>
        <v>0</v>
      </c>
      <c r="I8" s="24"/>
      <c r="J8" s="4">
        <f t="shared" ca="1" si="13"/>
        <v>1377000</v>
      </c>
      <c r="K8" s="24"/>
      <c r="L8" s="22">
        <f t="shared" ca="1" si="14"/>
        <v>0.35158828068264331</v>
      </c>
    </row>
    <row r="9" spans="1:12" x14ac:dyDescent="0.2">
      <c r="A9" s="2">
        <f t="shared" si="9"/>
        <v>44111</v>
      </c>
      <c r="B9" s="4">
        <f t="shared" ca="1" si="4"/>
        <v>6682.8534898143589</v>
      </c>
      <c r="C9" s="4">
        <f t="shared" ca="1" si="0"/>
        <v>6.6828534898143594</v>
      </c>
      <c r="D9" s="4">
        <f t="shared" ca="1" si="5"/>
        <v>484574.4749999998</v>
      </c>
      <c r="E9" s="4">
        <f t="shared" ca="1" si="6"/>
        <v>0.52500000000000002</v>
      </c>
      <c r="F9" s="4">
        <f t="shared" ca="1" si="10"/>
        <v>885742.14651018567</v>
      </c>
      <c r="G9" s="4">
        <f t="shared" si="11"/>
        <v>18</v>
      </c>
      <c r="H9" s="4">
        <f t="shared" si="12"/>
        <v>0</v>
      </c>
      <c r="I9" s="24"/>
      <c r="J9" s="4">
        <f t="shared" ca="1" si="13"/>
        <v>1377000</v>
      </c>
      <c r="K9" s="24"/>
      <c r="L9" s="22">
        <f t="shared" ca="1" si="14"/>
        <v>0.35190593681917198</v>
      </c>
    </row>
    <row r="10" spans="1:12" x14ac:dyDescent="0.2">
      <c r="A10" s="2">
        <f t="shared" si="9"/>
        <v>44112</v>
      </c>
      <c r="B10" s="4">
        <f t="shared" ca="1" si="4"/>
        <v>7665.9818885858604</v>
      </c>
      <c r="C10" s="4">
        <f t="shared" ca="1" si="0"/>
        <v>7.6659818885858604</v>
      </c>
      <c r="D10" s="4">
        <f t="shared" ca="1" si="5"/>
        <v>485011.88749999978</v>
      </c>
      <c r="E10" s="4">
        <f t="shared" ca="1" si="6"/>
        <v>0.61250000000000004</v>
      </c>
      <c r="F10" s="4">
        <f t="shared" ca="1" si="10"/>
        <v>884321.51811141416</v>
      </c>
      <c r="G10" s="4">
        <f t="shared" si="11"/>
        <v>18</v>
      </c>
      <c r="H10" s="4">
        <f t="shared" si="12"/>
        <v>0</v>
      </c>
      <c r="I10" s="24"/>
      <c r="J10" s="4">
        <f t="shared" ca="1" si="13"/>
        <v>1376999.9999999998</v>
      </c>
      <c r="K10" s="24"/>
      <c r="L10" s="22">
        <f t="shared" ca="1" si="14"/>
        <v>0.35222359295570072</v>
      </c>
    </row>
    <row r="11" spans="1:12" x14ac:dyDescent="0.2">
      <c r="A11" s="2">
        <f t="shared" si="9"/>
        <v>44113</v>
      </c>
      <c r="B11" s="4">
        <f t="shared" ca="1" si="4"/>
        <v>8544.0861465527851</v>
      </c>
      <c r="C11" s="4">
        <f t="shared" ca="1" si="0"/>
        <v>8.544086146552786</v>
      </c>
      <c r="D11" s="4">
        <f t="shared" ca="1" si="5"/>
        <v>485760.6397195998</v>
      </c>
      <c r="E11" s="4">
        <f t="shared" ca="1" si="6"/>
        <v>0.76228040000000008</v>
      </c>
      <c r="F11" s="4">
        <f t="shared" ca="1" si="10"/>
        <v>882694.51185344718</v>
      </c>
      <c r="G11" s="4">
        <f t="shared" si="11"/>
        <v>14</v>
      </c>
      <c r="H11" s="4">
        <f t="shared" si="12"/>
        <v>0</v>
      </c>
      <c r="I11" s="24"/>
      <c r="J11" s="4">
        <f t="shared" ca="1" si="13"/>
        <v>1376999.9999999998</v>
      </c>
      <c r="K11" s="24"/>
      <c r="L11" s="22">
        <f t="shared" ca="1" si="14"/>
        <v>0.35276734910646323</v>
      </c>
    </row>
    <row r="12" spans="1:12" x14ac:dyDescent="0.2">
      <c r="A12" s="2">
        <f t="shared" si="9"/>
        <v>44114</v>
      </c>
      <c r="B12" s="4">
        <f t="shared" ca="1" si="4"/>
        <v>9539.2741938757808</v>
      </c>
      <c r="C12" s="4">
        <f t="shared" ca="1" si="0"/>
        <v>9.5392741938757819</v>
      </c>
      <c r="D12" s="4">
        <f t="shared" ca="1" si="5"/>
        <v>486575.32501071232</v>
      </c>
      <c r="E12" s="4">
        <f t="shared" ca="1" si="6"/>
        <v>0.9252500521529311</v>
      </c>
      <c r="F12" s="4">
        <f t="shared" ca="1" si="10"/>
        <v>880884.47554535954</v>
      </c>
      <c r="G12" s="4">
        <f t="shared" si="11"/>
        <v>11</v>
      </c>
      <c r="H12" s="4">
        <f t="shared" si="12"/>
        <v>0</v>
      </c>
      <c r="I12" s="24"/>
      <c r="J12" s="4">
        <f t="shared" ca="1" si="13"/>
        <v>1376999.9999999998</v>
      </c>
      <c r="K12" s="24"/>
      <c r="L12" s="22">
        <f t="shared" ca="1" si="14"/>
        <v>0.35335898693588408</v>
      </c>
    </row>
    <row r="13" spans="1:12" x14ac:dyDescent="0.2">
      <c r="A13" s="2">
        <f t="shared" si="9"/>
        <v>44115</v>
      </c>
      <c r="B13" s="4">
        <f t="shared" ca="1" si="4"/>
        <v>10661.290612199813</v>
      </c>
      <c r="C13" s="4">
        <f t="shared" ca="1" si="0"/>
        <v>10.661290612199814</v>
      </c>
      <c r="D13" s="4">
        <f t="shared" ca="1" si="5"/>
        <v>487469.84930262715</v>
      </c>
      <c r="E13" s="4">
        <f t="shared" ca="1" si="6"/>
        <v>1.1041906986651957</v>
      </c>
      <c r="F13" s="4">
        <f t="shared" ca="1" si="10"/>
        <v>878867.75589447422</v>
      </c>
      <c r="G13" s="4">
        <f t="shared" si="11"/>
        <v>20</v>
      </c>
      <c r="H13" s="4">
        <f t="shared" si="12"/>
        <v>0</v>
      </c>
      <c r="I13" s="24"/>
      <c r="J13" s="4">
        <f t="shared" ca="1" si="13"/>
        <v>1376999.9999999998</v>
      </c>
      <c r="K13" s="24"/>
      <c r="L13" s="22">
        <f t="shared" ca="1" si="14"/>
        <v>0.35400860515804444</v>
      </c>
    </row>
    <row r="14" spans="1:12" x14ac:dyDescent="0.2">
      <c r="A14" s="2">
        <f t="shared" si="9"/>
        <v>44116</v>
      </c>
      <c r="B14" s="4">
        <f t="shared" ca="1" si="4"/>
        <v>11918.695391136676</v>
      </c>
      <c r="C14" s="4">
        <f t="shared" ca="1" si="0"/>
        <v>11.918695391136676</v>
      </c>
      <c r="D14" s="4">
        <f t="shared" ca="1" si="5"/>
        <v>488461.01374441531</v>
      </c>
      <c r="E14" s="4">
        <f t="shared" ca="1" si="6"/>
        <v>1.302463241531401</v>
      </c>
      <c r="F14" s="4">
        <f t="shared" ca="1" si="10"/>
        <v>876618.98840120633</v>
      </c>
      <c r="G14" s="4">
        <f t="shared" si="11"/>
        <v>19</v>
      </c>
      <c r="H14" s="4">
        <f t="shared" si="12"/>
        <v>1</v>
      </c>
      <c r="I14" s="24"/>
      <c r="J14" s="4">
        <f t="shared" ca="1" si="13"/>
        <v>1376999.9999999998</v>
      </c>
      <c r="K14" s="24"/>
      <c r="L14" s="22">
        <f t="shared" ca="1" si="14"/>
        <v>0.35472840504314845</v>
      </c>
    </row>
    <row r="15" spans="1:12" x14ac:dyDescent="0.2">
      <c r="A15" s="2">
        <f t="shared" si="9"/>
        <v>44117</v>
      </c>
      <c r="B15" s="4">
        <f t="shared" ca="1" si="4"/>
        <v>13317.942663248781</v>
      </c>
      <c r="C15" s="4">
        <f t="shared" ca="1" si="0"/>
        <v>13.317942663248781</v>
      </c>
      <c r="D15" s="4">
        <f t="shared" ca="1" si="5"/>
        <v>489569.10193757387</v>
      </c>
      <c r="E15" s="4">
        <f t="shared" ca="1" si="6"/>
        <v>1.5241252125573173</v>
      </c>
      <c r="F15" s="4">
        <f t="shared" ca="1" si="10"/>
        <v>874111.4312739647</v>
      </c>
      <c r="G15" s="4">
        <f t="shared" si="11"/>
        <v>16</v>
      </c>
      <c r="H15" s="4">
        <f t="shared" si="12"/>
        <v>1</v>
      </c>
      <c r="I15" s="24"/>
      <c r="J15" s="4">
        <f t="shared" ca="1" si="13"/>
        <v>1377000</v>
      </c>
      <c r="K15" s="24"/>
      <c r="L15" s="22">
        <f t="shared" ca="1" si="14"/>
        <v>0.35553311687550754</v>
      </c>
    </row>
    <row r="16" spans="1:12" x14ac:dyDescent="0.2">
      <c r="A16" s="2">
        <f t="shared" si="9"/>
        <v>44118</v>
      </c>
      <c r="B16" s="4">
        <f t="shared" ca="1" si="4"/>
        <v>14862.143057740286</v>
      </c>
      <c r="C16" s="4">
        <f t="shared" ca="1" si="0"/>
        <v>14.862143057740287</v>
      </c>
      <c r="D16" s="4">
        <f t="shared" ca="1" si="5"/>
        <v>490818.57941911626</v>
      </c>
      <c r="E16" s="4">
        <f t="shared" ca="1" si="6"/>
        <v>1.7740706979628718</v>
      </c>
      <c r="F16" s="4">
        <f t="shared" ca="1" si="10"/>
        <v>871317.50345244538</v>
      </c>
      <c r="G16" s="4">
        <f t="shared" si="11"/>
        <v>15</v>
      </c>
      <c r="H16" s="4">
        <f t="shared" si="12"/>
        <v>1</v>
      </c>
      <c r="I16" s="24"/>
      <c r="J16" s="4">
        <f t="shared" ca="1" si="13"/>
        <v>1377000</v>
      </c>
      <c r="K16" s="24"/>
      <c r="L16" s="22">
        <f t="shared" ca="1" si="14"/>
        <v>0.35644050792964144</v>
      </c>
    </row>
    <row r="17" spans="1:12" x14ac:dyDescent="0.2">
      <c r="A17" s="2">
        <f t="shared" si="9"/>
        <v>44119</v>
      </c>
      <c r="B17" s="4">
        <f t="shared" ca="1" si="4"/>
        <v>16549.429551374393</v>
      </c>
      <c r="C17" s="4">
        <f t="shared" ca="1" si="0"/>
        <v>16.549429551374391</v>
      </c>
      <c r="D17" s="4">
        <f t="shared" ca="1" si="5"/>
        <v>492238.92369220802</v>
      </c>
      <c r="E17" s="4">
        <f t="shared" ca="1" si="6"/>
        <v>2.0581963777171719</v>
      </c>
      <c r="F17" s="4">
        <f t="shared" ca="1" si="10"/>
        <v>868209.58856003976</v>
      </c>
      <c r="G17" s="4">
        <f t="shared" si="11"/>
        <v>11</v>
      </c>
      <c r="H17" s="4">
        <f t="shared" si="12"/>
        <v>2</v>
      </c>
      <c r="I17" s="24"/>
      <c r="J17" s="4">
        <f t="shared" ca="1" si="13"/>
        <v>1377000</v>
      </c>
      <c r="K17" s="24"/>
      <c r="L17" s="22">
        <f t="shared" ca="1" si="14"/>
        <v>0.35747198525214818</v>
      </c>
    </row>
    <row r="18" spans="1:12" x14ac:dyDescent="0.2">
      <c r="A18" s="2">
        <f t="shared" si="9"/>
        <v>44120</v>
      </c>
      <c r="B18" s="4">
        <f t="shared" ca="1" si="4"/>
        <v>18370.832914615978</v>
      </c>
      <c r="C18" s="4">
        <f t="shared" ca="1" si="0"/>
        <v>18.370832914615978</v>
      </c>
      <c r="D18" s="4">
        <f t="shared" ca="1" si="5"/>
        <v>493865.60454892332</v>
      </c>
      <c r="E18" s="4">
        <f t="shared" ca="1" si="6"/>
        <v>2.383597629310557</v>
      </c>
      <c r="F18" s="4">
        <f t="shared" ca="1" si="10"/>
        <v>864761.1789388312</v>
      </c>
      <c r="G18" s="4">
        <f t="shared" si="11"/>
        <v>15</v>
      </c>
      <c r="H18" s="4">
        <f t="shared" si="12"/>
        <v>2</v>
      </c>
      <c r="I18" s="24"/>
      <c r="J18" s="4">
        <f t="shared" ca="1" si="13"/>
        <v>1376999.9999999998</v>
      </c>
      <c r="K18" s="24"/>
      <c r="L18" s="22">
        <f t="shared" ca="1" si="14"/>
        <v>0.35865330758817965</v>
      </c>
    </row>
    <row r="19" spans="1:12" x14ac:dyDescent="0.2">
      <c r="A19" s="2">
        <f t="shared" si="9"/>
        <v>44121</v>
      </c>
      <c r="B19" s="4">
        <f t="shared" ca="1" si="4"/>
        <v>20373.528557567908</v>
      </c>
      <c r="C19" s="4">
        <f t="shared" ca="1" si="0"/>
        <v>20.373528557567909</v>
      </c>
      <c r="D19" s="4">
        <f t="shared" ca="1" si="5"/>
        <v>495675.27884974936</v>
      </c>
      <c r="E19" s="4">
        <f t="shared" ca="1" si="6"/>
        <v>2.745604890928087</v>
      </c>
      <c r="F19" s="4">
        <f t="shared" ca="1" si="10"/>
        <v>860948.44698779157</v>
      </c>
      <c r="G19" s="4">
        <f t="shared" si="11"/>
        <v>15</v>
      </c>
      <c r="H19" s="4">
        <f t="shared" si="12"/>
        <v>3</v>
      </c>
      <c r="I19" s="24"/>
      <c r="J19" s="4">
        <f t="shared" ca="1" si="13"/>
        <v>1376999.9999999998</v>
      </c>
      <c r="K19" s="24"/>
      <c r="L19" s="22">
        <f t="shared" ca="1" si="14"/>
        <v>0.35996752276670257</v>
      </c>
    </row>
    <row r="20" spans="1:12" x14ac:dyDescent="0.2">
      <c r="A20" s="2">
        <f t="shared" si="9"/>
        <v>44122</v>
      </c>
      <c r="B20" s="4">
        <f t="shared" ca="1" si="4"/>
        <v>22566.542771794437</v>
      </c>
      <c r="C20" s="4">
        <f t="shared" ca="1" si="0"/>
        <v>22.566542771794438</v>
      </c>
      <c r="D20" s="4">
        <f t="shared" ca="1" si="5"/>
        <v>497691.59515670454</v>
      </c>
      <c r="E20" s="4">
        <f t="shared" ca="1" si="6"/>
        <v>3.1489488211051579</v>
      </c>
      <c r="F20" s="4">
        <f t="shared" ca="1" si="10"/>
        <v>856738.71312267974</v>
      </c>
      <c r="G20" s="4">
        <f t="shared" si="11"/>
        <v>21</v>
      </c>
      <c r="H20" s="4">
        <f t="shared" si="12"/>
        <v>3</v>
      </c>
      <c r="I20" s="24"/>
      <c r="J20" s="4">
        <f t="shared" ca="1" si="13"/>
        <v>1376999.9999999998</v>
      </c>
      <c r="K20" s="24"/>
      <c r="L20" s="22">
        <f t="shared" ca="1" si="14"/>
        <v>0.36143180476158648</v>
      </c>
    </row>
    <row r="21" spans="1:12" x14ac:dyDescent="0.2">
      <c r="A21" s="2">
        <f t="shared" si="9"/>
        <v>44123</v>
      </c>
      <c r="B21" s="4">
        <f t="shared" ca="1" si="4"/>
        <v>24957.846673870965</v>
      </c>
      <c r="C21" s="4">
        <f t="shared" ca="1" si="0"/>
        <v>24.957846673870964</v>
      </c>
      <c r="D21" s="4">
        <f t="shared" ca="1" si="5"/>
        <v>499939.91289647378</v>
      </c>
      <c r="E21" s="4">
        <f t="shared" ca="1" si="6"/>
        <v>3.5987023197587358</v>
      </c>
      <c r="F21" s="4">
        <f t="shared" ca="1" si="10"/>
        <v>852098.64172733529</v>
      </c>
      <c r="G21" s="4">
        <f t="shared" si="11"/>
        <v>22</v>
      </c>
      <c r="H21" s="4">
        <f t="shared" si="12"/>
        <v>5</v>
      </c>
      <c r="I21" s="24"/>
      <c r="J21" s="4">
        <f t="shared" ca="1" si="13"/>
        <v>1376999.9999999998</v>
      </c>
      <c r="K21" s="24"/>
      <c r="L21" s="22">
        <f t="shared" ca="1" si="14"/>
        <v>0.36306457000470144</v>
      </c>
    </row>
    <row r="22" spans="1:12" x14ac:dyDescent="0.2">
      <c r="A22" s="2">
        <f t="shared" si="9"/>
        <v>44124</v>
      </c>
      <c r="B22" s="4">
        <f t="shared" ca="1" si="4"/>
        <v>27554.260886927968</v>
      </c>
      <c r="C22" s="4">
        <f t="shared" ca="1" si="0"/>
        <v>27.55426088692797</v>
      </c>
      <c r="D22" s="4">
        <f t="shared" ca="1" si="5"/>
        <v>502446.96851229004</v>
      </c>
      <c r="E22" s="4">
        <f t="shared" ca="1" si="6"/>
        <v>4.100213745207073</v>
      </c>
      <c r="F22" s="4">
        <f t="shared" ca="1" si="10"/>
        <v>846994.67038703663</v>
      </c>
      <c r="G22" s="4">
        <f t="shared" si="11"/>
        <v>24</v>
      </c>
      <c r="H22" s="4">
        <f t="shared" si="12"/>
        <v>5</v>
      </c>
      <c r="I22" s="24"/>
      <c r="J22" s="4">
        <f t="shared" ca="1" si="13"/>
        <v>1377000</v>
      </c>
      <c r="K22" s="24"/>
      <c r="L22" s="22">
        <f t="shared" ca="1" si="14"/>
        <v>0.36488523493993469</v>
      </c>
    </row>
    <row r="23" spans="1:12" x14ac:dyDescent="0.2">
      <c r="A23" s="2">
        <f t="shared" si="9"/>
        <v>44125</v>
      </c>
      <c r="B23" s="4">
        <f t="shared" ca="1" si="4"/>
        <v>30361.527973652366</v>
      </c>
      <c r="C23" s="4">
        <f t="shared" ca="1" si="0"/>
        <v>30.361527973652368</v>
      </c>
      <c r="D23" s="4">
        <f t="shared" ca="1" si="5"/>
        <v>505240.33754824504</v>
      </c>
      <c r="E23" s="4">
        <f t="shared" ca="1" si="6"/>
        <v>4.6589993095109286</v>
      </c>
      <c r="F23" s="4">
        <f t="shared" ca="1" si="10"/>
        <v>841393.47547879291</v>
      </c>
      <c r="G23" s="4">
        <f t="shared" si="11"/>
        <v>23</v>
      </c>
      <c r="H23" s="4">
        <f t="shared" si="12"/>
        <v>5</v>
      </c>
      <c r="I23" s="24"/>
      <c r="J23" s="4">
        <f t="shared" ca="1" si="13"/>
        <v>1377000</v>
      </c>
      <c r="K23" s="24"/>
      <c r="L23" s="22">
        <f t="shared" ca="1" si="14"/>
        <v>0.36691382537998912</v>
      </c>
    </row>
    <row r="24" spans="1:12" x14ac:dyDescent="0.2">
      <c r="A24" s="2">
        <f t="shared" si="9"/>
        <v>44126</v>
      </c>
      <c r="B24" s="4">
        <f t="shared" ca="1" si="4"/>
        <v>33384.651051470268</v>
      </c>
      <c r="C24" s="4">
        <f t="shared" ca="1" si="0"/>
        <v>33.384651051470271</v>
      </c>
      <c r="D24" s="4">
        <f t="shared" ca="1" si="5"/>
        <v>508347.63085767213</v>
      </c>
      <c r="E24" s="4">
        <f t="shared" ca="1" si="6"/>
        <v>5.2805822879920497</v>
      </c>
      <c r="F24" s="4">
        <f t="shared" ca="1" si="10"/>
        <v>835262.43750856945</v>
      </c>
      <c r="G24" s="4">
        <f t="shared" si="11"/>
        <v>34</v>
      </c>
      <c r="H24" s="4">
        <f t="shared" si="12"/>
        <v>5</v>
      </c>
      <c r="I24" s="24"/>
      <c r="J24" s="4">
        <f t="shared" ca="1" si="13"/>
        <v>1377000</v>
      </c>
      <c r="K24" s="24"/>
      <c r="L24" s="22">
        <f t="shared" ca="1" si="14"/>
        <v>0.3691703927797183</v>
      </c>
    </row>
    <row r="25" spans="1:12" x14ac:dyDescent="0.2">
      <c r="A25" s="2">
        <f t="shared" si="9"/>
        <v>44127</v>
      </c>
      <c r="B25" s="4">
        <f t="shared" ca="1" si="4"/>
        <v>36628.628233291543</v>
      </c>
      <c r="C25" s="4">
        <f t="shared" ca="1" si="0"/>
        <v>36.628628233291543</v>
      </c>
      <c r="D25" s="4">
        <f t="shared" ca="1" si="5"/>
        <v>511795.35079695639</v>
      </c>
      <c r="E25" s="4">
        <f t="shared" ca="1" si="6"/>
        <v>5.9702642122337517</v>
      </c>
      <c r="F25" s="4">
        <f t="shared" ca="1" si="10"/>
        <v>828570.05070553964</v>
      </c>
      <c r="G25" s="4">
        <f t="shared" si="11"/>
        <v>30</v>
      </c>
      <c r="H25" s="4">
        <f t="shared" si="12"/>
        <v>6</v>
      </c>
      <c r="I25" s="24"/>
      <c r="J25" s="4">
        <f t="shared" ca="1" si="13"/>
        <v>1376999.9999999998</v>
      </c>
      <c r="K25" s="24"/>
      <c r="L25" s="22">
        <f t="shared" ca="1" si="14"/>
        <v>0.3716741835852988</v>
      </c>
    </row>
    <row r="26" spans="1:12" x14ac:dyDescent="0.2">
      <c r="A26" s="2">
        <f t="shared" si="9"/>
        <v>44128</v>
      </c>
      <c r="B26" s="4">
        <f t="shared" ca="1" si="4"/>
        <v>40099.748526859818</v>
      </c>
      <c r="C26" s="4">
        <f t="shared" ca="1" si="0"/>
        <v>40.09974852685982</v>
      </c>
      <c r="D26" s="4">
        <f t="shared" ca="1" si="5"/>
        <v>515607.32020160579</v>
      </c>
      <c r="E26" s="4">
        <f t="shared" ca="1" si="6"/>
        <v>6.7328106024416687</v>
      </c>
      <c r="F26" s="4">
        <f t="shared" ca="1" si="10"/>
        <v>821286.19846093177</v>
      </c>
      <c r="G26" s="4">
        <f t="shared" si="11"/>
        <v>37</v>
      </c>
      <c r="H26" s="4">
        <f t="shared" si="12"/>
        <v>7</v>
      </c>
      <c r="I26" s="24"/>
      <c r="J26" s="4">
        <f t="shared" ca="1" si="13"/>
        <v>1376999.9999999998</v>
      </c>
      <c r="K26" s="24"/>
      <c r="L26" s="22">
        <f t="shared" ca="1" si="14"/>
        <v>0.37444249833086846</v>
      </c>
    </row>
    <row r="27" spans="1:12" x14ac:dyDescent="0.2">
      <c r="A27" s="2">
        <f t="shared" si="9"/>
        <v>44129</v>
      </c>
      <c r="B27" s="4">
        <f t="shared" ca="1" si="4"/>
        <v>43794.023468195308</v>
      </c>
      <c r="C27" s="4">
        <f t="shared" ca="1" si="0"/>
        <v>43.794023468195306</v>
      </c>
      <c r="D27" s="4">
        <f t="shared" ca="1" si="5"/>
        <v>519816.21211994463</v>
      </c>
      <c r="E27" s="4">
        <f t="shared" ca="1" si="6"/>
        <v>7.5747573754640456</v>
      </c>
      <c r="F27" s="4">
        <f t="shared" ca="1" si="10"/>
        <v>813382.18965448439</v>
      </c>
      <c r="G27" s="4">
        <f t="shared" si="11"/>
        <v>40</v>
      </c>
      <c r="H27" s="4">
        <f t="shared" si="12"/>
        <v>9</v>
      </c>
      <c r="I27" s="24"/>
      <c r="J27" s="4">
        <f t="shared" ca="1" si="13"/>
        <v>1377000</v>
      </c>
      <c r="K27" s="24"/>
      <c r="L27" s="22">
        <f t="shared" ca="1" si="14"/>
        <v>0.37749906472036648</v>
      </c>
    </row>
    <row r="28" spans="1:12" x14ac:dyDescent="0.2">
      <c r="A28" s="2">
        <f t="shared" si="9"/>
        <v>44130</v>
      </c>
      <c r="B28" s="4">
        <f t="shared" ca="1" si="4"/>
        <v>47703.058961412622</v>
      </c>
      <c r="C28" s="4">
        <f t="shared" ca="1" si="0"/>
        <v>47.703058961412623</v>
      </c>
      <c r="D28" s="4">
        <f t="shared" ca="1" si="5"/>
        <v>524455.35550100997</v>
      </c>
      <c r="E28" s="4">
        <f t="shared" ca="1" si="6"/>
        <v>8.5027716545329284</v>
      </c>
      <c r="F28" s="4">
        <f t="shared" ca="1" si="10"/>
        <v>804833.08276592265</v>
      </c>
      <c r="G28" s="4">
        <f t="shared" si="11"/>
        <v>43</v>
      </c>
      <c r="H28" s="4">
        <f t="shared" si="12"/>
        <v>11</v>
      </c>
      <c r="I28" s="24"/>
      <c r="J28" s="4">
        <f t="shared" ca="1" si="13"/>
        <v>1376999.9999999998</v>
      </c>
      <c r="K28" s="24"/>
      <c r="L28" s="22">
        <f t="shared" ca="1" si="14"/>
        <v>0.38086808678359479</v>
      </c>
    </row>
    <row r="29" spans="1:12" x14ac:dyDescent="0.2">
      <c r="A29" s="2">
        <f t="shared" si="9"/>
        <v>44131</v>
      </c>
      <c r="B29" s="4">
        <f t="shared" ca="1" si="4"/>
        <v>51813.407621420723</v>
      </c>
      <c r="C29" s="4">
        <f t="shared" ca="1" si="0"/>
        <v>51.813407621420723</v>
      </c>
      <c r="D29" s="4">
        <f t="shared" ca="1" si="5"/>
        <v>529558.30604704062</v>
      </c>
      <c r="E29" s="4">
        <f t="shared" ca="1" si="6"/>
        <v>9.5235659225926668</v>
      </c>
      <c r="F29" s="4">
        <f t="shared" ca="1" si="10"/>
        <v>795618.76276561583</v>
      </c>
      <c r="G29" s="4">
        <f t="shared" si="11"/>
        <v>54</v>
      </c>
      <c r="H29" s="4">
        <f t="shared" si="12"/>
        <v>11</v>
      </c>
      <c r="I29" s="24"/>
      <c r="J29" s="4">
        <f t="shared" ca="1" si="13"/>
        <v>1376999.9999999998</v>
      </c>
      <c r="K29" s="24"/>
      <c r="L29" s="22">
        <f t="shared" ca="1" si="14"/>
        <v>0.38457393322225181</v>
      </c>
    </row>
    <row r="30" spans="1:12" x14ac:dyDescent="0.2">
      <c r="A30" s="2">
        <f t="shared" si="9"/>
        <v>44132</v>
      </c>
      <c r="B30" s="4">
        <f t="shared" ca="1" si="4"/>
        <v>56105.905337119118</v>
      </c>
      <c r="C30" s="4">
        <f t="shared" ca="1" si="0"/>
        <v>56.105905337119118</v>
      </c>
      <c r="D30" s="4">
        <f t="shared" ca="1" si="5"/>
        <v>535158.38071630266</v>
      </c>
      <c r="E30" s="4">
        <f t="shared" ca="1" si="6"/>
        <v>10.643804904241401</v>
      </c>
      <c r="F30" s="4">
        <f t="shared" ca="1" si="10"/>
        <v>785725.07014167379</v>
      </c>
      <c r="G30" s="4">
        <f t="shared" si="11"/>
        <v>56</v>
      </c>
      <c r="H30" s="4">
        <f t="shared" si="12"/>
        <v>12</v>
      </c>
      <c r="I30" s="24"/>
      <c r="J30" s="4">
        <f t="shared" ca="1" si="13"/>
        <v>1376999.9999999998</v>
      </c>
      <c r="K30" s="24"/>
      <c r="L30" s="22">
        <f t="shared" ca="1" si="14"/>
        <v>0.38864079935824458</v>
      </c>
    </row>
    <row r="31" spans="1:12" x14ac:dyDescent="0.2">
      <c r="A31" s="2">
        <f t="shared" si="9"/>
        <v>44133</v>
      </c>
      <c r="B31" s="4">
        <f t="shared" ca="1" si="4"/>
        <v>60554.983304424415</v>
      </c>
      <c r="C31" s="4">
        <f t="shared" ca="1" si="0"/>
        <v>60.554983304424418</v>
      </c>
      <c r="D31" s="4">
        <f t="shared" ca="1" si="5"/>
        <v>541288.19247893209</v>
      </c>
      <c r="E31" s="4">
        <f t="shared" ca="1" si="6"/>
        <v>11.870012498286103</v>
      </c>
      <c r="F31" s="4">
        <f t="shared" ca="1" si="10"/>
        <v>775144.954204145</v>
      </c>
      <c r="G31" s="4">
        <f t="shared" si="11"/>
        <v>65</v>
      </c>
      <c r="H31" s="4">
        <f t="shared" si="12"/>
        <v>12</v>
      </c>
      <c r="I31" s="24"/>
      <c r="J31" s="4">
        <f t="shared" ca="1" si="13"/>
        <v>1377000</v>
      </c>
      <c r="K31" s="24"/>
      <c r="L31" s="22">
        <f t="shared" ca="1" si="14"/>
        <v>0.39309236926574587</v>
      </c>
    </row>
    <row r="32" spans="1:12" x14ac:dyDescent="0.2">
      <c r="A32" s="2">
        <f t="shared" si="9"/>
        <v>44134</v>
      </c>
      <c r="B32" s="4">
        <f t="shared" ca="1" si="4"/>
        <v>65127.930043876433</v>
      </c>
      <c r="C32" s="4">
        <f t="shared" ca="1" si="0"/>
        <v>65.127930043876432</v>
      </c>
      <c r="D32" s="4">
        <f t="shared" ca="1" si="5"/>
        <v>547979.24080460123</v>
      </c>
      <c r="E32" s="4">
        <f t="shared" ca="1" si="6"/>
        <v>13.208489858892058</v>
      </c>
      <c r="F32" s="4">
        <f t="shared" ca="1" si="10"/>
        <v>763879.62066166324</v>
      </c>
      <c r="G32" s="4">
        <f t="shared" si="11"/>
        <v>66</v>
      </c>
      <c r="H32" s="4">
        <f t="shared" si="12"/>
        <v>13</v>
      </c>
      <c r="I32" s="24"/>
      <c r="J32" s="4">
        <f t="shared" ca="1" si="13"/>
        <v>1376999.9999999998</v>
      </c>
      <c r="K32" s="24"/>
      <c r="L32" s="22">
        <f t="shared" ca="1" si="14"/>
        <v>0.3979515183766168</v>
      </c>
    </row>
    <row r="33" spans="1:15" x14ac:dyDescent="0.2">
      <c r="A33" s="2">
        <f t="shared" si="9"/>
        <v>44135</v>
      </c>
      <c r="B33" s="4">
        <f t="shared" ca="1" si="4"/>
        <v>69784.053438403542</v>
      </c>
      <c r="C33" s="4">
        <f t="shared" ca="1" si="0"/>
        <v>69.784053438403546</v>
      </c>
      <c r="D33" s="4">
        <f t="shared" ca="1" si="5"/>
        <v>555261.63627876015</v>
      </c>
      <c r="E33" s="4">
        <f t="shared" ca="1" si="6"/>
        <v>14.665260307813629</v>
      </c>
      <c r="F33" s="4">
        <f t="shared" ca="1" si="10"/>
        <v>751939.64502252825</v>
      </c>
      <c r="G33" s="4">
        <f t="shared" si="11"/>
        <v>71</v>
      </c>
      <c r="H33" s="4">
        <f t="shared" si="12"/>
        <v>16</v>
      </c>
      <c r="I33" s="24"/>
      <c r="J33" s="4">
        <f t="shared" ca="1" si="13"/>
        <v>1376999.9999999998</v>
      </c>
      <c r="K33" s="24"/>
      <c r="L33" s="22">
        <f t="shared" ca="1" si="14"/>
        <v>0.40324011349220062</v>
      </c>
    </row>
    <row r="34" spans="1:15" x14ac:dyDescent="0.2">
      <c r="A34" s="2">
        <f t="shared" si="9"/>
        <v>44136</v>
      </c>
      <c r="B34" s="4">
        <f t="shared" ca="1" si="4"/>
        <v>74473.659760925686</v>
      </c>
      <c r="C34" s="4">
        <f t="shared" ca="1" si="0"/>
        <v>74.473659760925685</v>
      </c>
      <c r="D34" s="4">
        <f t="shared" ca="1" si="5"/>
        <v>563164.06428344629</v>
      </c>
      <c r="E34" s="4">
        <f t="shared" ca="1" si="6"/>
        <v>16.246062069103104</v>
      </c>
      <c r="F34" s="4">
        <f t="shared" ca="1" si="10"/>
        <v>739346.02989355871</v>
      </c>
      <c r="G34" s="4">
        <f t="shared" si="11"/>
        <v>68</v>
      </c>
      <c r="H34" s="4">
        <f t="shared" si="12"/>
        <v>20</v>
      </c>
      <c r="I34" s="24"/>
      <c r="J34" s="4">
        <f t="shared" ca="1" si="13"/>
        <v>1376999.9999999998</v>
      </c>
      <c r="K34" s="24"/>
      <c r="L34" s="22">
        <f t="shared" ca="1" si="14"/>
        <v>0.40897898640773156</v>
      </c>
    </row>
    <row r="35" spans="1:15" x14ac:dyDescent="0.2">
      <c r="A35" s="2">
        <f t="shared" si="9"/>
        <v>44137</v>
      </c>
      <c r="B35" s="4">
        <f t="shared" ca="1" si="4"/>
        <v>79139.385994576121</v>
      </c>
      <c r="C35" s="4">
        <f t="shared" ca="1" si="0"/>
        <v>79.139385994576116</v>
      </c>
      <c r="D35" s="4">
        <f t="shared" ca="1" si="5"/>
        <v>571711.46135063027</v>
      </c>
      <c r="E35" s="4">
        <f t="shared" ca="1" si="6"/>
        <v>17.955883446815452</v>
      </c>
      <c r="F35" s="4">
        <f t="shared" ca="1" si="10"/>
        <v>726131.1967713465</v>
      </c>
      <c r="G35" s="4">
        <f t="shared" si="11"/>
        <v>74</v>
      </c>
      <c r="H35" s="4">
        <f t="shared" si="12"/>
        <v>21</v>
      </c>
      <c r="I35" s="24"/>
      <c r="J35" s="4">
        <f t="shared" ca="1" si="13"/>
        <v>1376999.9999999998</v>
      </c>
      <c r="K35" s="24"/>
      <c r="L35" s="22">
        <f t="shared" ca="1" si="14"/>
        <v>0.41518624644199736</v>
      </c>
    </row>
    <row r="36" spans="1:15" x14ac:dyDescent="0.2">
      <c r="A36" s="2">
        <f t="shared" si="9"/>
        <v>44138</v>
      </c>
      <c r="B36" s="4">
        <f t="shared" ca="1" si="4"/>
        <v>83716.804489627189</v>
      </c>
      <c r="C36" s="4">
        <f t="shared" ca="1" si="0"/>
        <v>83.716804489627194</v>
      </c>
      <c r="D36" s="4">
        <f t="shared" ca="1" si="5"/>
        <v>580923.93848693697</v>
      </c>
      <c r="E36" s="4">
        <f t="shared" ca="1" si="6"/>
        <v>19.79874744687681</v>
      </c>
      <c r="F36" s="4">
        <f t="shared" ca="1" si="10"/>
        <v>712339.45827598858</v>
      </c>
      <c r="G36" s="4">
        <f t="shared" si="11"/>
        <v>73</v>
      </c>
      <c r="H36" s="4">
        <f t="shared" si="12"/>
        <v>23</v>
      </c>
      <c r="I36" s="24"/>
      <c r="J36" s="4">
        <f t="shared" ca="1" si="13"/>
        <v>1376999.9999999995</v>
      </c>
      <c r="K36" s="24"/>
      <c r="L36" s="22">
        <f t="shared" ca="1" si="14"/>
        <v>0.42187649853808074</v>
      </c>
    </row>
    <row r="37" spans="1:15" x14ac:dyDescent="0.2">
      <c r="A37" s="2">
        <f t="shared" si="9"/>
        <v>44139</v>
      </c>
      <c r="B37" s="4">
        <f t="shared" ca="1" si="4"/>
        <v>88135.459823782207</v>
      </c>
      <c r="C37" s="4">
        <f t="shared" ca="1" si="0"/>
        <v>88.135459823782213</v>
      </c>
      <c r="D37" s="4">
        <f t="shared" ca="1" si="5"/>
        <v>590815.65237235429</v>
      </c>
      <c r="E37" s="4">
        <f t="shared" ca="1" si="6"/>
        <v>21.777485971665225</v>
      </c>
      <c r="F37" s="4">
        <f t="shared" ca="1" si="10"/>
        <v>698027.11031789146</v>
      </c>
      <c r="G37" s="4">
        <f t="shared" si="11"/>
        <v>92</v>
      </c>
      <c r="H37" s="4">
        <f t="shared" si="12"/>
        <v>27</v>
      </c>
      <c r="I37" s="24"/>
      <c r="J37" s="4">
        <f t="shared" ca="1" si="13"/>
        <v>1376999.9999999995</v>
      </c>
      <c r="K37" s="24"/>
      <c r="L37" s="22">
        <f t="shared" ca="1" si="14"/>
        <v>0.42906002350933514</v>
      </c>
    </row>
    <row r="38" spans="1:15" x14ac:dyDescent="0.2">
      <c r="A38" s="2">
        <f t="shared" si="9"/>
        <v>44140</v>
      </c>
      <c r="B38" s="4">
        <f t="shared" ca="1" si="4"/>
        <v>92320.369567213391</v>
      </c>
      <c r="C38" s="4">
        <f t="shared" ca="1" si="0"/>
        <v>92.32036956721339</v>
      </c>
      <c r="D38" s="4">
        <f t="shared" ca="1" si="5"/>
        <v>601393.65228669555</v>
      </c>
      <c r="E38" s="4">
        <f t="shared" ca="1" si="6"/>
        <v>23.893509159170986</v>
      </c>
      <c r="F38" s="4">
        <f t="shared" ca="1" si="10"/>
        <v>683262.08463693142</v>
      </c>
      <c r="G38" s="4" t="e">
        <f t="shared" si="11"/>
        <v>#N/A</v>
      </c>
      <c r="H38" s="4" t="e">
        <f t="shared" si="12"/>
        <v>#N/A</v>
      </c>
      <c r="I38" s="24"/>
      <c r="J38" s="4">
        <f t="shared" ca="1" si="13"/>
        <v>1376999.9999999995</v>
      </c>
      <c r="K38" s="24"/>
      <c r="L38" s="22">
        <f t="shared" ca="1" si="14"/>
        <v>0.43674194065845734</v>
      </c>
    </row>
    <row r="39" spans="1:15" x14ac:dyDescent="0.2">
      <c r="A39" s="2">
        <f t="shared" si="9"/>
        <v>44141</v>
      </c>
      <c r="B39" s="4">
        <f t="shared" ca="1" si="4"/>
        <v>96193.997984318674</v>
      </c>
      <c r="C39" s="4">
        <f t="shared" ca="1" si="0"/>
        <v>96.193997984318671</v>
      </c>
      <c r="D39" s="4">
        <f t="shared" ca="1" si="5"/>
        <v>612656.73276246886</v>
      </c>
      <c r="E39" s="4">
        <f t="shared" ca="1" si="6"/>
        <v>26.146575867667345</v>
      </c>
      <c r="F39" s="4">
        <f t="shared" ca="1" si="10"/>
        <v>668123.12267734436</v>
      </c>
      <c r="G39" s="4" t="e">
        <f t="shared" si="11"/>
        <v>#N/A</v>
      </c>
      <c r="H39" s="4" t="e">
        <f t="shared" si="12"/>
        <v>#N/A</v>
      </c>
      <c r="I39" s="24"/>
      <c r="J39" s="4">
        <f t="shared" ca="1" si="13"/>
        <v>1376999.9999999995</v>
      </c>
      <c r="K39" s="24"/>
      <c r="L39" s="22">
        <f t="shared" ca="1" si="14"/>
        <v>0.44492137455517</v>
      </c>
      <c r="O39" s="5"/>
    </row>
    <row r="40" spans="1:15" x14ac:dyDescent="0.2">
      <c r="A40" s="2">
        <f t="shared" si="9"/>
        <v>44142</v>
      </c>
      <c r="B40" s="4">
        <f t="shared" ca="1" si="4"/>
        <v>99678.686581047979</v>
      </c>
      <c r="C40" s="4">
        <f t="shared" ca="1" si="0"/>
        <v>99.678686581047984</v>
      </c>
      <c r="D40" s="4">
        <f t="shared" ca="1" si="5"/>
        <v>624594.32040647604</v>
      </c>
      <c r="E40" s="4">
        <f t="shared" ca="1" si="6"/>
        <v>28.534570995494338</v>
      </c>
      <c r="F40" s="4">
        <f t="shared" ca="1" si="10"/>
        <v>652698.45844148006</v>
      </c>
      <c r="G40" s="4" t="e">
        <f t="shared" si="11"/>
        <v>#N/A</v>
      </c>
      <c r="H40" s="4" t="e">
        <f t="shared" si="12"/>
        <v>#N/A</v>
      </c>
      <c r="I40" s="24"/>
      <c r="J40" s="4">
        <f t="shared" ca="1" si="13"/>
        <v>1376999.9999999995</v>
      </c>
      <c r="K40" s="24"/>
      <c r="L40" s="22">
        <f t="shared" ca="1" si="14"/>
        <v>0.45359064662779686</v>
      </c>
      <c r="N40" s="4"/>
    </row>
    <row r="41" spans="1:15" x14ac:dyDescent="0.2">
      <c r="A41" s="2">
        <f t="shared" si="9"/>
        <v>44143</v>
      </c>
      <c r="B41" s="4">
        <f t="shared" ca="1" si="4"/>
        <v>102699.50146909962</v>
      </c>
      <c r="C41" s="4">
        <f t="shared" ca="1" si="0"/>
        <v>102.69950146909962</v>
      </c>
      <c r="D41" s="4">
        <f t="shared" ca="1" si="5"/>
        <v>637185.41681241977</v>
      </c>
      <c r="E41" s="4">
        <f t="shared" ca="1" si="6"/>
        <v>31.053294021288242</v>
      </c>
      <c r="F41" s="4">
        <f t="shared" ca="1" si="10"/>
        <v>637084.02842445893</v>
      </c>
      <c r="G41" s="4" t="e">
        <f t="shared" si="11"/>
        <v>#N/A</v>
      </c>
      <c r="H41" s="4" t="e">
        <f t="shared" si="12"/>
        <v>#N/A</v>
      </c>
      <c r="I41" s="24"/>
      <c r="J41" s="4">
        <f t="shared" ca="1" si="13"/>
        <v>1376999.9999999995</v>
      </c>
      <c r="K41" s="24"/>
      <c r="L41" s="22">
        <f t="shared" ca="1" si="14"/>
        <v>0.46273450748904865</v>
      </c>
    </row>
    <row r="42" spans="1:15" x14ac:dyDescent="0.2">
      <c r="A42" s="2">
        <f t="shared" si="9"/>
        <v>44144</v>
      </c>
      <c r="B42" s="4">
        <f t="shared" ca="1" si="4"/>
        <v>105187.43925403566</v>
      </c>
      <c r="C42" s="4">
        <f t="shared" ca="1" si="0"/>
        <v>105.18743925403567</v>
      </c>
      <c r="D42" s="4">
        <f t="shared" ca="1" si="5"/>
        <v>650397.60696800752</v>
      </c>
      <c r="E42" s="4">
        <f t="shared" ca="1" si="6"/>
        <v>33.696260645730675</v>
      </c>
      <c r="F42" s="4">
        <f t="shared" ca="1" si="10"/>
        <v>621381.25751731067</v>
      </c>
      <c r="G42" s="4" t="e">
        <f t="shared" si="11"/>
        <v>#N/A</v>
      </c>
      <c r="H42" s="4" t="e">
        <f t="shared" si="12"/>
        <v>#N/A</v>
      </c>
      <c r="I42" s="24"/>
      <c r="J42" s="4">
        <f t="shared" ca="1" si="13"/>
        <v>1376999.9999999995</v>
      </c>
      <c r="K42" s="24"/>
      <c r="L42" s="22">
        <f t="shared" ca="1" si="14"/>
        <v>0.47232941682498747</v>
      </c>
    </row>
    <row r="43" spans="1:15" x14ac:dyDescent="0.2">
      <c r="A43" s="2">
        <f t="shared" si="9"/>
        <v>44145</v>
      </c>
      <c r="B43" s="4">
        <f t="shared" ca="1" si="4"/>
        <v>107082.46154556543</v>
      </c>
      <c r="C43" s="4">
        <f t="shared" ca="1" si="0"/>
        <v>107.08246154556544</v>
      </c>
      <c r="D43" s="4">
        <f t="shared" ca="1" si="5"/>
        <v>664186.58711566636</v>
      </c>
      <c r="E43" s="4">
        <f t="shared" ca="1" si="6"/>
        <v>36.454608344802246</v>
      </c>
      <c r="F43" s="4">
        <f t="shared" ca="1" si="10"/>
        <v>605694.49673042307</v>
      </c>
      <c r="G43" s="4" t="e">
        <f t="shared" si="11"/>
        <v>#N/A</v>
      </c>
      <c r="H43" s="4" t="e">
        <f t="shared" si="12"/>
        <v>#N/A</v>
      </c>
      <c r="I43" s="24"/>
      <c r="J43" s="4">
        <f t="shared" ca="1" si="13"/>
        <v>1376999.9999999995</v>
      </c>
      <c r="K43" s="24"/>
      <c r="L43" s="22">
        <f t="shared" ca="1" si="14"/>
        <v>0.48234320051972884</v>
      </c>
    </row>
    <row r="44" spans="1:15" x14ac:dyDescent="0.2">
      <c r="A44" s="2">
        <f t="shared" si="9"/>
        <v>44146</v>
      </c>
      <c r="B44" s="4">
        <f t="shared" ca="1" si="4"/>
        <v>108336.3354245474</v>
      </c>
      <c r="C44" s="4">
        <f t="shared" ca="1" si="0"/>
        <v>108.3363354245474</v>
      </c>
      <c r="D44" s="4">
        <f t="shared" ca="1" si="5"/>
        <v>678496.07260417182</v>
      </c>
      <c r="E44" s="4">
        <f t="shared" ca="1" si="6"/>
        <v>39.317077936421661</v>
      </c>
      <c r="F44" s="4">
        <f t="shared" ca="1" si="10"/>
        <v>590128.27489334403</v>
      </c>
      <c r="G44" s="4" t="e">
        <f t="shared" si="11"/>
        <v>#N/A</v>
      </c>
      <c r="H44" s="4" t="e">
        <f t="shared" si="12"/>
        <v>#N/A</v>
      </c>
      <c r="I44" s="24"/>
      <c r="J44" s="4">
        <f t="shared" ca="1" si="13"/>
        <v>1376999.9999999995</v>
      </c>
      <c r="K44" s="24"/>
      <c r="L44" s="22">
        <f t="shared" ca="1" si="14"/>
        <v>0.49273498373578217</v>
      </c>
    </row>
    <row r="45" spans="1:15" x14ac:dyDescent="0.2">
      <c r="A45" s="2">
        <f t="shared" si="9"/>
        <v>44147</v>
      </c>
      <c r="B45" s="4">
        <f t="shared" ca="1" si="4"/>
        <v>108915.07007935258</v>
      </c>
      <c r="C45" s="4">
        <f t="shared" ca="1" si="0"/>
        <v>108.91507007935257</v>
      </c>
      <c r="D45" s="4">
        <f t="shared" ca="1" si="5"/>
        <v>693258.14527999563</v>
      </c>
      <c r="E45" s="4">
        <f t="shared" ca="1" si="6"/>
        <v>42.270083072613659</v>
      </c>
      <c r="F45" s="4">
        <f t="shared" ca="1" si="10"/>
        <v>574784.51455757883</v>
      </c>
      <c r="G45" s="4" t="e">
        <f t="shared" si="11"/>
        <v>#N/A</v>
      </c>
      <c r="H45" s="4" t="e">
        <f t="shared" si="12"/>
        <v>#N/A</v>
      </c>
      <c r="I45" s="24"/>
      <c r="J45" s="4">
        <f t="shared" ca="1" si="13"/>
        <v>1376999.9999999995</v>
      </c>
      <c r="K45" s="24"/>
      <c r="L45" s="22">
        <f t="shared" ca="1" si="14"/>
        <v>0.50345544319534918</v>
      </c>
    </row>
    <row r="46" spans="1:15" x14ac:dyDescent="0.2">
      <c r="A46" s="2">
        <f t="shared" si="9"/>
        <v>44148</v>
      </c>
      <c r="B46" s="4">
        <f t="shared" ca="1" si="4"/>
        <v>108800.75508382118</v>
      </c>
      <c r="C46" s="4">
        <f t="shared" ca="1" si="0"/>
        <v>108.80075508382117</v>
      </c>
      <c r="D46" s="4">
        <f t="shared" ca="1" si="5"/>
        <v>708394.07944719074</v>
      </c>
      <c r="E46" s="4">
        <f t="shared" ca="1" si="6"/>
        <v>45.297875464531074</v>
      </c>
      <c r="F46" s="4">
        <f t="shared" ca="1" si="10"/>
        <v>559759.86759352311</v>
      </c>
      <c r="G46" s="4" t="e">
        <f t="shared" si="11"/>
        <v>#N/A</v>
      </c>
      <c r="H46" s="4" t="e">
        <f t="shared" si="12"/>
        <v>#N/A</v>
      </c>
      <c r="I46" s="24"/>
      <c r="J46" s="4">
        <f t="shared" ca="1" si="13"/>
        <v>1376999.9999999995</v>
      </c>
      <c r="K46" s="24"/>
      <c r="L46" s="22">
        <f t="shared" ca="1" si="14"/>
        <v>0.51444740700594838</v>
      </c>
    </row>
    <row r="47" spans="1:15" x14ac:dyDescent="0.2">
      <c r="A47" s="2">
        <f t="shared" si="9"/>
        <v>44149</v>
      </c>
      <c r="B47" s="4">
        <f t="shared" ca="1" si="4"/>
        <v>107992.6419503077</v>
      </c>
      <c r="C47" s="4">
        <f t="shared" ca="1" si="0"/>
        <v>107.99264195030771</v>
      </c>
      <c r="D47" s="4">
        <f t="shared" ca="1" si="5"/>
        <v>723815.65875020786</v>
      </c>
      <c r="E47" s="4">
        <f t="shared" ca="1" si="6"/>
        <v>48.382808311703933</v>
      </c>
      <c r="F47" s="4">
        <f t="shared" ca="1" si="10"/>
        <v>545143.3164911723</v>
      </c>
      <c r="G47" s="4" t="e">
        <f t="shared" si="11"/>
        <v>#N/A</v>
      </c>
      <c r="H47" s="4" t="e">
        <f t="shared" si="12"/>
        <v>#N/A</v>
      </c>
      <c r="I47" s="24"/>
      <c r="J47" s="4">
        <f t="shared" ca="1" si="13"/>
        <v>1376999.9999999995</v>
      </c>
      <c r="K47" s="24"/>
      <c r="L47" s="22">
        <f t="shared" ca="1" si="14"/>
        <v>0.52564681100232979</v>
      </c>
    </row>
    <row r="48" spans="1:15" x14ac:dyDescent="0.2">
      <c r="A48" s="2">
        <f t="shared" si="9"/>
        <v>44150</v>
      </c>
      <c r="B48" s="4">
        <f t="shared" ca="1" si="4"/>
        <v>106507.36401075083</v>
      </c>
      <c r="C48" s="4">
        <f t="shared" ca="1" si="0"/>
        <v>106.50736401075083</v>
      </c>
      <c r="D48" s="4">
        <f t="shared" ca="1" si="5"/>
        <v>739426.96588122565</v>
      </c>
      <c r="E48" s="4">
        <f t="shared" ca="1" si="6"/>
        <v>51.505694315108165</v>
      </c>
      <c r="F48" s="4">
        <f t="shared" ca="1" si="10"/>
        <v>531014.16441370803</v>
      </c>
      <c r="G48" s="4" t="e">
        <f t="shared" si="11"/>
        <v>#N/A</v>
      </c>
      <c r="H48" s="4" t="e">
        <f t="shared" si="12"/>
        <v>#N/A</v>
      </c>
      <c r="I48" s="24"/>
      <c r="J48" s="4">
        <f t="shared" ca="1" si="13"/>
        <v>1376999.9999999995</v>
      </c>
      <c r="K48" s="24"/>
      <c r="L48" s="22">
        <f t="shared" ca="1" si="14"/>
        <v>0.53698399846131151</v>
      </c>
    </row>
    <row r="49" spans="1:12" x14ac:dyDescent="0.2">
      <c r="A49" s="2">
        <f t="shared" si="9"/>
        <v>44151</v>
      </c>
      <c r="B49" s="4">
        <f t="shared" ca="1" si="4"/>
        <v>104378.25364058072</v>
      </c>
      <c r="C49" s="4">
        <f t="shared" ca="1" si="0"/>
        <v>104.37825364058072</v>
      </c>
      <c r="D49" s="4">
        <f t="shared" ca="1" si="5"/>
        <v>755126.59623419249</v>
      </c>
      <c r="E49" s="4">
        <f t="shared" ca="1" si="6"/>
        <v>54.646248496537808</v>
      </c>
      <c r="F49" s="4">
        <f t="shared" ca="1" si="10"/>
        <v>517440.50387672993</v>
      </c>
      <c r="G49" s="4" t="e">
        <f t="shared" si="11"/>
        <v>#N/A</v>
      </c>
      <c r="H49" s="4" t="e">
        <f t="shared" si="12"/>
        <v>#N/A</v>
      </c>
      <c r="I49" s="24"/>
      <c r="J49" s="4">
        <f t="shared" ca="1" si="13"/>
        <v>1376999.9999999995</v>
      </c>
      <c r="K49" s="24"/>
      <c r="L49" s="22">
        <f t="shared" ca="1" si="14"/>
        <v>0.54838532769367665</v>
      </c>
    </row>
    <row r="50" spans="1:12" x14ac:dyDescent="0.2">
      <c r="A50" s="2">
        <f t="shared" si="9"/>
        <v>44152</v>
      </c>
      <c r="B50" s="4">
        <f t="shared" ca="1" si="4"/>
        <v>101653.78153150635</v>
      </c>
      <c r="C50" s="4">
        <f t="shared" ca="1" si="0"/>
        <v>101.65378153150635</v>
      </c>
      <c r="D50" s="4">
        <f t="shared" ca="1" si="5"/>
        <v>770810.21966892271</v>
      </c>
      <c r="E50" s="4">
        <f t="shared" ca="1" si="6"/>
        <v>57.783600653915329</v>
      </c>
      <c r="F50" s="4">
        <f t="shared" ca="1" si="10"/>
        <v>504478.21519891667</v>
      </c>
      <c r="G50" s="4" t="e">
        <f t="shared" si="11"/>
        <v>#N/A</v>
      </c>
      <c r="H50" s="4" t="e">
        <f t="shared" si="12"/>
        <v>#N/A</v>
      </c>
      <c r="I50" s="24"/>
      <c r="J50" s="4">
        <f t="shared" ca="1" si="13"/>
        <v>1376999.9999999995</v>
      </c>
      <c r="K50" s="24"/>
      <c r="L50" s="22">
        <f t="shared" ca="1" si="14"/>
        <v>0.55977503243930504</v>
      </c>
    </row>
    <row r="51" spans="1:12" x14ac:dyDescent="0.2">
      <c r="A51" s="2">
        <f t="shared" si="9"/>
        <v>44153</v>
      </c>
      <c r="B51" s="4">
        <f t="shared" ca="1" si="4"/>
        <v>98395.268080483656</v>
      </c>
      <c r="C51" s="4">
        <f t="shared" ca="1" si="0"/>
        <v>98.39526808048366</v>
      </c>
      <c r="D51" s="4">
        <f t="shared" ca="1" si="5"/>
        <v>786373.32826163433</v>
      </c>
      <c r="E51" s="4">
        <f t="shared" ca="1" si="6"/>
        <v>60.896845021331146</v>
      </c>
      <c r="F51" s="4">
        <f t="shared" ca="1" si="10"/>
        <v>492170.50681286032</v>
      </c>
      <c r="G51" s="4" t="e">
        <f t="shared" si="11"/>
        <v>#N/A</v>
      </c>
      <c r="H51" s="4" t="e">
        <f t="shared" si="12"/>
        <v>#N/A</v>
      </c>
      <c r="I51" s="24"/>
      <c r="J51" s="4">
        <f t="shared" ca="1" si="13"/>
        <v>1376999.9999999995</v>
      </c>
      <c r="K51" s="24"/>
      <c r="L51" s="22">
        <f t="shared" ca="1" si="14"/>
        <v>0.57107721732871064</v>
      </c>
    </row>
    <row r="52" spans="1:12" x14ac:dyDescent="0.2">
      <c r="A52" s="2">
        <f t="shared" si="9"/>
        <v>44154</v>
      </c>
      <c r="B52" s="4">
        <f t="shared" ca="1" si="4"/>
        <v>94674.047494916638</v>
      </c>
      <c r="C52" s="4">
        <f t="shared" ca="1" si="0"/>
        <v>94.674047494916636</v>
      </c>
      <c r="D52" s="4">
        <f t="shared" ca="1" si="5"/>
        <v>801714.01984533237</v>
      </c>
      <c r="E52" s="4">
        <f t="shared" ca="1" si="6"/>
        <v>63.965597088484181</v>
      </c>
      <c r="F52" s="4">
        <f t="shared" ca="1" si="10"/>
        <v>480547.96706266218</v>
      </c>
      <c r="G52" s="4" t="e">
        <f t="shared" si="11"/>
        <v>#N/A</v>
      </c>
      <c r="H52" s="4" t="e">
        <f t="shared" si="12"/>
        <v>#N/A</v>
      </c>
      <c r="I52" s="24"/>
      <c r="J52" s="4">
        <f t="shared" ca="1" si="13"/>
        <v>1376999.9999999995</v>
      </c>
      <c r="K52" s="24"/>
      <c r="L52" s="22">
        <f t="shared" ca="1" si="14"/>
        <v>0.58221787933575353</v>
      </c>
    </row>
    <row r="53" spans="1:12" x14ac:dyDescent="0.2">
      <c r="A53" s="2">
        <f t="shared" si="9"/>
        <v>44155</v>
      </c>
      <c r="B53" s="4">
        <f t="shared" ca="1" si="4"/>
        <v>90568.301584607223</v>
      </c>
      <c r="C53" s="4">
        <f t="shared" ca="1" si="0"/>
        <v>90.568301584607227</v>
      </c>
      <c r="D53" s="4">
        <f t="shared" ca="1" si="5"/>
        <v>816735.66187999526</v>
      </c>
      <c r="E53" s="4">
        <f t="shared" ca="1" si="6"/>
        <v>66.970526481295323</v>
      </c>
      <c r="F53" s="4">
        <f t="shared" ca="1" si="10"/>
        <v>469629.06600891589</v>
      </c>
      <c r="G53" s="4" t="e">
        <f t="shared" si="11"/>
        <v>#N/A</v>
      </c>
      <c r="H53" s="4" t="e">
        <f t="shared" si="12"/>
        <v>#N/A</v>
      </c>
      <c r="I53" s="24"/>
      <c r="J53" s="4">
        <f t="shared" ca="1" si="13"/>
        <v>1376999.9999999995</v>
      </c>
      <c r="K53" s="24"/>
      <c r="L53" s="22">
        <f t="shared" ca="1" si="14"/>
        <v>0.59312684232388924</v>
      </c>
    </row>
    <row r="54" spans="1:12" x14ac:dyDescent="0.2">
      <c r="A54" s="2">
        <f t="shared" si="9"/>
        <v>44156</v>
      </c>
      <c r="B54" s="4">
        <f t="shared" ca="1" si="4"/>
        <v>86159.792134222705</v>
      </c>
      <c r="C54" s="4">
        <f t="shared" ca="1" si="0"/>
        <v>86.159792134222712</v>
      </c>
      <c r="D54" s="4">
        <f t="shared" ca="1" si="5"/>
        <v>831349.2896721256</v>
      </c>
      <c r="E54" s="4">
        <f t="shared" ca="1" si="6"/>
        <v>69.89383670176548</v>
      </c>
      <c r="F54" s="4">
        <f t="shared" ca="1" si="10"/>
        <v>459421.02435694961</v>
      </c>
      <c r="G54" s="4" t="e">
        <f t="shared" si="11"/>
        <v>#N/A</v>
      </c>
      <c r="H54" s="4" t="e">
        <f t="shared" si="12"/>
        <v>#N/A</v>
      </c>
      <c r="I54" s="24"/>
      <c r="J54" s="4">
        <f t="shared" ca="1" si="13"/>
        <v>1376999.9999999995</v>
      </c>
      <c r="K54" s="24"/>
      <c r="L54" s="22">
        <f t="shared" ca="1" si="14"/>
        <v>0.60373949867256782</v>
      </c>
    </row>
    <row r="55" spans="1:12" x14ac:dyDescent="0.2">
      <c r="A55" s="2">
        <f t="shared" si="9"/>
        <v>44157</v>
      </c>
      <c r="B55" s="4">
        <f t="shared" ca="1" si="4"/>
        <v>81530.708847323185</v>
      </c>
      <c r="C55" s="4">
        <f t="shared" ca="1" si="0"/>
        <v>81.530708847323183</v>
      </c>
      <c r="D55" s="4">
        <f t="shared" ca="1" si="5"/>
        <v>845475.61591917439</v>
      </c>
      <c r="E55" s="4">
        <f t="shared" ca="1" si="6"/>
        <v>72.719667117258339</v>
      </c>
      <c r="F55" s="4">
        <f t="shared" ca="1" si="10"/>
        <v>449920.95556638489</v>
      </c>
      <c r="G55" s="4" t="e">
        <f t="shared" si="11"/>
        <v>#N/A</v>
      </c>
      <c r="H55" s="4" t="e">
        <f t="shared" si="12"/>
        <v>#N/A</v>
      </c>
      <c r="I55" s="24"/>
      <c r="J55" s="4">
        <f t="shared" ca="1" si="13"/>
        <v>1376999.9999999998</v>
      </c>
      <c r="K55" s="24"/>
      <c r="L55" s="22">
        <f t="shared" ca="1" si="14"/>
        <v>0.61399826864137586</v>
      </c>
    </row>
    <row r="56" spans="1:12" x14ac:dyDescent="0.2">
      <c r="A56" s="2">
        <f t="shared" si="9"/>
        <v>44158</v>
      </c>
      <c r="B56" s="4">
        <f t="shared" ca="1" si="4"/>
        <v>76760.818174167231</v>
      </c>
      <c r="C56" s="4">
        <f t="shared" ca="1" si="0"/>
        <v>76.760818174167227</v>
      </c>
      <c r="D56" s="4">
        <f t="shared" ca="1" si="5"/>
        <v>859046.56172404508</v>
      </c>
      <c r="E56" s="4">
        <f t="shared" ca="1" si="6"/>
        <v>75.434399224653959</v>
      </c>
      <c r="F56" s="4">
        <f t="shared" ca="1" si="10"/>
        <v>441117.18570256274</v>
      </c>
      <c r="G56" s="4" t="e">
        <f t="shared" si="11"/>
        <v>#N/A</v>
      </c>
      <c r="H56" s="4" t="e">
        <f t="shared" si="12"/>
        <v>#N/A</v>
      </c>
      <c r="I56" s="24"/>
      <c r="J56" s="4">
        <f t="shared" ca="1" si="13"/>
        <v>1376999.9999999998</v>
      </c>
      <c r="K56" s="24"/>
      <c r="L56" s="22">
        <f t="shared" ca="1" si="14"/>
        <v>0.62385371221789776</v>
      </c>
    </row>
    <row r="57" spans="1:12" x14ac:dyDescent="0.2">
      <c r="A57" s="2">
        <f t="shared" si="9"/>
        <v>44159</v>
      </c>
      <c r="B57" s="4">
        <f t="shared" ca="1" si="4"/>
        <v>71925.053356805525</v>
      </c>
      <c r="C57" s="4">
        <f t="shared" ca="1" si="0"/>
        <v>71.92505335680552</v>
      </c>
      <c r="D57" s="4">
        <f t="shared" ca="1" si="5"/>
        <v>872006.25794412277</v>
      </c>
      <c r="E57" s="4">
        <f t="shared" ca="1" si="6"/>
        <v>78.026856960216605</v>
      </c>
      <c r="F57" s="4">
        <f t="shared" ca="1" si="10"/>
        <v>432990.66184211121</v>
      </c>
      <c r="G57" s="4" t="e">
        <f t="shared" si="11"/>
        <v>#N/A</v>
      </c>
      <c r="H57" s="4" t="e">
        <f t="shared" si="12"/>
        <v>#N/A</v>
      </c>
      <c r="I57" s="24"/>
      <c r="J57" s="4">
        <f t="shared" ca="1" si="13"/>
        <v>1376999.9999999998</v>
      </c>
      <c r="K57" s="24"/>
      <c r="L57" s="22">
        <f t="shared" ca="1" si="14"/>
        <v>0.63326525631381481</v>
      </c>
    </row>
    <row r="58" spans="1:12" x14ac:dyDescent="0.2">
      <c r="A58" s="2">
        <f t="shared" si="9"/>
        <v>44160</v>
      </c>
      <c r="B58" s="4">
        <f t="shared" ca="1" si="4"/>
        <v>67091.635320187313</v>
      </c>
      <c r="C58" s="4">
        <f t="shared" ca="1" si="0"/>
        <v>67.091635320187308</v>
      </c>
      <c r="D58" s="4">
        <f t="shared" ca="1" si="5"/>
        <v>884311.50478850189</v>
      </c>
      <c r="E58" s="4">
        <f t="shared" ca="1" si="6"/>
        <v>80.488398637427878</v>
      </c>
      <c r="F58" s="4">
        <f t="shared" ca="1" si="10"/>
        <v>425516.37149267306</v>
      </c>
      <c r="G58" s="4" t="e">
        <f t="shared" si="11"/>
        <v>#N/A</v>
      </c>
      <c r="H58" s="4" t="e">
        <f t="shared" si="12"/>
        <v>#N/A</v>
      </c>
      <c r="I58" s="24"/>
      <c r="J58" s="4">
        <f t="shared" ca="1" si="13"/>
        <v>1376999.9999999995</v>
      </c>
      <c r="K58" s="24"/>
      <c r="L58" s="22">
        <f t="shared" ca="1" si="14"/>
        <v>0.64220152853195511</v>
      </c>
    </row>
    <row r="59" spans="1:12" x14ac:dyDescent="0.2">
      <c r="A59" s="2">
        <f t="shared" si="9"/>
        <v>44161</v>
      </c>
      <c r="B59" s="4">
        <f t="shared" ca="1" si="4"/>
        <v>62320.756982538558</v>
      </c>
      <c r="C59" s="4">
        <f t="shared" ca="1" si="0"/>
        <v>62.320756982538562</v>
      </c>
      <c r="D59" s="4">
        <f t="shared" ca="1" si="5"/>
        <v>895931.72003075003</v>
      </c>
      <c r="E59" s="4">
        <f t="shared" ca="1" si="6"/>
        <v>82.812906587467509</v>
      </c>
      <c r="F59" s="4">
        <f t="shared" ca="1" si="10"/>
        <v>418664.71008012368</v>
      </c>
      <c r="G59" s="4" t="e">
        <f t="shared" si="11"/>
        <v>#N/A</v>
      </c>
      <c r="H59" s="4" t="e">
        <f t="shared" si="12"/>
        <v>#N/A</v>
      </c>
      <c r="I59" s="24"/>
      <c r="J59" s="4">
        <f t="shared" ca="1" si="13"/>
        <v>1376999.9999999998</v>
      </c>
      <c r="K59" s="24"/>
      <c r="L59" s="22">
        <f t="shared" ca="1" si="14"/>
        <v>0.65064031955755275</v>
      </c>
    </row>
    <row r="60" spans="1:12" x14ac:dyDescent="0.2">
      <c r="A60" s="2">
        <f t="shared" si="9"/>
        <v>44162</v>
      </c>
      <c r="B60" s="4">
        <f t="shared" ca="1" si="4"/>
        <v>57663.81632576869</v>
      </c>
      <c r="C60" s="4">
        <f t="shared" ca="1" si="0"/>
        <v>57.663816325768693</v>
      </c>
      <c r="D60" s="4">
        <f t="shared" ca="1" si="5"/>
        <v>906848.43730428559</v>
      </c>
      <c r="E60" s="4">
        <f t="shared" ca="1" si="6"/>
        <v>84.996686798216757</v>
      </c>
      <c r="F60" s="4">
        <f t="shared" ca="1" si="10"/>
        <v>412402.7496831473</v>
      </c>
      <c r="G60" s="4" t="e">
        <f t="shared" si="11"/>
        <v>#N/A</v>
      </c>
      <c r="H60" s="4" t="e">
        <f t="shared" si="12"/>
        <v>#N/A</v>
      </c>
      <c r="I60" s="24"/>
      <c r="J60" s="4">
        <f t="shared" ca="1" si="13"/>
        <v>1376999.9999999998</v>
      </c>
      <c r="K60" s="24"/>
      <c r="L60" s="22">
        <f t="shared" ca="1" si="14"/>
        <v>0.65856821881211747</v>
      </c>
    </row>
    <row r="61" spans="1:12" x14ac:dyDescent="0.2">
      <c r="A61" s="2">
        <f t="shared" si="9"/>
        <v>44163</v>
      </c>
      <c r="B61" s="4">
        <f t="shared" ca="1" si="4"/>
        <v>53163.146612195422</v>
      </c>
      <c r="C61" s="4">
        <f t="shared" ca="1" si="0"/>
        <v>53.163146612195426</v>
      </c>
      <c r="D61" s="4">
        <f t="shared" ca="1" si="5"/>
        <v>917054.43734792154</v>
      </c>
      <c r="E61" s="4">
        <f t="shared" ca="1" si="6"/>
        <v>87.038295128610017</v>
      </c>
      <c r="F61" s="4">
        <f t="shared" ca="1" si="10"/>
        <v>406695.37774475425</v>
      </c>
      <c r="G61" s="4" t="e">
        <f t="shared" si="11"/>
        <v>#N/A</v>
      </c>
      <c r="H61" s="4" t="e">
        <f t="shared" si="12"/>
        <v>#N/A</v>
      </c>
      <c r="I61" s="24"/>
      <c r="J61" s="4">
        <f t="shared" ca="1" si="13"/>
        <v>1376999.9999999998</v>
      </c>
      <c r="K61" s="24"/>
      <c r="L61" s="22">
        <f t="shared" ca="1" si="14"/>
        <v>0.66597998354968901</v>
      </c>
    </row>
    <row r="62" spans="1:12" x14ac:dyDescent="0.2">
      <c r="A62" s="2">
        <f t="shared" si="9"/>
        <v>44164</v>
      </c>
      <c r="B62" s="4">
        <f t="shared" ca="1" si="4"/>
        <v>48852.167260081857</v>
      </c>
      <c r="C62" s="4">
        <f t="shared" ca="1" si="0"/>
        <v>48.852167260081856</v>
      </c>
      <c r="D62" s="4">
        <f t="shared" ca="1" si="5"/>
        <v>926552.60612472822</v>
      </c>
      <c r="E62" s="4">
        <f t="shared" ca="1" si="6"/>
        <v>88.938308886722965</v>
      </c>
      <c r="F62" s="4">
        <f t="shared" ca="1" si="10"/>
        <v>401506.28830630309</v>
      </c>
      <c r="G62" s="4" t="e">
        <f t="shared" si="11"/>
        <v>#N/A</v>
      </c>
      <c r="H62" s="4" t="e">
        <f t="shared" si="12"/>
        <v>#N/A</v>
      </c>
      <c r="I62" s="24"/>
      <c r="J62" s="4">
        <f t="shared" ca="1" si="13"/>
        <v>1377000</v>
      </c>
      <c r="K62" s="24"/>
      <c r="L62" s="22">
        <f t="shared" ca="1" si="14"/>
        <v>0.67287770960401472</v>
      </c>
    </row>
    <row r="63" spans="1:12" x14ac:dyDescent="0.2">
      <c r="A63" s="2">
        <f t="shared" si="9"/>
        <v>44165</v>
      </c>
      <c r="B63" s="4">
        <f t="shared" ca="1" si="4"/>
        <v>44755.865960815092</v>
      </c>
      <c r="C63" s="4">
        <f t="shared" ca="1" si="0"/>
        <v>44.755865960815093</v>
      </c>
      <c r="D63" s="4">
        <f t="shared" ca="1" si="5"/>
        <v>935354.61523457756</v>
      </c>
      <c r="E63" s="4">
        <f t="shared" ca="1" si="6"/>
        <v>90.699062859487398</v>
      </c>
      <c r="F63" s="4">
        <f t="shared" ca="1" si="10"/>
        <v>396798.81974174769</v>
      </c>
      <c r="G63" s="4" t="e">
        <f t="shared" si="11"/>
        <v>#N/A</v>
      </c>
      <c r="H63" s="4" t="e">
        <f t="shared" si="12"/>
        <v>#N/A</v>
      </c>
      <c r="I63" s="24"/>
      <c r="J63" s="4">
        <f t="shared" ca="1" si="13"/>
        <v>1377000</v>
      </c>
      <c r="K63" s="24"/>
      <c r="L63" s="22">
        <f t="shared" ca="1" si="14"/>
        <v>0.67926987308248188</v>
      </c>
    </row>
    <row r="64" spans="1:12" x14ac:dyDescent="0.2">
      <c r="A64" s="2">
        <f t="shared" si="9"/>
        <v>44166</v>
      </c>
      <c r="B64" s="4">
        <f t="shared" ca="1" si="4"/>
        <v>40891.52004990865</v>
      </c>
      <c r="C64" s="4">
        <f t="shared" ca="1" si="0"/>
        <v>40.89152004990865</v>
      </c>
      <c r="D64" s="4">
        <f t="shared" ca="1" si="5"/>
        <v>943479.51379025704</v>
      </c>
      <c r="E64" s="4">
        <f t="shared" ca="1" si="6"/>
        <v>92.324367631577701</v>
      </c>
      <c r="F64" s="4">
        <f t="shared" ca="1" si="10"/>
        <v>392536.6417922026</v>
      </c>
      <c r="G64" s="4" t="e">
        <f t="shared" si="11"/>
        <v>#N/A</v>
      </c>
      <c r="H64" s="4" t="e">
        <f t="shared" si="12"/>
        <v>#N/A</v>
      </c>
      <c r="I64" s="24"/>
      <c r="J64" s="4">
        <f t="shared" ca="1" si="13"/>
        <v>1377000</v>
      </c>
      <c r="K64" s="24"/>
      <c r="L64" s="22">
        <f t="shared" ca="1" si="14"/>
        <v>0.68517030776344012</v>
      </c>
    </row>
    <row r="65" spans="1:12" x14ac:dyDescent="0.2">
      <c r="A65" s="2">
        <f t="shared" si="9"/>
        <v>44167</v>
      </c>
      <c r="B65" s="4">
        <f t="shared" ca="1" si="4"/>
        <v>37269.570490431201</v>
      </c>
      <c r="C65" s="4">
        <f t="shared" ca="1" si="0"/>
        <v>37.2695704904312</v>
      </c>
      <c r="D65" s="4">
        <f t="shared" ca="1" si="5"/>
        <v>950952.30928162532</v>
      </c>
      <c r="E65" s="4">
        <f t="shared" ca="1" si="6"/>
        <v>93.819225701465342</v>
      </c>
      <c r="F65" s="4">
        <f t="shared" ca="1" si="10"/>
        <v>388684.3010022419</v>
      </c>
      <c r="G65" s="4" t="e">
        <f t="shared" si="11"/>
        <v>#N/A</v>
      </c>
      <c r="H65" s="4" t="e">
        <f t="shared" si="12"/>
        <v>#N/A</v>
      </c>
      <c r="I65" s="24"/>
      <c r="J65" s="4">
        <f t="shared" ca="1" si="13"/>
        <v>1377000</v>
      </c>
      <c r="K65" s="24"/>
      <c r="L65" s="22">
        <f t="shared" ca="1" si="14"/>
        <v>0.69059717449645996</v>
      </c>
    </row>
    <row r="66" spans="1:12" x14ac:dyDescent="0.2">
      <c r="A66" s="2">
        <f t="shared" si="9"/>
        <v>44168</v>
      </c>
      <c r="B66" s="4">
        <f t="shared" ca="1" si="4"/>
        <v>33894.572347016299</v>
      </c>
      <c r="C66" s="4">
        <f t="shared" ca="1" si="0"/>
        <v>33.8945723470163</v>
      </c>
      <c r="D66" s="4">
        <f t="shared" ca="1" si="5"/>
        <v>957802.60036189214</v>
      </c>
      <c r="E66" s="4">
        <f t="shared" ca="1" si="6"/>
        <v>95.18955798397522</v>
      </c>
      <c r="F66" s="4">
        <f t="shared" ca="1" si="10"/>
        <v>385207.63773310743</v>
      </c>
      <c r="G66" s="4" t="e">
        <f t="shared" si="11"/>
        <v>#N/A</v>
      </c>
      <c r="H66" s="4" t="e">
        <f t="shared" si="12"/>
        <v>#N/A</v>
      </c>
      <c r="I66" s="24"/>
      <c r="J66" s="4">
        <f t="shared" ca="1" si="13"/>
        <v>1377000</v>
      </c>
      <c r="K66" s="24"/>
      <c r="L66" s="22">
        <f t="shared" ca="1" si="14"/>
        <v>0.69557196830928991</v>
      </c>
    </row>
    <row r="67" spans="1:12" x14ac:dyDescent="0.2">
      <c r="A67" s="2">
        <f t="shared" si="9"/>
        <v>44169</v>
      </c>
      <c r="B67" s="4">
        <f t="shared" ca="1" si="4"/>
        <v>30766.159505024229</v>
      </c>
      <c r="C67" s="4">
        <f t="shared" ref="C67:C130" ca="1" si="15">gamma*sjuka</f>
        <v>30.76615950502423</v>
      </c>
      <c r="D67" s="4">
        <f t="shared" ca="1" si="5"/>
        <v>964063.30836678913</v>
      </c>
      <c r="E67" s="4">
        <f t="shared" ca="1" si="6"/>
        <v>96.441950063370498</v>
      </c>
      <c r="F67" s="4">
        <f t="shared" ca="1" si="10"/>
        <v>382074.09017812309</v>
      </c>
      <c r="G67" s="4" t="e">
        <f t="shared" si="11"/>
        <v>#N/A</v>
      </c>
      <c r="H67" s="4" t="e">
        <f t="shared" si="12"/>
        <v>#N/A</v>
      </c>
      <c r="I67" s="24"/>
      <c r="J67" s="4">
        <f t="shared" ca="1" si="13"/>
        <v>1376999.9999999998</v>
      </c>
      <c r="K67" s="24"/>
      <c r="L67" s="22">
        <f t="shared" ca="1" si="14"/>
        <v>0.70011859721625946</v>
      </c>
    </row>
    <row r="68" spans="1:12" x14ac:dyDescent="0.2">
      <c r="A68" s="2">
        <f t="shared" si="9"/>
        <v>44170</v>
      </c>
      <c r="B68" s="4">
        <f t="shared" ref="B68:B131" ca="1" si="16">B67+beta*F67*B67-IF(ROW()-L&gt;=ROW(B$3),beta*OFFSET(B68,-L,0)*OFFSET(F68,-L,0),K/L)</f>
        <v>27879.976142908909</v>
      </c>
      <c r="C68" s="4">
        <f t="shared" ca="1" si="15"/>
        <v>27.879976142908909</v>
      </c>
      <c r="D68" s="4">
        <f t="shared" ref="D68:D131" ca="1" si="17">D67+(1-alpha)*IF(ROW()-L&gt;=ROW(F$3),beta*OFFSET(F68,-L,0)*OFFSET(B68,-L,0),K/L)</f>
        <v>969769.53883079451</v>
      </c>
      <c r="E68" s="4">
        <f t="shared" ref="E68:E131" ca="1" si="18">E67+alpha*IF(ROW()-L&gt;=ROW(F$3),beta*OFFSET(F68,-L,0)*OFFSET(B68,-L,0),K/L)</f>
        <v>97.583424451049098</v>
      </c>
      <c r="F68" s="4">
        <f t="shared" ca="1" si="10"/>
        <v>379252.9016018454</v>
      </c>
      <c r="G68" s="4" t="e">
        <f t="shared" si="11"/>
        <v>#N/A</v>
      </c>
      <c r="H68" s="4" t="e">
        <f t="shared" si="12"/>
        <v>#N/A</v>
      </c>
      <c r="I68" s="24"/>
      <c r="J68" s="4">
        <f t="shared" ca="1" si="13"/>
        <v>1377000</v>
      </c>
      <c r="K68" s="24"/>
      <c r="L68" s="22">
        <f t="shared" ca="1" si="14"/>
        <v>0.7042625554326758</v>
      </c>
    </row>
    <row r="69" spans="1:12" x14ac:dyDescent="0.2">
      <c r="A69" s="2">
        <f t="shared" ref="A69:A132" si="19">A68+1</f>
        <v>44171</v>
      </c>
      <c r="B69" s="4">
        <f t="shared" ca="1" si="16"/>
        <v>25228.541548166955</v>
      </c>
      <c r="C69" s="4">
        <f t="shared" ca="1" si="15"/>
        <v>25.228541548166955</v>
      </c>
      <c r="D69" s="4">
        <f t="shared" ca="1" si="17"/>
        <v>974957.590451358</v>
      </c>
      <c r="E69" s="4">
        <f t="shared" ca="1" si="18"/>
        <v>98.621242338739336</v>
      </c>
      <c r="F69" s="4">
        <f t="shared" ref="F69:F132" ca="1" si="20">F68-beta*F68*B68</f>
        <v>376715.2467581362</v>
      </c>
      <c r="G69" s="4" t="e">
        <f t="shared" ref="G69:G132" si="21">IF(ISBLANK(INDEX(inlagda_riktig,MATCH(A69,dag_riktig))),"",INDEX(inlagda_riktig,MATCH(A69,dag_riktig)))</f>
        <v>#N/A</v>
      </c>
      <c r="H69" s="4" t="e">
        <f t="shared" ref="H69:H132" si="22">IF(ISBLANK(INDEX(doda_riktig,MATCH(A69,dag_riktig))),"",INDEX(doda_riktig,MATCH(A69,dag_riktig)))</f>
        <v>#N/A</v>
      </c>
      <c r="I69" s="24"/>
      <c r="J69" s="4">
        <f t="shared" ref="J69:J132" ca="1" si="23">B69+D69+E69+F69</f>
        <v>1377000</v>
      </c>
      <c r="K69" s="24"/>
      <c r="L69" s="22">
        <f t="shared" ref="L69:L132" ca="1" si="24">D69/J69</f>
        <v>0.7080302036683791</v>
      </c>
    </row>
    <row r="70" spans="1:12" x14ac:dyDescent="0.2">
      <c r="A70" s="2">
        <f t="shared" si="19"/>
        <v>44172</v>
      </c>
      <c r="B70" s="4">
        <f t="shared" ca="1" si="16"/>
        <v>22802.027284731303</v>
      </c>
      <c r="C70" s="4">
        <f t="shared" ca="1" si="15"/>
        <v>22.802027284731302</v>
      </c>
      <c r="D70" s="4">
        <f t="shared" ca="1" si="17"/>
        <v>979664.11752220045</v>
      </c>
      <c r="E70" s="4">
        <f t="shared" ca="1" si="18"/>
        <v>99.562736051650418</v>
      </c>
      <c r="F70" s="4">
        <f t="shared" ca="1" si="20"/>
        <v>374434.29245701648</v>
      </c>
      <c r="G70" s="4" t="e">
        <f t="shared" si="21"/>
        <v>#N/A</v>
      </c>
      <c r="H70" s="4" t="e">
        <f t="shared" si="22"/>
        <v>#N/A</v>
      </c>
      <c r="I70" s="24"/>
      <c r="J70" s="4">
        <f t="shared" ca="1" si="23"/>
        <v>1376999.9999999998</v>
      </c>
      <c r="K70" s="24"/>
      <c r="L70" s="22">
        <f t="shared" ca="1" si="24"/>
        <v>0.71144816087305784</v>
      </c>
    </row>
    <row r="71" spans="1:12" x14ac:dyDescent="0.2">
      <c r="A71" s="2">
        <f t="shared" si="19"/>
        <v>44173</v>
      </c>
      <c r="B71" s="4">
        <f t="shared" ca="1" si="16"/>
        <v>20588.935963892742</v>
      </c>
      <c r="C71" s="4">
        <f t="shared" ca="1" si="15"/>
        <v>20.588935963892741</v>
      </c>
      <c r="D71" s="4">
        <f t="shared" ca="1" si="17"/>
        <v>983925.44303615566</v>
      </c>
      <c r="E71" s="4">
        <f t="shared" ca="1" si="18"/>
        <v>100.41517164155944</v>
      </c>
      <c r="F71" s="4">
        <f t="shared" ca="1" si="20"/>
        <v>372385.20582830993</v>
      </c>
      <c r="G71" s="4" t="e">
        <f t="shared" si="21"/>
        <v>#N/A</v>
      </c>
      <c r="H71" s="4" t="e">
        <f t="shared" si="22"/>
        <v>#N/A</v>
      </c>
      <c r="I71" s="24"/>
      <c r="J71" s="4">
        <f t="shared" ca="1" si="23"/>
        <v>1376999.9999999998</v>
      </c>
      <c r="K71" s="24"/>
      <c r="L71" s="22">
        <f t="shared" ca="1" si="24"/>
        <v>0.71454280540025839</v>
      </c>
    </row>
    <row r="72" spans="1:12" x14ac:dyDescent="0.2">
      <c r="A72" s="2">
        <f t="shared" si="19"/>
        <v>44174</v>
      </c>
      <c r="B72" s="4">
        <f t="shared" ca="1" si="16"/>
        <v>18576.678811540045</v>
      </c>
      <c r="C72" s="4">
        <f t="shared" ca="1" si="15"/>
        <v>18.576678811540045</v>
      </c>
      <c r="D72" s="4">
        <f t="shared" ca="1" si="17"/>
        <v>987777.01335795841</v>
      </c>
      <c r="E72" s="4">
        <f t="shared" ca="1" si="18"/>
        <v>101.18563979955158</v>
      </c>
      <c r="F72" s="4">
        <f t="shared" ca="1" si="20"/>
        <v>370545.12219070189</v>
      </c>
      <c r="G72" s="4" t="e">
        <f t="shared" si="21"/>
        <v>#N/A</v>
      </c>
      <c r="H72" s="4" t="e">
        <f t="shared" si="22"/>
        <v>#N/A</v>
      </c>
      <c r="I72" s="24"/>
      <c r="J72" s="4">
        <f t="shared" ca="1" si="23"/>
        <v>1377000</v>
      </c>
      <c r="K72" s="24"/>
      <c r="L72" s="22">
        <f t="shared" ca="1" si="24"/>
        <v>0.71733987898181439</v>
      </c>
    </row>
    <row r="73" spans="1:12" x14ac:dyDescent="0.2">
      <c r="A73" s="2">
        <f t="shared" si="19"/>
        <v>44175</v>
      </c>
      <c r="B73" s="4">
        <f t="shared" ca="1" si="16"/>
        <v>16752.054995234241</v>
      </c>
      <c r="C73" s="4">
        <f t="shared" ca="1" si="15"/>
        <v>16.752054995234243</v>
      </c>
      <c r="D73" s="4">
        <f t="shared" ca="1" si="17"/>
        <v>991252.98129443906</v>
      </c>
      <c r="E73" s="4">
        <f t="shared" ca="1" si="18"/>
        <v>101.88097245337848</v>
      </c>
      <c r="F73" s="4">
        <f t="shared" ca="1" si="20"/>
        <v>368893.08273787319</v>
      </c>
      <c r="G73" s="4" t="e">
        <f t="shared" si="21"/>
        <v>#N/A</v>
      </c>
      <c r="H73" s="4" t="e">
        <f t="shared" si="22"/>
        <v>#N/A</v>
      </c>
      <c r="I73" s="24"/>
      <c r="J73" s="4">
        <f t="shared" ca="1" si="23"/>
        <v>1377000</v>
      </c>
      <c r="K73" s="24"/>
      <c r="L73" s="22">
        <f t="shared" ca="1" si="24"/>
        <v>0.71986418394657881</v>
      </c>
    </row>
    <row r="74" spans="1:12" x14ac:dyDescent="0.2">
      <c r="A74" s="2">
        <f t="shared" si="19"/>
        <v>44176</v>
      </c>
      <c r="B74" s="4">
        <f t="shared" ca="1" si="16"/>
        <v>15101.63957050263</v>
      </c>
      <c r="C74" s="4">
        <f t="shared" ca="1" si="15"/>
        <v>15.101639570502631</v>
      </c>
      <c r="D74" s="4">
        <f t="shared" ca="1" si="17"/>
        <v>994385.90213991236</v>
      </c>
      <c r="E74" s="4">
        <f t="shared" ca="1" si="18"/>
        <v>102.50768196437534</v>
      </c>
      <c r="F74" s="4">
        <f t="shared" ca="1" si="20"/>
        <v>367409.95060762047</v>
      </c>
      <c r="G74" s="4" t="e">
        <f t="shared" si="21"/>
        <v>#N/A</v>
      </c>
      <c r="H74" s="4" t="e">
        <f t="shared" si="22"/>
        <v>#N/A</v>
      </c>
      <c r="I74" s="24"/>
      <c r="J74" s="4">
        <f t="shared" ca="1" si="23"/>
        <v>1377000</v>
      </c>
      <c r="K74" s="24"/>
      <c r="L74" s="22">
        <f t="shared" ca="1" si="24"/>
        <v>0.72213936248359645</v>
      </c>
    </row>
    <row r="75" spans="1:12" x14ac:dyDescent="0.2">
      <c r="A75" s="2">
        <f t="shared" si="19"/>
        <v>44177</v>
      </c>
      <c r="B75" s="4">
        <f t="shared" ca="1" si="16"/>
        <v>13612.089229911106</v>
      </c>
      <c r="C75" s="4">
        <f t="shared" ca="1" si="15"/>
        <v>13.612089229911106</v>
      </c>
      <c r="D75" s="4">
        <f t="shared" ca="1" si="17"/>
        <v>997206.52647847484</v>
      </c>
      <c r="E75" s="4">
        <f t="shared" ca="1" si="18"/>
        <v>103.07191967963088</v>
      </c>
      <c r="F75" s="4">
        <f t="shared" ca="1" si="20"/>
        <v>366078.3123719343</v>
      </c>
      <c r="G75" s="4" t="e">
        <f t="shared" si="21"/>
        <v>#N/A</v>
      </c>
      <c r="H75" s="4" t="e">
        <f t="shared" si="22"/>
        <v>#N/A</v>
      </c>
      <c r="I75" s="24"/>
      <c r="J75" s="4">
        <f t="shared" ca="1" si="23"/>
        <v>1377000</v>
      </c>
      <c r="K75" s="24"/>
      <c r="L75" s="22">
        <f t="shared" ca="1" si="24"/>
        <v>0.72418774617173187</v>
      </c>
    </row>
    <row r="76" spans="1:12" x14ac:dyDescent="0.2">
      <c r="A76" s="2">
        <f t="shared" si="19"/>
        <v>44178</v>
      </c>
      <c r="B76" s="4">
        <f t="shared" ca="1" si="16"/>
        <v>12270.376142955973</v>
      </c>
      <c r="C76" s="4">
        <f t="shared" ca="1" si="15"/>
        <v>12.270376142955973</v>
      </c>
      <c r="D76" s="4">
        <f t="shared" ca="1" si="17"/>
        <v>999743.67379121529</v>
      </c>
      <c r="E76" s="4">
        <f t="shared" ca="1" si="18"/>
        <v>103.57945064837273</v>
      </c>
      <c r="F76" s="4">
        <f t="shared" ca="1" si="20"/>
        <v>364882.37061518023</v>
      </c>
      <c r="G76" s="4" t="e">
        <f t="shared" si="21"/>
        <v>#N/A</v>
      </c>
      <c r="H76" s="4" t="e">
        <f t="shared" si="22"/>
        <v>#N/A</v>
      </c>
      <c r="I76" s="24"/>
      <c r="J76" s="4">
        <f t="shared" ca="1" si="23"/>
        <v>1377000</v>
      </c>
      <c r="K76" s="24"/>
      <c r="L76" s="22">
        <f t="shared" ca="1" si="24"/>
        <v>0.72603026419115124</v>
      </c>
    </row>
    <row r="77" spans="1:12" x14ac:dyDescent="0.2">
      <c r="A77" s="2">
        <f t="shared" si="19"/>
        <v>44179</v>
      </c>
      <c r="B77" s="4">
        <f t="shared" ca="1" si="16"/>
        <v>11063.960386327841</v>
      </c>
      <c r="C77" s="4">
        <f t="shared" ca="1" si="15"/>
        <v>11.063960386327841</v>
      </c>
      <c r="D77" s="4">
        <f t="shared" ca="1" si="17"/>
        <v>1002024.1719014748</v>
      </c>
      <c r="E77" s="4">
        <f t="shared" ca="1" si="18"/>
        <v>104.03564150859668</v>
      </c>
      <c r="F77" s="4">
        <f t="shared" ca="1" si="20"/>
        <v>363807.8320706886</v>
      </c>
      <c r="G77" s="4" t="e">
        <f t="shared" si="21"/>
        <v>#N/A</v>
      </c>
      <c r="H77" s="4" t="e">
        <f t="shared" si="22"/>
        <v>#N/A</v>
      </c>
      <c r="I77" s="24"/>
      <c r="J77" s="4">
        <f t="shared" ca="1" si="23"/>
        <v>1377000</v>
      </c>
      <c r="K77" s="24"/>
      <c r="L77" s="22">
        <f t="shared" ca="1" si="24"/>
        <v>0.72768639934747625</v>
      </c>
    </row>
    <row r="78" spans="1:12" x14ac:dyDescent="0.2">
      <c r="A78" s="2">
        <f t="shared" si="19"/>
        <v>44180</v>
      </c>
      <c r="B78" s="4">
        <f t="shared" ca="1" si="16"/>
        <v>9980.911063765112</v>
      </c>
      <c r="C78" s="4">
        <f t="shared" ca="1" si="15"/>
        <v>9.9809110637651131</v>
      </c>
      <c r="D78" s="4">
        <f t="shared" ca="1" si="17"/>
        <v>1004072.8487128556</v>
      </c>
      <c r="E78" s="4">
        <f t="shared" ca="1" si="18"/>
        <v>104.445458834338</v>
      </c>
      <c r="F78" s="4">
        <f t="shared" ca="1" si="20"/>
        <v>362841.79476454476</v>
      </c>
      <c r="G78" s="4" t="e">
        <f t="shared" si="21"/>
        <v>#N/A</v>
      </c>
      <c r="H78" s="4" t="e">
        <f t="shared" si="22"/>
        <v>#N/A</v>
      </c>
      <c r="I78" s="24"/>
      <c r="J78" s="4">
        <f t="shared" ca="1" si="23"/>
        <v>1376999.9999999998</v>
      </c>
      <c r="K78" s="24"/>
      <c r="L78" s="22">
        <f t="shared" ca="1" si="24"/>
        <v>0.72917418207179063</v>
      </c>
    </row>
    <row r="79" spans="1:12" x14ac:dyDescent="0.2">
      <c r="A79" s="2">
        <f t="shared" si="19"/>
        <v>44181</v>
      </c>
      <c r="B79" s="4">
        <f t="shared" ca="1" si="16"/>
        <v>9009.9854302599306</v>
      </c>
      <c r="C79" s="4">
        <f t="shared" ca="1" si="15"/>
        <v>9.0099854302599311</v>
      </c>
      <c r="D79" s="4">
        <f t="shared" ca="1" si="17"/>
        <v>1005912.5643337361</v>
      </c>
      <c r="E79" s="4">
        <f t="shared" ca="1" si="18"/>
        <v>104.8134755618596</v>
      </c>
      <c r="F79" s="4">
        <f t="shared" ca="1" si="20"/>
        <v>361972.63676044194</v>
      </c>
      <c r="G79" s="4" t="e">
        <f t="shared" si="21"/>
        <v>#N/A</v>
      </c>
      <c r="H79" s="4" t="e">
        <f t="shared" si="22"/>
        <v>#N/A</v>
      </c>
      <c r="I79" s="24"/>
      <c r="J79" s="4">
        <f t="shared" ca="1" si="23"/>
        <v>1377000</v>
      </c>
      <c r="K79" s="24"/>
      <c r="L79" s="22">
        <f t="shared" ca="1" si="24"/>
        <v>0.73051021374998992</v>
      </c>
    </row>
    <row r="80" spans="1:12" x14ac:dyDescent="0.2">
      <c r="A80" s="2">
        <f t="shared" si="19"/>
        <v>44182</v>
      </c>
      <c r="B80" s="4">
        <f t="shared" ca="1" si="16"/>
        <v>8140.6743414386874</v>
      </c>
      <c r="C80" s="4">
        <f t="shared" ca="1" si="15"/>
        <v>8.1406743414386877</v>
      </c>
      <c r="D80" s="4">
        <f t="shared" ca="1" si="17"/>
        <v>1007564.2733786742</v>
      </c>
      <c r="E80" s="4">
        <f t="shared" ca="1" si="18"/>
        <v>105.14388345242534</v>
      </c>
      <c r="F80" s="4">
        <f t="shared" ca="1" si="20"/>
        <v>361189.9083964345</v>
      </c>
      <c r="G80" s="4" t="e">
        <f t="shared" si="21"/>
        <v>#N/A</v>
      </c>
      <c r="H80" s="4" t="e">
        <f t="shared" si="22"/>
        <v>#N/A</v>
      </c>
      <c r="I80" s="24"/>
      <c r="J80" s="4">
        <f t="shared" ca="1" si="23"/>
        <v>1376999.9999999998</v>
      </c>
      <c r="K80" s="24"/>
      <c r="L80" s="22">
        <f t="shared" ca="1" si="24"/>
        <v>0.73170971196708379</v>
      </c>
    </row>
    <row r="81" spans="1:12" x14ac:dyDescent="0.2">
      <c r="A81" s="2">
        <f t="shared" si="19"/>
        <v>44183</v>
      </c>
      <c r="B81" s="4">
        <f t="shared" ca="1" si="16"/>
        <v>7363.2212719066301</v>
      </c>
      <c r="C81" s="4">
        <f t="shared" ca="1" si="15"/>
        <v>7.3632212719066299</v>
      </c>
      <c r="D81" s="4">
        <f t="shared" ca="1" si="17"/>
        <v>1009047.1088825008</v>
      </c>
      <c r="E81" s="4">
        <f t="shared" ca="1" si="18"/>
        <v>105.44050987847589</v>
      </c>
      <c r="F81" s="4">
        <f t="shared" ca="1" si="20"/>
        <v>360484.22933571384</v>
      </c>
      <c r="G81" s="4" t="e">
        <f t="shared" si="21"/>
        <v>#N/A</v>
      </c>
      <c r="H81" s="4" t="e">
        <f t="shared" si="22"/>
        <v>#N/A</v>
      </c>
      <c r="I81" s="24"/>
      <c r="J81" s="4">
        <f t="shared" ca="1" si="23"/>
        <v>1376999.9999999998</v>
      </c>
      <c r="K81" s="24"/>
      <c r="L81" s="22">
        <f t="shared" ca="1" si="24"/>
        <v>0.73278657144698689</v>
      </c>
    </row>
    <row r="82" spans="1:12" x14ac:dyDescent="0.2">
      <c r="A82" s="2">
        <f t="shared" si="19"/>
        <v>44184</v>
      </c>
      <c r="B82" s="4">
        <f t="shared" ca="1" si="16"/>
        <v>6668.6210711720241</v>
      </c>
      <c r="C82" s="4">
        <f t="shared" ca="1" si="15"/>
        <v>6.6686210711720246</v>
      </c>
      <c r="D82" s="4">
        <f t="shared" ca="1" si="17"/>
        <v>1010378.4807905399</v>
      </c>
      <c r="E82" s="4">
        <f t="shared" ca="1" si="18"/>
        <v>105.70683752561312</v>
      </c>
      <c r="F82" s="4">
        <f t="shared" ca="1" si="20"/>
        <v>359847.19130076224</v>
      </c>
      <c r="G82" s="4" t="e">
        <f t="shared" si="21"/>
        <v>#N/A</v>
      </c>
      <c r="H82" s="4" t="e">
        <f t="shared" si="22"/>
        <v>#N/A</v>
      </c>
      <c r="I82" s="24"/>
      <c r="J82" s="4">
        <f t="shared" ca="1" si="23"/>
        <v>1376999.9999999998</v>
      </c>
      <c r="K82" s="24"/>
      <c r="L82" s="22">
        <f t="shared" ca="1" si="24"/>
        <v>0.7337534355777342</v>
      </c>
    </row>
    <row r="83" spans="1:12" x14ac:dyDescent="0.2">
      <c r="A83" s="2">
        <f t="shared" si="19"/>
        <v>44185</v>
      </c>
      <c r="B83" s="4">
        <f t="shared" ca="1" si="16"/>
        <v>6048.6036093724142</v>
      </c>
      <c r="C83" s="4">
        <f t="shared" ca="1" si="15"/>
        <v>6.0486036093724147</v>
      </c>
      <c r="D83" s="4">
        <f t="shared" ca="1" si="17"/>
        <v>1011574.1833589426</v>
      </c>
      <c r="E83" s="4">
        <f t="shared" ca="1" si="18"/>
        <v>105.94602587696394</v>
      </c>
      <c r="F83" s="4">
        <f t="shared" ca="1" si="20"/>
        <v>359271.26700580778</v>
      </c>
      <c r="G83" s="4" t="e">
        <f t="shared" si="21"/>
        <v>#N/A</v>
      </c>
      <c r="H83" s="4" t="e">
        <f t="shared" si="22"/>
        <v>#N/A</v>
      </c>
      <c r="I83" s="24"/>
      <c r="J83" s="4">
        <f t="shared" ca="1" si="23"/>
        <v>1376999.9999999998</v>
      </c>
      <c r="K83" s="24"/>
      <c r="L83" s="22">
        <f t="shared" ca="1" si="24"/>
        <v>0.73462177440736587</v>
      </c>
    </row>
    <row r="84" spans="1:12" x14ac:dyDescent="0.2">
      <c r="A84" s="2">
        <f t="shared" si="19"/>
        <v>44186</v>
      </c>
      <c r="B84" s="4">
        <f t="shared" ca="1" si="16"/>
        <v>5495.6065406460302</v>
      </c>
      <c r="C84" s="4">
        <f t="shared" ca="1" si="15"/>
        <v>5.4956065406460306</v>
      </c>
      <c r="D84" s="4">
        <f t="shared" ca="1" si="17"/>
        <v>1012648.5069957253</v>
      </c>
      <c r="E84" s="4">
        <f t="shared" ca="1" si="18"/>
        <v>106.16093358586227</v>
      </c>
      <c r="F84" s="4">
        <f t="shared" ca="1" si="20"/>
        <v>358749.72553004255</v>
      </c>
      <c r="G84" s="4" t="e">
        <f t="shared" si="21"/>
        <v>#N/A</v>
      </c>
      <c r="H84" s="4" t="e">
        <f t="shared" si="22"/>
        <v>#N/A</v>
      </c>
      <c r="I84" s="24"/>
      <c r="J84" s="4">
        <f t="shared" ca="1" si="23"/>
        <v>1376999.9999999998</v>
      </c>
      <c r="K84" s="24"/>
      <c r="L84" s="22">
        <f t="shared" ca="1" si="24"/>
        <v>0.73540196586472439</v>
      </c>
    </row>
    <row r="85" spans="1:12" x14ac:dyDescent="0.2">
      <c r="A85" s="2">
        <f t="shared" si="19"/>
        <v>44187</v>
      </c>
      <c r="B85" s="4">
        <f t="shared" ca="1" si="16"/>
        <v>5002.7405956409002</v>
      </c>
      <c r="C85" s="4">
        <f t="shared" ca="1" si="15"/>
        <v>5.0027405956409003</v>
      </c>
      <c r="D85" s="4">
        <f t="shared" ca="1" si="17"/>
        <v>1013614.351094408</v>
      </c>
      <c r="E85" s="4">
        <f t="shared" ca="1" si="18"/>
        <v>106.35414104709103</v>
      </c>
      <c r="F85" s="4">
        <f t="shared" ca="1" si="20"/>
        <v>358276.55416890385</v>
      </c>
      <c r="G85" s="4" t="e">
        <f t="shared" si="21"/>
        <v>#N/A</v>
      </c>
      <c r="H85" s="4" t="e">
        <f t="shared" si="22"/>
        <v>#N/A</v>
      </c>
      <c r="I85" s="24"/>
      <c r="J85" s="4">
        <f t="shared" ca="1" si="23"/>
        <v>1376999.9999999998</v>
      </c>
      <c r="K85" s="24"/>
      <c r="L85" s="22">
        <f t="shared" ca="1" si="24"/>
        <v>0.73610337770109524</v>
      </c>
    </row>
    <row r="86" spans="1:12" x14ac:dyDescent="0.2">
      <c r="A86" s="2">
        <f t="shared" si="19"/>
        <v>44188</v>
      </c>
      <c r="B86" s="4">
        <f t="shared" ca="1" si="16"/>
        <v>4563.7501104197672</v>
      </c>
      <c r="C86" s="4">
        <f t="shared" ca="1" si="15"/>
        <v>4.5637501104197673</v>
      </c>
      <c r="D86" s="4">
        <f t="shared" ca="1" si="17"/>
        <v>1014483.33526691</v>
      </c>
      <c r="E86" s="4">
        <f t="shared" ca="1" si="18"/>
        <v>106.5279726479116</v>
      </c>
      <c r="F86" s="4">
        <f t="shared" ca="1" si="20"/>
        <v>357846.38665002212</v>
      </c>
      <c r="G86" s="4" t="e">
        <f t="shared" si="21"/>
        <v>#N/A</v>
      </c>
      <c r="H86" s="4" t="e">
        <f t="shared" si="22"/>
        <v>#N/A</v>
      </c>
      <c r="I86" s="24"/>
      <c r="J86" s="4">
        <f t="shared" ca="1" si="23"/>
        <v>1377000</v>
      </c>
      <c r="K86" s="24"/>
      <c r="L86" s="22">
        <f t="shared" ca="1" si="24"/>
        <v>0.73673444826936096</v>
      </c>
    </row>
    <row r="87" spans="1:12" x14ac:dyDescent="0.2">
      <c r="A87" s="2">
        <f t="shared" si="19"/>
        <v>44189</v>
      </c>
      <c r="B87" s="4">
        <f t="shared" ca="1" si="16"/>
        <v>4172.9709031932871</v>
      </c>
      <c r="C87" s="4">
        <f t="shared" ca="1" si="15"/>
        <v>4.1729709031932876</v>
      </c>
      <c r="D87" s="4">
        <f t="shared" ca="1" si="17"/>
        <v>1015265.9070852447</v>
      </c>
      <c r="E87" s="4">
        <f t="shared" ca="1" si="18"/>
        <v>106.68451832071308</v>
      </c>
      <c r="F87" s="4">
        <f t="shared" ca="1" si="20"/>
        <v>357454.43749324116</v>
      </c>
      <c r="G87" s="4" t="e">
        <f t="shared" si="21"/>
        <v>#N/A</v>
      </c>
      <c r="H87" s="4" t="e">
        <f t="shared" si="22"/>
        <v>#N/A</v>
      </c>
      <c r="I87" s="24"/>
      <c r="J87" s="4">
        <f t="shared" ca="1" si="23"/>
        <v>1376999.9999999998</v>
      </c>
      <c r="K87" s="24"/>
      <c r="L87" s="22">
        <f t="shared" ca="1" si="24"/>
        <v>0.73730276476778855</v>
      </c>
    </row>
    <row r="88" spans="1:12" x14ac:dyDescent="0.2">
      <c r="A88" s="2">
        <f t="shared" si="19"/>
        <v>44190</v>
      </c>
      <c r="B88" s="4">
        <f t="shared" ca="1" si="16"/>
        <v>3825.2871145230092</v>
      </c>
      <c r="C88" s="4">
        <f t="shared" ca="1" si="15"/>
        <v>3.8252871145230092</v>
      </c>
      <c r="D88" s="4">
        <f t="shared" ca="1" si="17"/>
        <v>1015971.4450101532</v>
      </c>
      <c r="E88" s="4">
        <f t="shared" ca="1" si="18"/>
        <v>106.82565413285721</v>
      </c>
      <c r="F88" s="4">
        <f t="shared" ca="1" si="20"/>
        <v>357096.44222119078</v>
      </c>
      <c r="G88" s="4" t="e">
        <f t="shared" si="21"/>
        <v>#N/A</v>
      </c>
      <c r="H88" s="4" t="e">
        <f t="shared" si="22"/>
        <v>#N/A</v>
      </c>
      <c r="I88" s="24"/>
      <c r="J88" s="4">
        <f t="shared" ca="1" si="23"/>
        <v>1377000</v>
      </c>
      <c r="K88" s="24"/>
      <c r="L88" s="22">
        <f t="shared" ca="1" si="24"/>
        <v>0.73781513798849185</v>
      </c>
    </row>
    <row r="89" spans="1:12" x14ac:dyDescent="0.2">
      <c r="A89" s="2">
        <f t="shared" si="19"/>
        <v>44191</v>
      </c>
      <c r="B89" s="4">
        <f t="shared" ca="1" si="16"/>
        <v>3516.0882201484014</v>
      </c>
      <c r="C89" s="4">
        <f t="shared" ca="1" si="15"/>
        <v>3.5160882201484016</v>
      </c>
      <c r="D89" s="4">
        <f t="shared" ca="1" si="17"/>
        <v>1016608.3556374979</v>
      </c>
      <c r="E89" s="4">
        <f t="shared" ca="1" si="18"/>
        <v>106.95306173984753</v>
      </c>
      <c r="F89" s="4">
        <f t="shared" ca="1" si="20"/>
        <v>356768.60308061383</v>
      </c>
      <c r="G89" s="4" t="e">
        <f t="shared" si="21"/>
        <v>#N/A</v>
      </c>
      <c r="H89" s="4" t="e">
        <f t="shared" si="22"/>
        <v>#N/A</v>
      </c>
      <c r="I89" s="24"/>
      <c r="J89" s="4">
        <f t="shared" ca="1" si="23"/>
        <v>1376999.9999999998</v>
      </c>
      <c r="K89" s="24"/>
      <c r="L89" s="22">
        <f t="shared" ca="1" si="24"/>
        <v>0.73827767293935953</v>
      </c>
    </row>
    <row r="90" spans="1:12" x14ac:dyDescent="0.2">
      <c r="A90" s="2">
        <f t="shared" si="19"/>
        <v>44192</v>
      </c>
      <c r="B90" s="4">
        <f t="shared" ca="1" si="16"/>
        <v>3241.2270970204527</v>
      </c>
      <c r="C90" s="4">
        <f t="shared" ca="1" si="15"/>
        <v>3.2412270970204529</v>
      </c>
      <c r="D90" s="4">
        <f t="shared" ca="1" si="17"/>
        <v>1017184.1647475933</v>
      </c>
      <c r="E90" s="4">
        <f t="shared" ca="1" si="18"/>
        <v>107.06824659883843</v>
      </c>
      <c r="F90" s="4">
        <f t="shared" ca="1" si="20"/>
        <v>356467.53990878729</v>
      </c>
      <c r="G90" s="4" t="e">
        <f t="shared" si="21"/>
        <v>#N/A</v>
      </c>
      <c r="H90" s="4" t="e">
        <f t="shared" si="22"/>
        <v>#N/A</v>
      </c>
      <c r="I90" s="24"/>
      <c r="J90" s="4">
        <f t="shared" ca="1" si="23"/>
        <v>1377000</v>
      </c>
      <c r="K90" s="24"/>
      <c r="L90" s="22">
        <f t="shared" ca="1" si="24"/>
        <v>0.73869583496557256</v>
      </c>
    </row>
    <row r="91" spans="1:12" x14ac:dyDescent="0.2">
      <c r="A91" s="2">
        <f t="shared" si="19"/>
        <v>44193</v>
      </c>
      <c r="B91" s="4">
        <f t="shared" ca="1" si="16"/>
        <v>2996.9797611497611</v>
      </c>
      <c r="C91" s="4">
        <f t="shared" ca="1" si="15"/>
        <v>2.9969797611497611</v>
      </c>
      <c r="D91" s="4">
        <f t="shared" ca="1" si="17"/>
        <v>1017705.6019150635</v>
      </c>
      <c r="E91" s="4">
        <f t="shared" ca="1" si="18"/>
        <v>107.17255489399147</v>
      </c>
      <c r="F91" s="4">
        <f t="shared" ca="1" si="20"/>
        <v>356190.24576889275</v>
      </c>
      <c r="G91" s="4" t="e">
        <f t="shared" si="21"/>
        <v>#N/A</v>
      </c>
      <c r="H91" s="4" t="e">
        <f t="shared" si="22"/>
        <v>#N/A</v>
      </c>
      <c r="I91" s="24"/>
      <c r="J91" s="4">
        <f t="shared" ca="1" si="23"/>
        <v>1377000</v>
      </c>
      <c r="K91" s="24"/>
      <c r="L91" s="22">
        <f t="shared" ca="1" si="24"/>
        <v>0.73907451119467205</v>
      </c>
    </row>
    <row r="92" spans="1:12" x14ac:dyDescent="0.2">
      <c r="A92" s="2">
        <f t="shared" si="19"/>
        <v>44194</v>
      </c>
      <c r="B92" s="4">
        <f t="shared" ca="1" si="16"/>
        <v>2780.0071898562719</v>
      </c>
      <c r="C92" s="4">
        <f t="shared" ca="1" si="15"/>
        <v>2.7800071898562719</v>
      </c>
      <c r="D92" s="4">
        <f t="shared" ca="1" si="17"/>
        <v>1018178.6786419299</v>
      </c>
      <c r="E92" s="4">
        <f t="shared" ca="1" si="18"/>
        <v>107.26718916621921</v>
      </c>
      <c r="F92" s="4">
        <f t="shared" ca="1" si="20"/>
        <v>355934.04697904753</v>
      </c>
      <c r="G92" s="4" t="e">
        <f t="shared" si="21"/>
        <v>#N/A</v>
      </c>
      <c r="H92" s="4" t="e">
        <f t="shared" si="22"/>
        <v>#N/A</v>
      </c>
      <c r="I92" s="24"/>
      <c r="J92" s="4">
        <f t="shared" ca="1" si="23"/>
        <v>1377000</v>
      </c>
      <c r="K92" s="24"/>
      <c r="L92" s="22">
        <f t="shared" ca="1" si="24"/>
        <v>0.73941806727809001</v>
      </c>
    </row>
    <row r="93" spans="1:12" x14ac:dyDescent="0.2">
      <c r="A93" s="2">
        <f t="shared" si="19"/>
        <v>44195</v>
      </c>
      <c r="B93" s="4">
        <f t="shared" ca="1" si="16"/>
        <v>2587.3194813064993</v>
      </c>
      <c r="C93" s="4">
        <f t="shared" ca="1" si="15"/>
        <v>2.5873194813064995</v>
      </c>
      <c r="D93" s="4">
        <f t="shared" ca="1" si="17"/>
        <v>1018608.7601273078</v>
      </c>
      <c r="E93" s="4">
        <f t="shared" ca="1" si="18"/>
        <v>107.35322266999555</v>
      </c>
      <c r="F93" s="4">
        <f t="shared" ca="1" si="20"/>
        <v>355696.56716871558</v>
      </c>
      <c r="G93" s="4" t="e">
        <f t="shared" si="21"/>
        <v>#N/A</v>
      </c>
      <c r="H93" s="4" t="e">
        <f t="shared" si="22"/>
        <v>#N/A</v>
      </c>
      <c r="I93" s="24"/>
      <c r="J93" s="4">
        <f t="shared" ca="1" si="23"/>
        <v>1377000</v>
      </c>
      <c r="K93" s="24"/>
      <c r="L93" s="22">
        <f t="shared" ca="1" si="24"/>
        <v>0.7397303995114799</v>
      </c>
    </row>
    <row r="94" spans="1:12" x14ac:dyDescent="0.2">
      <c r="A94" s="2">
        <f t="shared" si="19"/>
        <v>44196</v>
      </c>
      <c r="B94" s="4">
        <f t="shared" ca="1" si="16"/>
        <v>2416.2424823662059</v>
      </c>
      <c r="C94" s="4">
        <f t="shared" ca="1" si="15"/>
        <v>2.4162424823662061</v>
      </c>
      <c r="D94" s="4">
        <f t="shared" ca="1" si="17"/>
        <v>1019000.6308942575</v>
      </c>
      <c r="E94" s="4">
        <f t="shared" ca="1" si="18"/>
        <v>107.43161250135174</v>
      </c>
      <c r="F94" s="4">
        <f t="shared" ca="1" si="20"/>
        <v>355475.69501087489</v>
      </c>
      <c r="G94" s="4" t="e">
        <f t="shared" si="21"/>
        <v>#N/A</v>
      </c>
      <c r="H94" s="4" t="e">
        <f t="shared" si="22"/>
        <v>#N/A</v>
      </c>
      <c r="I94" s="24"/>
      <c r="J94" s="4">
        <f t="shared" ca="1" si="23"/>
        <v>1377000</v>
      </c>
      <c r="K94" s="24"/>
      <c r="L94" s="22">
        <f t="shared" ca="1" si="24"/>
        <v>0.7400149824940141</v>
      </c>
    </row>
    <row r="95" spans="1:12" x14ac:dyDescent="0.2">
      <c r="A95" s="2">
        <f t="shared" si="19"/>
        <v>44197</v>
      </c>
      <c r="B95" s="4">
        <f t="shared" ca="1" si="16"/>
        <v>2264.3869244919601</v>
      </c>
      <c r="C95" s="4">
        <f t="shared" ca="1" si="15"/>
        <v>2.2643869244919603</v>
      </c>
      <c r="D95" s="4">
        <f t="shared" ca="1" si="17"/>
        <v>1019358.5545672534</v>
      </c>
      <c r="E95" s="4">
        <f t="shared" ca="1" si="18"/>
        <v>107.50321155576181</v>
      </c>
      <c r="F95" s="4">
        <f t="shared" ca="1" si="20"/>
        <v>355269.55529669876</v>
      </c>
      <c r="G95" s="4" t="e">
        <f t="shared" si="21"/>
        <v>#N/A</v>
      </c>
      <c r="H95" s="4" t="e">
        <f t="shared" si="22"/>
        <v>#N/A</v>
      </c>
      <c r="I95" s="24"/>
      <c r="J95" s="4">
        <f t="shared" ca="1" si="23"/>
        <v>1377000</v>
      </c>
      <c r="K95" s="24"/>
      <c r="L95" s="22">
        <f t="shared" ca="1" si="24"/>
        <v>0.74027491253976285</v>
      </c>
    </row>
    <row r="96" spans="1:12" x14ac:dyDescent="0.2">
      <c r="A96" s="2">
        <f t="shared" si="19"/>
        <v>44198</v>
      </c>
      <c r="B96" s="4">
        <f t="shared" ca="1" si="16"/>
        <v>2129.6200404791252</v>
      </c>
      <c r="C96" s="4">
        <f t="shared" ca="1" si="15"/>
        <v>2.1296200404791255</v>
      </c>
      <c r="D96" s="4">
        <f t="shared" ca="1" si="17"/>
        <v>1019686.3281400023</v>
      </c>
      <c r="E96" s="4">
        <f t="shared" ca="1" si="18"/>
        <v>107.5687793838772</v>
      </c>
      <c r="F96" s="4">
        <f t="shared" ca="1" si="20"/>
        <v>355076.4830401346</v>
      </c>
      <c r="G96" s="4" t="e">
        <f t="shared" si="21"/>
        <v>#N/A</v>
      </c>
      <c r="H96" s="4" t="e">
        <f t="shared" si="22"/>
        <v>#N/A</v>
      </c>
      <c r="I96" s="24"/>
      <c r="J96" s="4">
        <f t="shared" ca="1" si="23"/>
        <v>1377000</v>
      </c>
      <c r="K96" s="24"/>
      <c r="L96" s="22">
        <f t="shared" ca="1" si="24"/>
        <v>0.74051294708787385</v>
      </c>
    </row>
    <row r="97" spans="1:12" x14ac:dyDescent="0.2">
      <c r="A97" s="2">
        <f t="shared" si="19"/>
        <v>44199</v>
      </c>
      <c r="B97" s="4">
        <f t="shared" ca="1" si="16"/>
        <v>2010.039587257022</v>
      </c>
      <c r="C97" s="4">
        <f t="shared" ca="1" si="15"/>
        <v>2.010039587257022</v>
      </c>
      <c r="D97" s="4">
        <f t="shared" ca="1" si="17"/>
        <v>1019987.3310991945</v>
      </c>
      <c r="E97" s="4">
        <f t="shared" ca="1" si="18"/>
        <v>107.6289920182425</v>
      </c>
      <c r="F97" s="4">
        <f t="shared" ca="1" si="20"/>
        <v>354895.00032153015</v>
      </c>
      <c r="G97" s="4" t="e">
        <f t="shared" si="21"/>
        <v>#N/A</v>
      </c>
      <c r="H97" s="4" t="e">
        <f t="shared" si="22"/>
        <v>#N/A</v>
      </c>
      <c r="I97" s="24"/>
      <c r="J97" s="4">
        <f t="shared" ca="1" si="23"/>
        <v>1377000</v>
      </c>
      <c r="K97" s="24"/>
      <c r="L97" s="22">
        <f t="shared" ca="1" si="24"/>
        <v>0.74073154037704758</v>
      </c>
    </row>
    <row r="98" spans="1:12" x14ac:dyDescent="0.2">
      <c r="A98" s="2">
        <f t="shared" si="19"/>
        <v>44200</v>
      </c>
      <c r="B98" s="4">
        <f t="shared" ca="1" si="16"/>
        <v>1903.9501673542909</v>
      </c>
      <c r="C98" s="4">
        <f t="shared" ca="1" si="15"/>
        <v>1.9039501673542909</v>
      </c>
      <c r="D98" s="4">
        <f t="shared" ca="1" si="17"/>
        <v>1020264.569780261</v>
      </c>
      <c r="E98" s="4">
        <f t="shared" ca="1" si="18"/>
        <v>107.68445084622141</v>
      </c>
      <c r="F98" s="4">
        <f t="shared" ca="1" si="20"/>
        <v>354723.79560153832</v>
      </c>
      <c r="G98" s="4" t="e">
        <f t="shared" si="21"/>
        <v>#N/A</v>
      </c>
      <c r="H98" s="4" t="e">
        <f t="shared" si="22"/>
        <v>#N/A</v>
      </c>
      <c r="I98" s="24"/>
      <c r="J98" s="4">
        <f t="shared" ca="1" si="23"/>
        <v>1376999.9999999998</v>
      </c>
      <c r="K98" s="24"/>
      <c r="L98" s="22">
        <f t="shared" ca="1" si="24"/>
        <v>0.7409328756574155</v>
      </c>
    </row>
    <row r="99" spans="1:12" x14ac:dyDescent="0.2">
      <c r="A99" s="2">
        <f t="shared" si="19"/>
        <v>44201</v>
      </c>
      <c r="B99" s="4">
        <f t="shared" ca="1" si="16"/>
        <v>1809.8417207091152</v>
      </c>
      <c r="C99" s="4">
        <f t="shared" ca="1" si="15"/>
        <v>1.8098417207091153</v>
      </c>
      <c r="D99" s="4">
        <f t="shared" ca="1" si="17"/>
        <v>1020520.7173303482</v>
      </c>
      <c r="E99" s="4">
        <f t="shared" ca="1" si="18"/>
        <v>107.73569060419045</v>
      </c>
      <c r="F99" s="4">
        <f t="shared" ca="1" si="20"/>
        <v>354561.7052583383</v>
      </c>
      <c r="G99" s="4" t="e">
        <f t="shared" si="21"/>
        <v>#N/A</v>
      </c>
      <c r="H99" s="4" t="e">
        <f t="shared" si="22"/>
        <v>#N/A</v>
      </c>
      <c r="I99" s="24"/>
      <c r="J99" s="4">
        <f t="shared" ca="1" si="23"/>
        <v>1376999.9999999998</v>
      </c>
      <c r="K99" s="24"/>
      <c r="L99" s="22">
        <f t="shared" ca="1" si="24"/>
        <v>0.74111889421230814</v>
      </c>
    </row>
    <row r="100" spans="1:12" x14ac:dyDescent="0.2">
      <c r="A100" s="2">
        <f t="shared" si="19"/>
        <v>44202</v>
      </c>
      <c r="B100" s="4">
        <f t="shared" ca="1" si="16"/>
        <v>1726.3700463953351</v>
      </c>
      <c r="C100" s="4">
        <f t="shared" ca="1" si="15"/>
        <v>1.7263700463953351</v>
      </c>
      <c r="D100" s="4">
        <f t="shared" ca="1" si="17"/>
        <v>1020758.149644718</v>
      </c>
      <c r="E100" s="4">
        <f t="shared" ca="1" si="18"/>
        <v>107.78318656625684</v>
      </c>
      <c r="F100" s="4">
        <f t="shared" ca="1" si="20"/>
        <v>354407.69712232013</v>
      </c>
      <c r="G100" s="4" t="e">
        <f t="shared" si="21"/>
        <v>#N/A</v>
      </c>
      <c r="H100" s="4" t="e">
        <f t="shared" si="22"/>
        <v>#N/A</v>
      </c>
      <c r="I100" s="24"/>
      <c r="J100" s="4">
        <f t="shared" ca="1" si="23"/>
        <v>1376999.9999999998</v>
      </c>
      <c r="K100" s="24"/>
      <c r="L100" s="22">
        <f t="shared" ca="1" si="24"/>
        <v>0.7412913214558593</v>
      </c>
    </row>
    <row r="101" spans="1:12" x14ac:dyDescent="0.2">
      <c r="A101" s="2">
        <f t="shared" si="19"/>
        <v>44203</v>
      </c>
      <c r="B101" s="4">
        <f t="shared" ca="1" si="16"/>
        <v>1652.3392083604056</v>
      </c>
      <c r="C101" s="4">
        <f t="shared" ca="1" si="15"/>
        <v>1.6523392083604056</v>
      </c>
      <c r="D101" s="4">
        <f t="shared" ca="1" si="17"/>
        <v>1020978.9776281271</v>
      </c>
      <c r="E101" s="4">
        <f t="shared" ca="1" si="18"/>
        <v>107.82736099782498</v>
      </c>
      <c r="F101" s="4">
        <f t="shared" ca="1" si="20"/>
        <v>354260.85580251436</v>
      </c>
      <c r="G101" s="4" t="e">
        <f t="shared" si="21"/>
        <v>#N/A</v>
      </c>
      <c r="H101" s="4" t="e">
        <f t="shared" si="22"/>
        <v>#N/A</v>
      </c>
      <c r="I101" s="24"/>
      <c r="J101" s="4">
        <f t="shared" ca="1" si="23"/>
        <v>1376999.9999999995</v>
      </c>
      <c r="K101" s="24"/>
      <c r="L101" s="22">
        <f t="shared" ca="1" si="24"/>
        <v>0.74145169036174829</v>
      </c>
    </row>
    <row r="102" spans="1:12" x14ac:dyDescent="0.2">
      <c r="A102" s="2">
        <f t="shared" si="19"/>
        <v>44204</v>
      </c>
      <c r="B102" s="4">
        <f t="shared" ca="1" si="16"/>
        <v>1586.6856786714161</v>
      </c>
      <c r="C102" s="4">
        <f t="shared" ca="1" si="15"/>
        <v>1.5866856786714161</v>
      </c>
      <c r="D102" s="4">
        <f t="shared" ca="1" si="17"/>
        <v>1021185.0761143604</v>
      </c>
      <c r="E102" s="4">
        <f t="shared" ca="1" si="18"/>
        <v>107.86858894066022</v>
      </c>
      <c r="F102" s="4">
        <f t="shared" ca="1" si="20"/>
        <v>354120.36961802718</v>
      </c>
      <c r="G102" s="4" t="e">
        <f t="shared" si="21"/>
        <v>#N/A</v>
      </c>
      <c r="H102" s="4" t="e">
        <f t="shared" si="22"/>
        <v>#N/A</v>
      </c>
      <c r="I102" s="24"/>
      <c r="J102" s="4">
        <f t="shared" ca="1" si="23"/>
        <v>1376999.9999999998</v>
      </c>
      <c r="K102" s="24"/>
      <c r="L102" s="22">
        <f t="shared" ca="1" si="24"/>
        <v>0.74160136246504038</v>
      </c>
    </row>
    <row r="103" spans="1:12" x14ac:dyDescent="0.2">
      <c r="A103" s="2">
        <f t="shared" si="19"/>
        <v>44205</v>
      </c>
      <c r="B103" s="4">
        <f t="shared" ca="1" si="16"/>
        <v>1528.4640746669761</v>
      </c>
      <c r="C103" s="4">
        <f t="shared" ca="1" si="15"/>
        <v>1.5284640746669762</v>
      </c>
      <c r="D103" s="4">
        <f t="shared" ca="1" si="17"/>
        <v>1021378.1097564732</v>
      </c>
      <c r="E103" s="4">
        <f t="shared" ca="1" si="18"/>
        <v>107.90720339197304</v>
      </c>
      <c r="F103" s="4">
        <f t="shared" ca="1" si="20"/>
        <v>353985.51896546746</v>
      </c>
      <c r="G103" s="4" t="e">
        <f t="shared" si="21"/>
        <v>#N/A</v>
      </c>
      <c r="H103" s="4" t="e">
        <f t="shared" si="22"/>
        <v>#N/A</v>
      </c>
      <c r="I103" s="24"/>
      <c r="J103" s="4">
        <f t="shared" ca="1" si="23"/>
        <v>1376999.9999999995</v>
      </c>
      <c r="K103" s="24"/>
      <c r="L103" s="22">
        <f t="shared" ca="1" si="24"/>
        <v>0.74174154666410574</v>
      </c>
    </row>
    <row r="104" spans="1:12" x14ac:dyDescent="0.2">
      <c r="A104" s="2">
        <f t="shared" si="19"/>
        <v>44206</v>
      </c>
      <c r="B104" s="4">
        <f t="shared" ca="1" si="16"/>
        <v>1476.8343517484029</v>
      </c>
      <c r="C104" s="4">
        <f t="shared" ca="1" si="15"/>
        <v>1.4768343517484031</v>
      </c>
      <c r="D104" s="4">
        <f t="shared" ca="1" si="17"/>
        <v>1021559.5561785339</v>
      </c>
      <c r="E104" s="4">
        <f t="shared" ca="1" si="18"/>
        <v>107.94349993569392</v>
      </c>
      <c r="F104" s="4">
        <f t="shared" ca="1" si="20"/>
        <v>353855.66596978158</v>
      </c>
      <c r="G104" s="4" t="e">
        <f t="shared" si="21"/>
        <v>#N/A</v>
      </c>
      <c r="H104" s="4" t="e">
        <f t="shared" si="22"/>
        <v>#N/A</v>
      </c>
      <c r="I104" s="24"/>
      <c r="J104" s="4">
        <f t="shared" ca="1" si="23"/>
        <v>1376999.9999999995</v>
      </c>
      <c r="K104" s="24"/>
      <c r="L104" s="22">
        <f t="shared" ca="1" si="24"/>
        <v>0.74187331603379392</v>
      </c>
    </row>
    <row r="105" spans="1:12" x14ac:dyDescent="0.2">
      <c r="A105" s="2">
        <f t="shared" si="19"/>
        <v>44207</v>
      </c>
      <c r="B105" s="4">
        <f t="shared" ca="1" si="16"/>
        <v>1431.0503204921899</v>
      </c>
      <c r="C105" s="4">
        <f t="shared" ca="1" si="15"/>
        <v>1.4310503204921901</v>
      </c>
      <c r="D105" s="4">
        <f t="shared" ca="1" si="17"/>
        <v>1021730.7266575817</v>
      </c>
      <c r="E105" s="4">
        <f t="shared" ca="1" si="18"/>
        <v>107.97774087969228</v>
      </c>
      <c r="F105" s="4">
        <f t="shared" ca="1" si="20"/>
        <v>353730.24528104597</v>
      </c>
      <c r="G105" s="4" t="e">
        <f t="shared" si="21"/>
        <v>#N/A</v>
      </c>
      <c r="H105" s="4" t="e">
        <f t="shared" si="22"/>
        <v>#N/A</v>
      </c>
      <c r="I105" s="24"/>
      <c r="J105" s="4">
        <f t="shared" ca="1" si="23"/>
        <v>1376999.9999999995</v>
      </c>
      <c r="K105" s="24"/>
      <c r="L105" s="22">
        <f t="shared" ca="1" si="24"/>
        <v>0.74199762284501236</v>
      </c>
    </row>
    <row r="106" spans="1:12" x14ac:dyDescent="0.2">
      <c r="A106" s="2">
        <f t="shared" si="19"/>
        <v>44208</v>
      </c>
      <c r="B106" s="4">
        <f t="shared" ca="1" si="16"/>
        <v>1390.4493647026998</v>
      </c>
      <c r="C106" s="4">
        <f t="shared" ca="1" si="15"/>
        <v>1.3904493647026999</v>
      </c>
      <c r="D106" s="4">
        <f t="shared" ca="1" si="17"/>
        <v>1021892.7845827132</v>
      </c>
      <c r="E106" s="4">
        <f t="shared" ca="1" si="18"/>
        <v>108.01015894833228</v>
      </c>
      <c r="F106" s="4">
        <f t="shared" ca="1" si="20"/>
        <v>353608.75589363545</v>
      </c>
      <c r="G106" s="4" t="e">
        <f t="shared" si="21"/>
        <v>#N/A</v>
      </c>
      <c r="H106" s="4" t="e">
        <f t="shared" si="22"/>
        <v>#N/A</v>
      </c>
      <c r="I106" s="24"/>
      <c r="J106" s="4">
        <f t="shared" ca="1" si="23"/>
        <v>1376999.9999999995</v>
      </c>
      <c r="K106" s="24"/>
      <c r="L106" s="22">
        <f t="shared" ca="1" si="24"/>
        <v>0.74211531197001701</v>
      </c>
    </row>
    <row r="107" spans="1:12" x14ac:dyDescent="0.2">
      <c r="A107" s="2">
        <f t="shared" si="19"/>
        <v>44209</v>
      </c>
      <c r="B107" s="4">
        <f t="shared" ca="1" si="16"/>
        <v>1354.4432454810938</v>
      </c>
      <c r="C107" s="4">
        <f t="shared" ca="1" si="15"/>
        <v>1.3544432454810937</v>
      </c>
      <c r="D107" s="4">
        <f t="shared" ca="1" si="17"/>
        <v>1022046.7619171041</v>
      </c>
      <c r="E107" s="4">
        <f t="shared" ca="1" si="18"/>
        <v>108.04096057553591</v>
      </c>
      <c r="F107" s="4">
        <f t="shared" ca="1" si="20"/>
        <v>353490.75387683889</v>
      </c>
      <c r="G107" s="4" t="e">
        <f t="shared" si="21"/>
        <v>#N/A</v>
      </c>
      <c r="H107" s="4" t="e">
        <f t="shared" si="22"/>
        <v>#N/A</v>
      </c>
      <c r="I107" s="24"/>
      <c r="J107" s="4">
        <f t="shared" ca="1" si="23"/>
        <v>1376999.9999999998</v>
      </c>
      <c r="K107" s="24"/>
      <c r="L107" s="22">
        <f t="shared" ca="1" si="24"/>
        <v>0.74222713283740327</v>
      </c>
    </row>
    <row r="108" spans="1:12" x14ac:dyDescent="0.2">
      <c r="A108" s="2">
        <f t="shared" si="19"/>
        <v>44210</v>
      </c>
      <c r="B108" s="4">
        <f t="shared" ca="1" si="16"/>
        <v>1322.509885018193</v>
      </c>
      <c r="C108" s="4">
        <f t="shared" ca="1" si="15"/>
        <v>1.3225098850181931</v>
      </c>
      <c r="D108" s="4">
        <f t="shared" ca="1" si="17"/>
        <v>1022193.5738686459</v>
      </c>
      <c r="E108" s="4">
        <f t="shared" ca="1" si="18"/>
        <v>108.07032883949705</v>
      </c>
      <c r="F108" s="4">
        <f t="shared" ca="1" si="20"/>
        <v>353375.84591749607</v>
      </c>
      <c r="G108" s="4" t="e">
        <f t="shared" si="21"/>
        <v>#N/A</v>
      </c>
      <c r="H108" s="4" t="e">
        <f t="shared" si="22"/>
        <v>#N/A</v>
      </c>
      <c r="I108" s="24"/>
      <c r="J108" s="4">
        <f t="shared" ca="1" si="23"/>
        <v>1376999.9999999998</v>
      </c>
      <c r="K108" s="24"/>
      <c r="L108" s="22">
        <f t="shared" ca="1" si="24"/>
        <v>0.74233375008616276</v>
      </c>
    </row>
    <row r="109" spans="1:12" x14ac:dyDescent="0.2">
      <c r="A109" s="2">
        <f t="shared" si="19"/>
        <v>44211</v>
      </c>
      <c r="B109" s="4">
        <f t="shared" ca="1" si="16"/>
        <v>1294.1860323756528</v>
      </c>
      <c r="C109" s="4">
        <f t="shared" ca="1" si="15"/>
        <v>1.2941860323756529</v>
      </c>
      <c r="D109" s="4">
        <f t="shared" ca="1" si="17"/>
        <v>1022334.0319558962</v>
      </c>
      <c r="E109" s="4">
        <f t="shared" ca="1" si="18"/>
        <v>108.09842607639449</v>
      </c>
      <c r="F109" s="4">
        <f t="shared" ca="1" si="20"/>
        <v>353263.68358565145</v>
      </c>
      <c r="G109" s="4" t="e">
        <f t="shared" si="21"/>
        <v>#N/A</v>
      </c>
      <c r="H109" s="4" t="e">
        <f t="shared" si="22"/>
        <v>#N/A</v>
      </c>
      <c r="I109" s="24"/>
      <c r="J109" s="4">
        <f t="shared" ca="1" si="23"/>
        <v>1376999.9999999995</v>
      </c>
      <c r="K109" s="24"/>
      <c r="L109" s="22">
        <f t="shared" ca="1" si="24"/>
        <v>0.74243575305439113</v>
      </c>
    </row>
    <row r="110" spans="1:12" x14ac:dyDescent="0.2">
      <c r="A110" s="2">
        <f t="shared" si="19"/>
        <v>44212</v>
      </c>
      <c r="B110" s="4">
        <f t="shared" ca="1" si="16"/>
        <v>1269.0607218260616</v>
      </c>
      <c r="C110" s="4">
        <f t="shared" ca="1" si="15"/>
        <v>1.2690607218260617</v>
      </c>
      <c r="D110" s="4">
        <f t="shared" ca="1" si="17"/>
        <v>1022468.8556383253</v>
      </c>
      <c r="E110" s="4">
        <f t="shared" ca="1" si="18"/>
        <v>108.12539620690643</v>
      </c>
      <c r="F110" s="4">
        <f t="shared" ca="1" si="20"/>
        <v>353153.95824364136</v>
      </c>
      <c r="G110" s="4" t="e">
        <f t="shared" si="21"/>
        <v>#N/A</v>
      </c>
      <c r="H110" s="4" t="e">
        <f t="shared" si="22"/>
        <v>#N/A</v>
      </c>
      <c r="I110" s="24"/>
      <c r="J110" s="4">
        <f t="shared" ca="1" si="23"/>
        <v>1376999.9999999995</v>
      </c>
      <c r="K110" s="24"/>
      <c r="L110" s="22">
        <f t="shared" ca="1" si="24"/>
        <v>0.7425336642253636</v>
      </c>
    </row>
    <row r="111" spans="1:12" x14ac:dyDescent="0.2">
      <c r="A111" s="2">
        <f t="shared" si="19"/>
        <v>44213</v>
      </c>
      <c r="B111" s="4">
        <f t="shared" ca="1" si="16"/>
        <v>1246.7694422596642</v>
      </c>
      <c r="C111" s="4">
        <f t="shared" ca="1" si="15"/>
        <v>1.2467694422596642</v>
      </c>
      <c r="D111" s="4">
        <f t="shared" ca="1" si="17"/>
        <v>1022598.6826634121</v>
      </c>
      <c r="E111" s="4">
        <f t="shared" ca="1" si="18"/>
        <v>108.1513668060436</v>
      </c>
      <c r="F111" s="4">
        <f t="shared" ca="1" si="20"/>
        <v>353046.39652752189</v>
      </c>
      <c r="G111" s="4" t="e">
        <f t="shared" si="21"/>
        <v>#N/A</v>
      </c>
      <c r="H111" s="4" t="e">
        <f t="shared" si="22"/>
        <v>#N/A</v>
      </c>
      <c r="I111" s="24"/>
      <c r="J111" s="4">
        <f t="shared" ca="1" si="23"/>
        <v>1376999.9999999995</v>
      </c>
      <c r="K111" s="24"/>
      <c r="L111" s="22">
        <f t="shared" ca="1" si="24"/>
        <v>0.74262794674176646</v>
      </c>
    </row>
    <row r="112" spans="1:12" x14ac:dyDescent="0.2">
      <c r="A112" s="2">
        <f t="shared" si="19"/>
        <v>44214</v>
      </c>
      <c r="B112" s="4">
        <f t="shared" ca="1" si="16"/>
        <v>1226.9889436577653</v>
      </c>
      <c r="C112" s="4">
        <f t="shared" ca="1" si="15"/>
        <v>1.2269889436577652</v>
      </c>
      <c r="D112" s="4">
        <f t="shared" ca="1" si="17"/>
        <v>1022724.0782680099</v>
      </c>
      <c r="E112" s="4">
        <f t="shared" ca="1" si="18"/>
        <v>108.17645094379071</v>
      </c>
      <c r="F112" s="4">
        <f t="shared" ca="1" si="20"/>
        <v>352940.75633738819</v>
      </c>
      <c r="G112" s="4" t="e">
        <f t="shared" si="21"/>
        <v>#N/A</v>
      </c>
      <c r="H112" s="4" t="e">
        <f t="shared" si="22"/>
        <v>#N/A</v>
      </c>
      <c r="I112" s="24"/>
      <c r="J112" s="4">
        <f t="shared" ca="1" si="23"/>
        <v>1376999.9999999995</v>
      </c>
      <c r="K112" s="24"/>
      <c r="L112" s="22">
        <f t="shared" ca="1" si="24"/>
        <v>0.74271901108787963</v>
      </c>
    </row>
    <row r="113" spans="1:12" x14ac:dyDescent="0.2">
      <c r="A113" s="2">
        <f t="shared" si="19"/>
        <v>44215</v>
      </c>
      <c r="B113" s="4">
        <f t="shared" ca="1" si="16"/>
        <v>1209.4326136373563</v>
      </c>
      <c r="C113" s="4">
        <f t="shared" ca="1" si="15"/>
        <v>1.2094326136373563</v>
      </c>
      <c r="D113" s="4">
        <f t="shared" ca="1" si="17"/>
        <v>1022845.5433575429</v>
      </c>
      <c r="E113" s="4">
        <f t="shared" ca="1" si="18"/>
        <v>108.20074882127282</v>
      </c>
      <c r="F113" s="4">
        <f t="shared" ca="1" si="20"/>
        <v>352836.82327999803</v>
      </c>
      <c r="G113" s="4" t="e">
        <f t="shared" si="21"/>
        <v>#N/A</v>
      </c>
      <c r="H113" s="4" t="e">
        <f t="shared" si="22"/>
        <v>#N/A</v>
      </c>
      <c r="I113" s="24"/>
      <c r="J113" s="4">
        <f t="shared" ca="1" si="23"/>
        <v>1376999.9999999995</v>
      </c>
      <c r="K113" s="24"/>
      <c r="L113" s="22">
        <f t="shared" ca="1" si="24"/>
        <v>0.74280722102944319</v>
      </c>
    </row>
    <row r="114" spans="1:12" x14ac:dyDescent="0.2">
      <c r="A114" s="2">
        <f t="shared" si="19"/>
        <v>44216</v>
      </c>
      <c r="B114" s="4">
        <f t="shared" ca="1" si="16"/>
        <v>1193.8463635688954</v>
      </c>
      <c r="C114" s="4">
        <f t="shared" ca="1" si="15"/>
        <v>1.1938463635688954</v>
      </c>
      <c r="D114" s="4">
        <f t="shared" ca="1" si="17"/>
        <v>1022963.5217739361</v>
      </c>
      <c r="E114" s="4">
        <f t="shared" ca="1" si="18"/>
        <v>108.22434922463214</v>
      </c>
      <c r="F114" s="4">
        <f t="shared" ca="1" si="20"/>
        <v>352734.40751326992</v>
      </c>
      <c r="G114" s="4" t="e">
        <f t="shared" si="21"/>
        <v>#N/A</v>
      </c>
      <c r="H114" s="4" t="e">
        <f t="shared" si="22"/>
        <v>#N/A</v>
      </c>
      <c r="I114" s="24"/>
      <c r="J114" s="4">
        <f t="shared" ca="1" si="23"/>
        <v>1376999.9999999995</v>
      </c>
      <c r="K114" s="24"/>
      <c r="L114" s="22">
        <f t="shared" ca="1" si="24"/>
        <v>0.74289289889174759</v>
      </c>
    </row>
    <row r="115" spans="1:12" x14ac:dyDescent="0.2">
      <c r="A115" s="2">
        <f t="shared" si="19"/>
        <v>44217</v>
      </c>
      <c r="B115" s="4">
        <f t="shared" ca="1" si="16"/>
        <v>1180.0049697577374</v>
      </c>
      <c r="C115" s="4">
        <f t="shared" ca="1" si="15"/>
        <v>1.1800049697577375</v>
      </c>
      <c r="D115" s="4">
        <f t="shared" ca="1" si="17"/>
        <v>1023078.4067516871</v>
      </c>
      <c r="E115" s="4">
        <f t="shared" ca="1" si="18"/>
        <v>108.24733081650071</v>
      </c>
      <c r="F115" s="4">
        <f t="shared" ca="1" si="20"/>
        <v>352633.34094773827</v>
      </c>
      <c r="G115" s="4" t="e">
        <f t="shared" si="21"/>
        <v>#N/A</v>
      </c>
      <c r="H115" s="4" t="e">
        <f t="shared" si="22"/>
        <v>#N/A</v>
      </c>
      <c r="I115" s="24"/>
      <c r="J115" s="4">
        <f t="shared" ca="1" si="23"/>
        <v>1376999.9999999995</v>
      </c>
      <c r="K115" s="24"/>
      <c r="L115" s="22">
        <f t="shared" ca="1" si="24"/>
        <v>0.74297633024813903</v>
      </c>
    </row>
    <row r="116" spans="1:12" x14ac:dyDescent="0.2">
      <c r="A116" s="2">
        <f t="shared" si="19"/>
        <v>44218</v>
      </c>
      <c r="B116" s="4">
        <f t="shared" ca="1" si="16"/>
        <v>1167.7088206700696</v>
      </c>
      <c r="C116" s="4">
        <f t="shared" ca="1" si="15"/>
        <v>1.1677088206700696</v>
      </c>
      <c r="D116" s="4">
        <f t="shared" ca="1" si="17"/>
        <v>1023190.5466510653</v>
      </c>
      <c r="E116" s="4">
        <f t="shared" ca="1" si="18"/>
        <v>108.26976328286963</v>
      </c>
      <c r="F116" s="4">
        <f t="shared" ca="1" si="20"/>
        <v>352533.47476498131</v>
      </c>
      <c r="G116" s="4" t="e">
        <f t="shared" si="21"/>
        <v>#N/A</v>
      </c>
      <c r="H116" s="4" t="e">
        <f t="shared" si="22"/>
        <v>#N/A</v>
      </c>
      <c r="I116" s="24"/>
      <c r="J116" s="4">
        <f t="shared" ca="1" si="23"/>
        <v>1376999.9999999995</v>
      </c>
      <c r="K116" s="24"/>
      <c r="L116" s="22">
        <f t="shared" ca="1" si="24"/>
        <v>0.74305776808356261</v>
      </c>
    </row>
    <row r="117" spans="1:12" x14ac:dyDescent="0.2">
      <c r="A117" s="2">
        <f t="shared" si="19"/>
        <v>44219</v>
      </c>
      <c r="B117" s="4">
        <f t="shared" ca="1" si="16"/>
        <v>1156.7810261954494</v>
      </c>
      <c r="C117" s="4">
        <f t="shared" ca="1" si="15"/>
        <v>1.1567810261954494</v>
      </c>
      <c r="D117" s="4">
        <f t="shared" ca="1" si="17"/>
        <v>1023300.250048007</v>
      </c>
      <c r="E117" s="4">
        <f t="shared" ca="1" si="18"/>
        <v>108.29170835127165</v>
      </c>
      <c r="F117" s="4">
        <f t="shared" ca="1" si="20"/>
        <v>352434.6772174458</v>
      </c>
      <c r="G117" s="4" t="e">
        <f t="shared" si="21"/>
        <v>#N/A</v>
      </c>
      <c r="H117" s="4" t="e">
        <f t="shared" si="22"/>
        <v>#N/A</v>
      </c>
      <c r="I117" s="24"/>
      <c r="J117" s="4">
        <f t="shared" ca="1" si="23"/>
        <v>1376999.9999999995</v>
      </c>
      <c r="K117" s="24"/>
      <c r="L117" s="22">
        <f t="shared" ca="1" si="24"/>
        <v>0.74313743649092767</v>
      </c>
    </row>
    <row r="118" spans="1:12" x14ac:dyDescent="0.2">
      <c r="A118" s="2">
        <f t="shared" si="19"/>
        <v>44220</v>
      </c>
      <c r="B118" s="4">
        <f t="shared" ca="1" si="16"/>
        <v>1147.0648494948221</v>
      </c>
      <c r="C118" s="4">
        <f t="shared" ca="1" si="15"/>
        <v>1.1470648494948221</v>
      </c>
      <c r="D118" s="4">
        <f t="shared" ca="1" si="17"/>
        <v>1023407.7902517832</v>
      </c>
      <c r="E118" s="4">
        <f t="shared" ca="1" si="18"/>
        <v>108.31322069449554</v>
      </c>
      <c r="F118" s="4">
        <f t="shared" ca="1" si="20"/>
        <v>352336.831678027</v>
      </c>
      <c r="G118" s="4" t="e">
        <f t="shared" si="21"/>
        <v>#N/A</v>
      </c>
      <c r="H118" s="4" t="e">
        <f t="shared" si="22"/>
        <v>#N/A</v>
      </c>
      <c r="I118" s="24"/>
      <c r="J118" s="4">
        <f t="shared" ca="1" si="23"/>
        <v>1376999.9999999995</v>
      </c>
      <c r="K118" s="24"/>
      <c r="L118" s="22">
        <f t="shared" ca="1" si="24"/>
        <v>0.74321553395191253</v>
      </c>
    </row>
    <row r="119" spans="1:12" x14ac:dyDescent="0.2">
      <c r="A119" s="2">
        <f t="shared" si="19"/>
        <v>44221</v>
      </c>
      <c r="B119" s="4">
        <f t="shared" ca="1" si="16"/>
        <v>1138.4214261131826</v>
      </c>
      <c r="C119" s="4">
        <f t="shared" ca="1" si="15"/>
        <v>1.1384214261131826</v>
      </c>
      <c r="D119" s="4">
        <f t="shared" ca="1" si="17"/>
        <v>1023513.4093138789</v>
      </c>
      <c r="E119" s="4">
        <f t="shared" ca="1" si="18"/>
        <v>108.33434873252229</v>
      </c>
      <c r="F119" s="4">
        <f t="shared" ca="1" si="20"/>
        <v>352239.83491127496</v>
      </c>
      <c r="G119" s="4" t="e">
        <f t="shared" si="21"/>
        <v>#N/A</v>
      </c>
      <c r="H119" s="4" t="e">
        <f t="shared" si="22"/>
        <v>#N/A</v>
      </c>
      <c r="I119" s="24"/>
      <c r="J119" s="4">
        <f t="shared" ca="1" si="23"/>
        <v>1376999.9999999995</v>
      </c>
      <c r="K119" s="24"/>
      <c r="L119" s="22">
        <f t="shared" ca="1" si="24"/>
        <v>0.74329223624827834</v>
      </c>
    </row>
    <row r="120" spans="1:12" x14ac:dyDescent="0.2">
      <c r="A120" s="2">
        <f t="shared" si="19"/>
        <v>44222</v>
      </c>
      <c r="B120" s="4">
        <f t="shared" ca="1" si="16"/>
        <v>1130.727738769514</v>
      </c>
      <c r="C120" s="4">
        <f t="shared" ca="1" si="15"/>
        <v>1.130727738769514</v>
      </c>
      <c r="D120" s="4">
        <f t="shared" ca="1" si="17"/>
        <v>1023617.3215846575</v>
      </c>
      <c r="E120" s="4">
        <f t="shared" ca="1" si="18"/>
        <v>108.35513534400032</v>
      </c>
      <c r="F120" s="4">
        <f t="shared" ca="1" si="20"/>
        <v>352143.59554122848</v>
      </c>
      <c r="G120" s="4" t="e">
        <f t="shared" si="21"/>
        <v>#N/A</v>
      </c>
      <c r="H120" s="4" t="e">
        <f t="shared" si="22"/>
        <v>#N/A</v>
      </c>
      <c r="I120" s="24"/>
      <c r="J120" s="4">
        <f t="shared" ca="1" si="23"/>
        <v>1376999.9999999995</v>
      </c>
      <c r="K120" s="24"/>
      <c r="L120" s="22">
        <f t="shared" ca="1" si="24"/>
        <v>0.74336769904477695</v>
      </c>
    </row>
    <row r="121" spans="1:12" x14ac:dyDescent="0.2">
      <c r="A121" s="2">
        <f t="shared" si="19"/>
        <v>44223</v>
      </c>
      <c r="B121" s="4">
        <f t="shared" ca="1" si="16"/>
        <v>1123.8748196034667</v>
      </c>
      <c r="C121" s="4">
        <f t="shared" ca="1" si="15"/>
        <v>1.1238748196034667</v>
      </c>
      <c r="D121" s="4">
        <f t="shared" ca="1" si="17"/>
        <v>1023719.7168682322</v>
      </c>
      <c r="E121" s="4">
        <f t="shared" ca="1" si="18"/>
        <v>108.37561849734594</v>
      </c>
      <c r="F121" s="4">
        <f t="shared" ca="1" si="20"/>
        <v>352048.03269366646</v>
      </c>
      <c r="G121" s="4" t="e">
        <f t="shared" si="21"/>
        <v>#N/A</v>
      </c>
      <c r="H121" s="4" t="e">
        <f t="shared" si="22"/>
        <v>#N/A</v>
      </c>
      <c r="I121" s="24"/>
      <c r="J121" s="4">
        <f t="shared" ca="1" si="23"/>
        <v>1376999.9999999995</v>
      </c>
      <c r="K121" s="24"/>
      <c r="L121" s="22">
        <f t="shared" ca="1" si="24"/>
        <v>0.74344206018027059</v>
      </c>
    </row>
    <row r="122" spans="1:12" x14ac:dyDescent="0.2">
      <c r="A122" s="2">
        <f t="shared" si="19"/>
        <v>44224</v>
      </c>
      <c r="B122" s="4">
        <f t="shared" ca="1" si="16"/>
        <v>1117.7661546882678</v>
      </c>
      <c r="C122" s="4">
        <f t="shared" ca="1" si="15"/>
        <v>1.1177661546882678</v>
      </c>
      <c r="D122" s="4">
        <f t="shared" ca="1" si="17"/>
        <v>1023820.7632204508</v>
      </c>
      <c r="E122" s="4">
        <f t="shared" ca="1" si="18"/>
        <v>108.39583181045228</v>
      </c>
      <c r="F122" s="4">
        <f t="shared" ca="1" si="20"/>
        <v>351953.07479305001</v>
      </c>
      <c r="G122" s="4" t="e">
        <f t="shared" si="21"/>
        <v>#N/A</v>
      </c>
      <c r="H122" s="4" t="e">
        <f t="shared" si="22"/>
        <v>#N/A</v>
      </c>
      <c r="I122" s="24"/>
      <c r="J122" s="4">
        <f t="shared" ca="1" si="23"/>
        <v>1376999.9999999995</v>
      </c>
      <c r="K122" s="24"/>
      <c r="L122" s="22">
        <f t="shared" ca="1" si="24"/>
        <v>0.7435154416996741</v>
      </c>
    </row>
    <row r="123" spans="1:12" x14ac:dyDescent="0.2">
      <c r="A123" s="2">
        <f t="shared" si="19"/>
        <v>44225</v>
      </c>
      <c r="B123" s="4">
        <f t="shared" ca="1" si="16"/>
        <v>1112.3162683414359</v>
      </c>
      <c r="C123" s="4">
        <f t="shared" ca="1" si="15"/>
        <v>1.112316268341436</v>
      </c>
      <c r="D123" s="4">
        <f t="shared" ca="1" si="17"/>
        <v>1023920.6094299712</v>
      </c>
      <c r="E123" s="4">
        <f t="shared" ca="1" si="18"/>
        <v>108.41580504700367</v>
      </c>
      <c r="F123" s="4">
        <f t="shared" ca="1" si="20"/>
        <v>351858.65849663987</v>
      </c>
      <c r="G123" s="4" t="e">
        <f t="shared" si="21"/>
        <v>#N/A</v>
      </c>
      <c r="H123" s="4" t="e">
        <f t="shared" si="22"/>
        <v>#N/A</v>
      </c>
      <c r="I123" s="24"/>
      <c r="J123" s="4">
        <f t="shared" ca="1" si="23"/>
        <v>1376999.9999999995</v>
      </c>
      <c r="K123" s="24"/>
      <c r="L123" s="22">
        <f t="shared" ca="1" si="24"/>
        <v>0.74358795165575275</v>
      </c>
    </row>
    <row r="124" spans="1:12" x14ac:dyDescent="0.2">
      <c r="A124" s="2">
        <f t="shared" si="19"/>
        <v>44226</v>
      </c>
      <c r="B124" s="4">
        <f t="shared" ca="1" si="16"/>
        <v>1107.4494672065721</v>
      </c>
      <c r="C124" s="4">
        <f t="shared" ca="1" si="15"/>
        <v>1.107449467206572</v>
      </c>
      <c r="D124" s="4">
        <f t="shared" ca="1" si="17"/>
        <v>1024019.3872179972</v>
      </c>
      <c r="E124" s="4">
        <f t="shared" ca="1" si="18"/>
        <v>108.43556455651077</v>
      </c>
      <c r="F124" s="4">
        <f t="shared" ca="1" si="20"/>
        <v>351764.72775023925</v>
      </c>
      <c r="G124" s="4" t="e">
        <f t="shared" si="21"/>
        <v>#N/A</v>
      </c>
      <c r="H124" s="4" t="e">
        <f t="shared" si="22"/>
        <v>#N/A</v>
      </c>
      <c r="I124" s="24"/>
      <c r="J124" s="4">
        <f t="shared" ca="1" si="23"/>
        <v>1376999.9999999995</v>
      </c>
      <c r="K124" s="24"/>
      <c r="L124" s="22">
        <f t="shared" ca="1" si="24"/>
        <v>0.74365968570660679</v>
      </c>
    </row>
    <row r="125" spans="1:12" x14ac:dyDescent="0.2">
      <c r="A125" s="2">
        <f t="shared" si="19"/>
        <v>44227</v>
      </c>
      <c r="B125" s="4">
        <f t="shared" ca="1" si="16"/>
        <v>1103.0987262667181</v>
      </c>
      <c r="C125" s="4">
        <f t="shared" ca="1" si="15"/>
        <v>1.1030987262667182</v>
      </c>
      <c r="D125" s="4">
        <f t="shared" ca="1" si="17"/>
        <v>1024117.2131883082</v>
      </c>
      <c r="E125" s="4">
        <f t="shared" ca="1" si="18"/>
        <v>108.45513366439454</v>
      </c>
      <c r="F125" s="4">
        <f t="shared" ca="1" si="20"/>
        <v>351671.23295176029</v>
      </c>
      <c r="G125" s="4" t="e">
        <f t="shared" si="21"/>
        <v>#N/A</v>
      </c>
      <c r="H125" s="4" t="e">
        <f t="shared" si="22"/>
        <v>#N/A</v>
      </c>
      <c r="I125" s="24"/>
      <c r="J125" s="4">
        <f t="shared" ca="1" si="23"/>
        <v>1376999.9999999995</v>
      </c>
      <c r="K125" s="24"/>
      <c r="L125" s="22">
        <f t="shared" ca="1" si="24"/>
        <v>0.74373072853181443</v>
      </c>
    </row>
    <row r="126" spans="1:12" x14ac:dyDescent="0.2">
      <c r="A126" s="2">
        <f t="shared" si="19"/>
        <v>44228</v>
      </c>
      <c r="B126" s="4">
        <f t="shared" ca="1" si="16"/>
        <v>1099.2047009067567</v>
      </c>
      <c r="C126" s="4">
        <f t="shared" ca="1" si="15"/>
        <v>1.0992047009067567</v>
      </c>
      <c r="D126" s="4">
        <f t="shared" ca="1" si="17"/>
        <v>1024214.1905557069</v>
      </c>
      <c r="E126" s="4">
        <f t="shared" ca="1" si="18"/>
        <v>108.47453301774495</v>
      </c>
      <c r="F126" s="4">
        <f t="shared" ca="1" si="20"/>
        <v>351578.1302103682</v>
      </c>
      <c r="G126" s="4" t="e">
        <f t="shared" si="21"/>
        <v>#N/A</v>
      </c>
      <c r="H126" s="4" t="e">
        <f t="shared" si="22"/>
        <v>#N/A</v>
      </c>
      <c r="I126" s="24"/>
      <c r="J126" s="4">
        <f t="shared" ca="1" si="23"/>
        <v>1376999.9999999995</v>
      </c>
      <c r="K126" s="24"/>
      <c r="L126" s="22">
        <f t="shared" ca="1" si="24"/>
        <v>0.74380115508765954</v>
      </c>
    </row>
    <row r="127" spans="1:12" x14ac:dyDescent="0.2">
      <c r="A127" s="2">
        <f t="shared" si="19"/>
        <v>44229</v>
      </c>
      <c r="B127" s="4">
        <f t="shared" ca="1" si="16"/>
        <v>1095.7148508914797</v>
      </c>
      <c r="C127" s="4">
        <f t="shared" ca="1" si="15"/>
        <v>1.0957148508914798</v>
      </c>
      <c r="D127" s="4">
        <f t="shared" ca="1" si="17"/>
        <v>1024310.4106778794</v>
      </c>
      <c r="E127" s="4">
        <f t="shared" ca="1" si="18"/>
        <v>108.49378089175424</v>
      </c>
      <c r="F127" s="4">
        <f t="shared" ca="1" si="20"/>
        <v>351485.38069033704</v>
      </c>
      <c r="G127" s="4" t="e">
        <f t="shared" si="21"/>
        <v>#N/A</v>
      </c>
      <c r="H127" s="4" t="e">
        <f t="shared" si="22"/>
        <v>#N/A</v>
      </c>
      <c r="I127" s="24"/>
      <c r="J127" s="4">
        <f t="shared" ca="1" si="23"/>
        <v>1376999.9999999995</v>
      </c>
      <c r="K127" s="24"/>
      <c r="L127" s="22">
        <f t="shared" ca="1" si="24"/>
        <v>0.74387103171959312</v>
      </c>
    </row>
    <row r="128" spans="1:12" x14ac:dyDescent="0.2">
      <c r="A128" s="2">
        <f t="shared" si="19"/>
        <v>44230</v>
      </c>
      <c r="B128" s="4">
        <f t="shared" ca="1" si="16"/>
        <v>1092.5826636879153</v>
      </c>
      <c r="C128" s="4">
        <f t="shared" ca="1" si="15"/>
        <v>1.0925826636879155</v>
      </c>
      <c r="D128" s="4">
        <f t="shared" ca="1" si="17"/>
        <v>1024405.9544128719</v>
      </c>
      <c r="E128" s="4">
        <f t="shared" ca="1" si="18"/>
        <v>108.51289346126664</v>
      </c>
      <c r="F128" s="4">
        <f t="shared" ca="1" si="20"/>
        <v>351392.95002997859</v>
      </c>
      <c r="G128" s="4" t="e">
        <f t="shared" si="21"/>
        <v>#N/A</v>
      </c>
      <c r="H128" s="4" t="e">
        <f t="shared" si="22"/>
        <v>#N/A</v>
      </c>
      <c r="I128" s="24"/>
      <c r="J128" s="4">
        <f t="shared" ca="1" si="23"/>
        <v>1376999.9999999995</v>
      </c>
      <c r="K128" s="24"/>
      <c r="L128" s="22">
        <f t="shared" ca="1" si="24"/>
        <v>0.74394041714805537</v>
      </c>
    </row>
    <row r="129" spans="1:12" x14ac:dyDescent="0.2">
      <c r="A129" s="2">
        <f t="shared" si="19"/>
        <v>44231</v>
      </c>
      <c r="B129" s="4">
        <f t="shared" ca="1" si="16"/>
        <v>1089.7669659542094</v>
      </c>
      <c r="C129" s="4">
        <f t="shared" ca="1" si="15"/>
        <v>1.0897669659542093</v>
      </c>
      <c r="D129" s="4">
        <f t="shared" ca="1" si="17"/>
        <v>1024500.8933219082</v>
      </c>
      <c r="E129" s="4">
        <f t="shared" ca="1" si="18"/>
        <v>108.53188504138994</v>
      </c>
      <c r="F129" s="4">
        <f t="shared" ca="1" si="20"/>
        <v>351300.80782709579</v>
      </c>
      <c r="G129" s="4" t="e">
        <f t="shared" si="21"/>
        <v>#N/A</v>
      </c>
      <c r="H129" s="4" t="e">
        <f t="shared" si="22"/>
        <v>#N/A</v>
      </c>
      <c r="I129" s="24"/>
      <c r="J129" s="4">
        <f t="shared" ca="1" si="23"/>
        <v>1376999.9999999995</v>
      </c>
      <c r="K129" s="24"/>
      <c r="L129" s="22">
        <f t="shared" ca="1" si="24"/>
        <v>0.74400936334198153</v>
      </c>
    </row>
    <row r="130" spans="1:12" x14ac:dyDescent="0.2">
      <c r="A130" s="2">
        <f t="shared" si="19"/>
        <v>44232</v>
      </c>
      <c r="B130" s="4">
        <f t="shared" ca="1" si="16"/>
        <v>1087.231313260015</v>
      </c>
      <c r="C130" s="4">
        <f t="shared" ca="1" si="15"/>
        <v>1.0872313132600151</v>
      </c>
      <c r="D130" s="4">
        <f t="shared" ca="1" si="17"/>
        <v>1024595.2907350591</v>
      </c>
      <c r="E130" s="4">
        <f t="shared" ca="1" si="18"/>
        <v>108.55076830067196</v>
      </c>
      <c r="F130" s="4">
        <f t="shared" ca="1" si="20"/>
        <v>351208.92718337988</v>
      </c>
      <c r="G130" s="4" t="e">
        <f t="shared" si="21"/>
        <v>#N/A</v>
      </c>
      <c r="H130" s="4" t="e">
        <f t="shared" si="22"/>
        <v>#N/A</v>
      </c>
      <c r="I130" s="24"/>
      <c r="J130" s="4">
        <f t="shared" ca="1" si="23"/>
        <v>1376999.9999999995</v>
      </c>
      <c r="K130" s="24"/>
      <c r="L130" s="22">
        <f t="shared" ca="1" si="24"/>
        <v>0.74407791629270836</v>
      </c>
    </row>
    <row r="131" spans="1:12" x14ac:dyDescent="0.2">
      <c r="A131" s="2">
        <f t="shared" si="19"/>
        <v>44233</v>
      </c>
      <c r="B131" s="4">
        <f t="shared" ca="1" si="16"/>
        <v>1084.9434492106441</v>
      </c>
      <c r="C131" s="4">
        <f t="shared" ref="C131:C194" ca="1" si="25">gamma*sjuka</f>
        <v>1.084943449210644</v>
      </c>
      <c r="D131" s="4">
        <f t="shared" ca="1" si="17"/>
        <v>1024689.2026953105</v>
      </c>
      <c r="E131" s="4">
        <f t="shared" ca="1" si="18"/>
        <v>108.56955444995209</v>
      </c>
      <c r="F131" s="4">
        <f t="shared" ca="1" si="20"/>
        <v>351117.28430102865</v>
      </c>
      <c r="G131" s="4" t="e">
        <f t="shared" si="21"/>
        <v>#N/A</v>
      </c>
      <c r="H131" s="4" t="e">
        <f t="shared" si="22"/>
        <v>#N/A</v>
      </c>
      <c r="I131" s="24"/>
      <c r="J131" s="4">
        <f t="shared" ca="1" si="23"/>
        <v>1376999.9999999998</v>
      </c>
      <c r="K131" s="24"/>
      <c r="L131" s="22">
        <f t="shared" ca="1" si="24"/>
        <v>0.74414611669957198</v>
      </c>
    </row>
    <row r="132" spans="1:12" x14ac:dyDescent="0.2">
      <c r="A132" s="2">
        <f t="shared" si="19"/>
        <v>44234</v>
      </c>
      <c r="B132" s="4">
        <f t="shared" ref="B132:B195" ca="1" si="26">B131+beta*F131*B131-IF(ROW()-L&gt;=ROW(B$3),beta*OFFSET(B132,-L,0)*OFFSET(F132,-L,0),K/L)</f>
        <v>1082.8748261333556</v>
      </c>
      <c r="C132" s="4">
        <f t="shared" ca="1" si="25"/>
        <v>1.0828748261333556</v>
      </c>
      <c r="D132" s="4">
        <f t="shared" ref="D132:D195" ca="1" si="27">D131+(1-alpha)*IF(ROW()-L&gt;=ROW(F$3),beta*OFFSET(F132,-L,0)*OFFSET(B132,-L,0),K/L)</f>
        <v>1024782.6787948298</v>
      </c>
      <c r="E132" s="4">
        <f t="shared" ref="E132:E195" ca="1" si="28">E131+alpha*IF(ROW()-L&gt;=ROW(F$3),beta*OFFSET(F132,-L,0)*OFFSET(B132,-L,0),K/L)</f>
        <v>108.58825340964789</v>
      </c>
      <c r="F132" s="4">
        <f t="shared" ca="1" si="20"/>
        <v>351025.85812562698</v>
      </c>
      <c r="G132" s="4" t="e">
        <f t="shared" si="21"/>
        <v>#N/A</v>
      </c>
      <c r="H132" s="4" t="e">
        <f t="shared" si="22"/>
        <v>#N/A</v>
      </c>
      <c r="I132" s="24"/>
      <c r="J132" s="4">
        <f t="shared" ca="1" si="23"/>
        <v>1376999.9999999998</v>
      </c>
      <c r="K132" s="24"/>
      <c r="L132" s="22">
        <f t="shared" ca="1" si="24"/>
        <v>0.74421400057721854</v>
      </c>
    </row>
    <row r="133" spans="1:12" x14ac:dyDescent="0.2">
      <c r="A133" s="2">
        <f t="shared" ref="A133:A196" si="29">A132+1</f>
        <v>44235</v>
      </c>
      <c r="B133" s="4">
        <f t="shared" ca="1" si="26"/>
        <v>1081.0001803619239</v>
      </c>
      <c r="C133" s="4">
        <f t="shared" ca="1" si="25"/>
        <v>1.0810001803619238</v>
      </c>
      <c r="D133" s="4">
        <f t="shared" ca="1" si="27"/>
        <v>1024875.7629156735</v>
      </c>
      <c r="E133" s="4">
        <f t="shared" ca="1" si="28"/>
        <v>108.60687395792631</v>
      </c>
      <c r="F133" s="4">
        <f t="shared" ref="F133:F196" ca="1" si="30">F132-beta*F132*B132</f>
        <v>350934.63003000634</v>
      </c>
      <c r="G133" s="4" t="e">
        <f t="shared" ref="G133:G196" si="31">IF(ISBLANK(INDEX(inlagda_riktig,MATCH(A133,dag_riktig))),"",INDEX(inlagda_riktig,MATCH(A133,dag_riktig)))</f>
        <v>#N/A</v>
      </c>
      <c r="H133" s="4" t="e">
        <f t="shared" ref="H133:H196" si="32">IF(ISBLANK(INDEX(doda_riktig,MATCH(A133,dag_riktig))),"",INDEX(doda_riktig,MATCH(A133,dag_riktig)))</f>
        <v>#N/A</v>
      </c>
      <c r="I133" s="24"/>
      <c r="J133" s="4">
        <f t="shared" ref="J133:J196" ca="1" si="33">B133+D133+E133+F133</f>
        <v>1376999.9999999998</v>
      </c>
      <c r="K133" s="24"/>
      <c r="L133" s="22">
        <f t="shared" ref="L133:L196" ca="1" si="34">D133/J133</f>
        <v>0.7442815997935176</v>
      </c>
    </row>
    <row r="134" spans="1:12" x14ac:dyDescent="0.2">
      <c r="A134" s="2">
        <f t="shared" si="29"/>
        <v>44236</v>
      </c>
      <c r="B134" s="4">
        <f t="shared" ca="1" si="26"/>
        <v>1079.2971559365888</v>
      </c>
      <c r="C134" s="4">
        <f t="shared" ca="1" si="25"/>
        <v>1.0792971559365887</v>
      </c>
      <c r="D134" s="4">
        <f t="shared" ca="1" si="27"/>
        <v>1024968.4938858007</v>
      </c>
      <c r="E134" s="4">
        <f t="shared" ca="1" si="28"/>
        <v>108.62542386193255</v>
      </c>
      <c r="F134" s="4">
        <f t="shared" ca="1" si="30"/>
        <v>350843.5835344005</v>
      </c>
      <c r="G134" s="4" t="e">
        <f t="shared" si="31"/>
        <v>#N/A</v>
      </c>
      <c r="H134" s="4" t="e">
        <f t="shared" si="32"/>
        <v>#N/A</v>
      </c>
      <c r="I134" s="24"/>
      <c r="J134" s="4">
        <f t="shared" ca="1" si="33"/>
        <v>1376999.9999999998</v>
      </c>
      <c r="K134" s="24"/>
      <c r="L134" s="22">
        <f t="shared" ca="1" si="34"/>
        <v>0.74434894254597017</v>
      </c>
    </row>
    <row r="135" spans="1:12" x14ac:dyDescent="0.2">
      <c r="A135" s="2">
        <f t="shared" si="29"/>
        <v>44237</v>
      </c>
      <c r="B135" s="4">
        <f t="shared" ca="1" si="26"/>
        <v>1077.7459712310604</v>
      </c>
      <c r="C135" s="4">
        <f t="shared" ca="1" si="25"/>
        <v>1.0777459712310604</v>
      </c>
      <c r="D135" s="4">
        <f t="shared" ca="1" si="27"/>
        <v>1025060.9060600271</v>
      </c>
      <c r="E135" s="4">
        <f t="shared" ca="1" si="28"/>
        <v>108.64390999400425</v>
      </c>
      <c r="F135" s="4">
        <f t="shared" ca="1" si="30"/>
        <v>350752.70405874756</v>
      </c>
      <c r="G135" s="4" t="e">
        <f t="shared" si="31"/>
        <v>#N/A</v>
      </c>
      <c r="H135" s="4" t="e">
        <f t="shared" si="32"/>
        <v>#N/A</v>
      </c>
      <c r="I135" s="24"/>
      <c r="J135" s="4">
        <f t="shared" ca="1" si="33"/>
        <v>1376999.9999999998</v>
      </c>
      <c r="K135" s="24"/>
      <c r="L135" s="22">
        <f t="shared" ca="1" si="34"/>
        <v>0.74441605378360731</v>
      </c>
    </row>
    <row r="136" spans="1:12" x14ac:dyDescent="0.2">
      <c r="A136" s="2">
        <f t="shared" si="29"/>
        <v>44238</v>
      </c>
      <c r="B136" s="4">
        <f t="shared" ca="1" si="26"/>
        <v>1076.329123635734</v>
      </c>
      <c r="C136" s="4">
        <f t="shared" ca="1" si="25"/>
        <v>1.076329123635734</v>
      </c>
      <c r="D136" s="4">
        <f t="shared" ca="1" si="27"/>
        <v>1025153.0298344693</v>
      </c>
      <c r="E136" s="4">
        <f t="shared" ca="1" si="28"/>
        <v>108.6623384345808</v>
      </c>
      <c r="F136" s="4">
        <f t="shared" ca="1" si="30"/>
        <v>350661.97870346013</v>
      </c>
      <c r="G136" s="4" t="e">
        <f t="shared" si="31"/>
        <v>#N/A</v>
      </c>
      <c r="H136" s="4" t="e">
        <f t="shared" si="32"/>
        <v>#N/A</v>
      </c>
      <c r="I136" s="24"/>
      <c r="J136" s="4">
        <f t="shared" ca="1" si="33"/>
        <v>1376999.9999999998</v>
      </c>
      <c r="K136" s="24"/>
      <c r="L136" s="22">
        <f t="shared" ca="1" si="34"/>
        <v>0.74448295558058786</v>
      </c>
    </row>
    <row r="137" spans="1:12" x14ac:dyDescent="0.2">
      <c r="A137" s="2">
        <f t="shared" si="29"/>
        <v>44239</v>
      </c>
      <c r="B137" s="4">
        <f t="shared" ca="1" si="26"/>
        <v>1075.031127975079</v>
      </c>
      <c r="C137" s="4">
        <f t="shared" ca="1" si="25"/>
        <v>1.075031127975079</v>
      </c>
      <c r="D137" s="4">
        <f t="shared" ca="1" si="27"/>
        <v>1025244.8921020565</v>
      </c>
      <c r="E137" s="4">
        <f t="shared" ca="1" si="28"/>
        <v>108.68071456332399</v>
      </c>
      <c r="F137" s="4">
        <f t="shared" ca="1" si="30"/>
        <v>350571.39605540485</v>
      </c>
      <c r="G137" s="4" t="e">
        <f t="shared" si="31"/>
        <v>#N/A</v>
      </c>
      <c r="H137" s="4" t="e">
        <f t="shared" si="32"/>
        <v>#N/A</v>
      </c>
      <c r="I137" s="24"/>
      <c r="J137" s="4">
        <f t="shared" ca="1" si="33"/>
        <v>1376999.9999999998</v>
      </c>
      <c r="K137" s="24"/>
      <c r="L137" s="22">
        <f t="shared" ca="1" si="34"/>
        <v>0.74454966746699836</v>
      </c>
    </row>
    <row r="138" spans="1:12" x14ac:dyDescent="0.2">
      <c r="A138" s="2">
        <f t="shared" si="29"/>
        <v>44240</v>
      </c>
      <c r="B138" s="4">
        <f t="shared" ca="1" si="26"/>
        <v>1073.8382848247622</v>
      </c>
      <c r="C138" s="4">
        <f t="shared" ca="1" si="25"/>
        <v>1.0738382848247623</v>
      </c>
      <c r="D138" s="4">
        <f t="shared" ca="1" si="27"/>
        <v>1025336.5166558314</v>
      </c>
      <c r="E138" s="4">
        <f t="shared" ca="1" si="28"/>
        <v>108.69904313979424</v>
      </c>
      <c r="F138" s="4">
        <f t="shared" ca="1" si="30"/>
        <v>350480.9460162039</v>
      </c>
      <c r="G138" s="4" t="e">
        <f t="shared" si="31"/>
        <v>#N/A</v>
      </c>
      <c r="H138" s="4" t="e">
        <f t="shared" si="32"/>
        <v>#N/A</v>
      </c>
      <c r="I138" s="24"/>
      <c r="J138" s="4">
        <f t="shared" ca="1" si="33"/>
        <v>1376999.9999999998</v>
      </c>
      <c r="K138" s="24"/>
      <c r="L138" s="22">
        <f t="shared" ca="1" si="34"/>
        <v>0.74461620672173678</v>
      </c>
    </row>
    <row r="139" spans="1:12" x14ac:dyDescent="0.2">
      <c r="A139" s="2">
        <f t="shared" si="29"/>
        <v>44241</v>
      </c>
      <c r="B139" s="4">
        <f t="shared" ca="1" si="26"/>
        <v>1072.7384753271867</v>
      </c>
      <c r="C139" s="4">
        <f t="shared" ca="1" si="25"/>
        <v>1.0727384753271867</v>
      </c>
      <c r="D139" s="4">
        <f t="shared" ca="1" si="27"/>
        <v>1025427.924545998</v>
      </c>
      <c r="E139" s="4">
        <f t="shared" ca="1" si="28"/>
        <v>108.71732837487458</v>
      </c>
      <c r="F139" s="4">
        <f t="shared" ca="1" si="30"/>
        <v>350390.61965029978</v>
      </c>
      <c r="G139" s="4" t="e">
        <f t="shared" si="31"/>
        <v>#N/A</v>
      </c>
      <c r="H139" s="4" t="e">
        <f t="shared" si="32"/>
        <v>#N/A</v>
      </c>
      <c r="I139" s="24"/>
      <c r="J139" s="4">
        <f t="shared" ca="1" si="33"/>
        <v>1376999.9999999998</v>
      </c>
      <c r="K139" s="24"/>
      <c r="L139" s="22">
        <f t="shared" ca="1" si="34"/>
        <v>0.74468258863180692</v>
      </c>
    </row>
    <row r="140" spans="1:12" x14ac:dyDescent="0.2">
      <c r="A140" s="2">
        <f t="shared" si="29"/>
        <v>44242</v>
      </c>
      <c r="B140" s="4">
        <f t="shared" ca="1" si="26"/>
        <v>1071.7209794887492</v>
      </c>
      <c r="C140" s="4">
        <f t="shared" ca="1" si="25"/>
        <v>1.0717209794887492</v>
      </c>
      <c r="D140" s="4">
        <f t="shared" ca="1" si="27"/>
        <v>1025519.1343959995</v>
      </c>
      <c r="E140" s="4">
        <f t="shared" ca="1" si="28"/>
        <v>108.73557399399871</v>
      </c>
      <c r="F140" s="4">
        <f t="shared" ca="1" si="30"/>
        <v>350300.40905051754</v>
      </c>
      <c r="G140" s="4" t="e">
        <f t="shared" si="31"/>
        <v>#N/A</v>
      </c>
      <c r="H140" s="4" t="e">
        <f t="shared" si="32"/>
        <v>#N/A</v>
      </c>
      <c r="I140" s="24"/>
      <c r="J140" s="4">
        <f t="shared" ca="1" si="33"/>
        <v>1376999.9999999998</v>
      </c>
      <c r="K140" s="24"/>
      <c r="L140" s="22">
        <f t="shared" ca="1" si="34"/>
        <v>0.74474882672185883</v>
      </c>
    </row>
    <row r="141" spans="1:12" x14ac:dyDescent="0.2">
      <c r="A141" s="2">
        <f t="shared" si="29"/>
        <v>44243</v>
      </c>
      <c r="B141" s="4">
        <f t="shared" ca="1" si="26"/>
        <v>1070.7763152836089</v>
      </c>
      <c r="C141" s="4">
        <f t="shared" ca="1" si="25"/>
        <v>1.0707763152836089</v>
      </c>
      <c r="D141" s="4">
        <f t="shared" ca="1" si="27"/>
        <v>1025610.1626823063</v>
      </c>
      <c r="E141" s="4">
        <f t="shared" ca="1" si="28"/>
        <v>108.75378329311988</v>
      </c>
      <c r="F141" s="4">
        <f t="shared" ca="1" si="30"/>
        <v>350210.30721911683</v>
      </c>
      <c r="G141" s="4" t="e">
        <f t="shared" si="31"/>
        <v>#N/A</v>
      </c>
      <c r="H141" s="4" t="e">
        <f t="shared" si="32"/>
        <v>#N/A</v>
      </c>
      <c r="I141" s="24"/>
      <c r="J141" s="4">
        <f t="shared" ca="1" si="33"/>
        <v>1376999.9999999998</v>
      </c>
      <c r="K141" s="24"/>
      <c r="L141" s="22">
        <f t="shared" ca="1" si="34"/>
        <v>0.74481493295737577</v>
      </c>
    </row>
    <row r="142" spans="1:12" x14ac:dyDescent="0.2">
      <c r="A142" s="2">
        <f t="shared" si="29"/>
        <v>44244</v>
      </c>
      <c r="B142" s="4">
        <f t="shared" ca="1" si="26"/>
        <v>1069.8960961918842</v>
      </c>
      <c r="C142" s="4">
        <f t="shared" ca="1" si="25"/>
        <v>1.0698960961918842</v>
      </c>
      <c r="D142" s="4">
        <f t="shared" ca="1" si="27"/>
        <v>1025701.0239820641</v>
      </c>
      <c r="E142" s="4">
        <f t="shared" ca="1" si="28"/>
        <v>108.77195918825046</v>
      </c>
      <c r="F142" s="4">
        <f t="shared" ca="1" si="30"/>
        <v>350120.30796255561</v>
      </c>
      <c r="G142" s="4" t="e">
        <f t="shared" si="31"/>
        <v>#N/A</v>
      </c>
      <c r="H142" s="4" t="e">
        <f t="shared" si="32"/>
        <v>#N/A</v>
      </c>
      <c r="I142" s="24"/>
      <c r="J142" s="4">
        <f t="shared" ca="1" si="33"/>
        <v>1376999.9999999998</v>
      </c>
      <c r="K142" s="24"/>
      <c r="L142" s="22">
        <f t="shared" ca="1" si="34"/>
        <v>0.74488091792452016</v>
      </c>
    </row>
    <row r="143" spans="1:12" x14ac:dyDescent="0.2">
      <c r="A143" s="2">
        <f t="shared" si="29"/>
        <v>44245</v>
      </c>
      <c r="B143" s="4">
        <f t="shared" ca="1" si="26"/>
        <v>1069.0729050692257</v>
      </c>
      <c r="C143" s="4">
        <f t="shared" ca="1" si="25"/>
        <v>1.0690729050692258</v>
      </c>
      <c r="D143" s="4">
        <f t="shared" ca="1" si="27"/>
        <v>1025791.7311922805</v>
      </c>
      <c r="E143" s="4">
        <f t="shared" ca="1" si="28"/>
        <v>108.79010425930795</v>
      </c>
      <c r="F143" s="4">
        <f t="shared" ca="1" si="30"/>
        <v>350030.4057983908</v>
      </c>
      <c r="G143" s="4" t="e">
        <f t="shared" si="31"/>
        <v>#N/A</v>
      </c>
      <c r="H143" s="4" t="e">
        <f t="shared" si="32"/>
        <v>#N/A</v>
      </c>
      <c r="I143" s="24"/>
      <c r="J143" s="4">
        <f t="shared" ca="1" si="33"/>
        <v>1376999.9999999998</v>
      </c>
      <c r="K143" s="24"/>
      <c r="L143" s="22">
        <f t="shared" ca="1" si="34"/>
        <v>0.7449467909893106</v>
      </c>
    </row>
    <row r="144" spans="1:12" x14ac:dyDescent="0.2">
      <c r="A144" s="2">
        <f t="shared" si="29"/>
        <v>44246</v>
      </c>
      <c r="B144" s="4">
        <f t="shared" ca="1" si="26"/>
        <v>1068.3001824834284</v>
      </c>
      <c r="C144" s="4">
        <f t="shared" ca="1" si="25"/>
        <v>1.0683001824834284</v>
      </c>
      <c r="D144" s="4">
        <f t="shared" ca="1" si="27"/>
        <v>1025882.2957238061</v>
      </c>
      <c r="E144" s="4">
        <f t="shared" ca="1" si="28"/>
        <v>108.808220788919</v>
      </c>
      <c r="F144" s="4">
        <f t="shared" ca="1" si="30"/>
        <v>349940.59587292135</v>
      </c>
      <c r="G144" s="4" t="e">
        <f t="shared" si="31"/>
        <v>#N/A</v>
      </c>
      <c r="H144" s="4" t="e">
        <f t="shared" si="32"/>
        <v>#N/A</v>
      </c>
      <c r="I144" s="24"/>
      <c r="J144" s="4">
        <f t="shared" ca="1" si="33"/>
        <v>1376999.9999999998</v>
      </c>
      <c r="K144" s="24"/>
      <c r="L144" s="22">
        <f t="shared" ca="1" si="34"/>
        <v>0.74501256043849406</v>
      </c>
    </row>
    <row r="145" spans="1:12" x14ac:dyDescent="0.2">
      <c r="A145" s="2">
        <f t="shared" si="29"/>
        <v>44247</v>
      </c>
      <c r="B145" s="4">
        <f t="shared" ca="1" si="26"/>
        <v>1067.5721278655471</v>
      </c>
      <c r="C145" s="4">
        <f t="shared" ca="1" si="25"/>
        <v>1.0675721278655472</v>
      </c>
      <c r="D145" s="4">
        <f t="shared" ca="1" si="27"/>
        <v>1025972.7276729993</v>
      </c>
      <c r="E145" s="4">
        <f t="shared" ca="1" si="28"/>
        <v>108.82631079675919</v>
      </c>
      <c r="F145" s="4">
        <f t="shared" ca="1" si="30"/>
        <v>349850.87388833828</v>
      </c>
      <c r="G145" s="4" t="e">
        <f t="shared" si="31"/>
        <v>#N/A</v>
      </c>
      <c r="H145" s="4" t="e">
        <f t="shared" si="32"/>
        <v>#N/A</v>
      </c>
      <c r="I145" s="24"/>
      <c r="J145" s="4">
        <f t="shared" ca="1" si="33"/>
        <v>1376999.9999999998</v>
      </c>
      <c r="K145" s="24"/>
      <c r="L145" s="22">
        <f t="shared" ca="1" si="34"/>
        <v>0.74507823360421166</v>
      </c>
    </row>
    <row r="146" spans="1:12" x14ac:dyDescent="0.2">
      <c r="A146" s="2">
        <f t="shared" si="29"/>
        <v>44248</v>
      </c>
      <c r="B146" s="4">
        <f t="shared" ca="1" si="26"/>
        <v>1066.8836120108576</v>
      </c>
      <c r="C146" s="4">
        <f t="shared" ca="1" si="25"/>
        <v>1.0668836120108576</v>
      </c>
      <c r="D146" s="4">
        <f t="shared" ca="1" si="27"/>
        <v>1026063.0359736301</v>
      </c>
      <c r="E146" s="4">
        <f t="shared" ca="1" si="28"/>
        <v>108.84437606994001</v>
      </c>
      <c r="F146" s="4">
        <f t="shared" ca="1" si="30"/>
        <v>349761.23603828886</v>
      </c>
      <c r="G146" s="4" t="e">
        <f t="shared" si="31"/>
        <v>#N/A</v>
      </c>
      <c r="H146" s="4" t="e">
        <f t="shared" si="32"/>
        <v>#N/A</v>
      </c>
      <c r="I146" s="24"/>
      <c r="J146" s="4">
        <f t="shared" ca="1" si="33"/>
        <v>1376999.9999999998</v>
      </c>
      <c r="K146" s="24"/>
      <c r="L146" s="22">
        <f t="shared" ca="1" si="34"/>
        <v>0.74514381697431398</v>
      </c>
    </row>
    <row r="147" spans="1:12" x14ac:dyDescent="0.2">
      <c r="A147" s="2">
        <f t="shared" si="29"/>
        <v>44249</v>
      </c>
      <c r="B147" s="4">
        <f t="shared" ca="1" si="26"/>
        <v>1066.2300996316499</v>
      </c>
      <c r="C147" s="4">
        <f t="shared" ca="1" si="25"/>
        <v>1.0662300996316498</v>
      </c>
      <c r="D147" s="4">
        <f t="shared" ca="1" si="27"/>
        <v>1026153.2285312924</v>
      </c>
      <c r="E147" s="4">
        <f t="shared" ca="1" si="28"/>
        <v>108.86241818989646</v>
      </c>
      <c r="F147" s="4">
        <f t="shared" ca="1" si="30"/>
        <v>349671.67895088583</v>
      </c>
      <c r="G147" s="4" t="e">
        <f t="shared" si="31"/>
        <v>#N/A</v>
      </c>
      <c r="H147" s="4" t="e">
        <f t="shared" si="32"/>
        <v>#N/A</v>
      </c>
      <c r="I147" s="24"/>
      <c r="J147" s="4">
        <f t="shared" ca="1" si="33"/>
        <v>1376999.9999999998</v>
      </c>
      <c r="K147" s="24"/>
      <c r="L147" s="22">
        <f t="shared" ca="1" si="34"/>
        <v>0.74520931628997278</v>
      </c>
    </row>
    <row r="148" spans="1:12" x14ac:dyDescent="0.2">
      <c r="A148" s="2">
        <f t="shared" si="29"/>
        <v>44250</v>
      </c>
      <c r="B148" s="4">
        <f t="shared" ca="1" si="26"/>
        <v>1065.6075808116273</v>
      </c>
      <c r="C148" s="4">
        <f t="shared" ca="1" si="25"/>
        <v>1.0656075808116272</v>
      </c>
      <c r="D148" s="4">
        <f t="shared" ca="1" si="27"/>
        <v>1026243.3123423269</v>
      </c>
      <c r="E148" s="4">
        <f t="shared" ca="1" si="28"/>
        <v>108.8804385561766</v>
      </c>
      <c r="F148" s="4">
        <f t="shared" ca="1" si="30"/>
        <v>349582.19963830517</v>
      </c>
      <c r="G148" s="4" t="e">
        <f t="shared" si="31"/>
        <v>#N/A</v>
      </c>
      <c r="H148" s="4" t="e">
        <f t="shared" si="32"/>
        <v>#N/A</v>
      </c>
      <c r="I148" s="24"/>
      <c r="J148" s="4">
        <f t="shared" ca="1" si="33"/>
        <v>1376999.9999999998</v>
      </c>
      <c r="K148" s="24"/>
      <c r="L148" s="22">
        <f t="shared" ca="1" si="34"/>
        <v>0.7452747366320458</v>
      </c>
    </row>
    <row r="149" spans="1:12" x14ac:dyDescent="0.2">
      <c r="A149" s="2">
        <f t="shared" si="29"/>
        <v>44251</v>
      </c>
      <c r="B149" s="4">
        <f t="shared" ca="1" si="26"/>
        <v>1065.0125103427365</v>
      </c>
      <c r="C149" s="4">
        <f t="shared" ca="1" si="25"/>
        <v>1.0650125103427366</v>
      </c>
      <c r="D149" s="4">
        <f t="shared" ca="1" si="27"/>
        <v>1026333.2935990368</v>
      </c>
      <c r="E149" s="4">
        <f t="shared" ca="1" si="28"/>
        <v>108.89843840748884</v>
      </c>
      <c r="F149" s="4">
        <f t="shared" ca="1" si="30"/>
        <v>349492.79545221286</v>
      </c>
      <c r="G149" s="4" t="e">
        <f t="shared" si="31"/>
        <v>#N/A</v>
      </c>
      <c r="H149" s="4" t="e">
        <f t="shared" si="32"/>
        <v>#N/A</v>
      </c>
      <c r="I149" s="24"/>
      <c r="J149" s="4">
        <f t="shared" ca="1" si="33"/>
        <v>1376999.9999999998</v>
      </c>
      <c r="K149" s="24"/>
      <c r="L149" s="22">
        <f t="shared" ca="1" si="34"/>
        <v>0.74534008249748507</v>
      </c>
    </row>
    <row r="150" spans="1:12" x14ac:dyDescent="0.2">
      <c r="A150" s="2">
        <f t="shared" si="29"/>
        <v>44252</v>
      </c>
      <c r="B150" s="4">
        <f t="shared" ca="1" si="26"/>
        <v>1064.4417540414461</v>
      </c>
      <c r="C150" s="4">
        <f t="shared" ca="1" si="25"/>
        <v>1.0644417540414461</v>
      </c>
      <c r="D150" s="4">
        <f t="shared" ca="1" si="27"/>
        <v>1026423.1777827687</v>
      </c>
      <c r="E150" s="4">
        <f t="shared" ca="1" si="28"/>
        <v>108.9164188403218</v>
      </c>
      <c r="F150" s="4">
        <f t="shared" ca="1" si="30"/>
        <v>349403.46404434933</v>
      </c>
      <c r="G150" s="4" t="e">
        <f t="shared" si="31"/>
        <v>#N/A</v>
      </c>
      <c r="H150" s="4" t="e">
        <f t="shared" si="32"/>
        <v>#N/A</v>
      </c>
      <c r="I150" s="24"/>
      <c r="J150" s="4">
        <f t="shared" ca="1" si="33"/>
        <v>1376999.9999999998</v>
      </c>
      <c r="K150" s="24"/>
      <c r="L150" s="22">
        <f t="shared" ca="1" si="34"/>
        <v>0.74540535786693463</v>
      </c>
    </row>
    <row r="151" spans="1:12" x14ac:dyDescent="0.2">
      <c r="A151" s="2">
        <f t="shared" si="29"/>
        <v>44253</v>
      </c>
      <c r="B151" s="4">
        <f t="shared" ca="1" si="26"/>
        <v>1063.8925412445051</v>
      </c>
      <c r="C151" s="4">
        <f t="shared" ca="1" si="25"/>
        <v>1.0638925412445051</v>
      </c>
      <c r="D151" s="4">
        <f t="shared" ca="1" si="27"/>
        <v>1026512.9697462531</v>
      </c>
      <c r="E151" s="4">
        <f t="shared" ca="1" si="28"/>
        <v>108.93438082541569</v>
      </c>
      <c r="F151" s="4">
        <f t="shared" ca="1" si="30"/>
        <v>349314.20333167678</v>
      </c>
      <c r="G151" s="4" t="e">
        <f t="shared" si="31"/>
        <v>#N/A</v>
      </c>
      <c r="H151" s="4" t="e">
        <f t="shared" si="32"/>
        <v>#N/A</v>
      </c>
      <c r="I151" s="24"/>
      <c r="J151" s="4">
        <f t="shared" ca="1" si="33"/>
        <v>1376999.9999999998</v>
      </c>
      <c r="K151" s="24"/>
      <c r="L151" s="22">
        <f t="shared" ca="1" si="34"/>
        <v>0.74547056626452668</v>
      </c>
    </row>
    <row r="152" spans="1:12" x14ac:dyDescent="0.2">
      <c r="A152" s="2">
        <f t="shared" si="29"/>
        <v>44254</v>
      </c>
      <c r="B152" s="4">
        <f t="shared" ca="1" si="26"/>
        <v>1063.3624227755297</v>
      </c>
      <c r="C152" s="4">
        <f t="shared" ca="1" si="25"/>
        <v>1.0633624227755296</v>
      </c>
      <c r="D152" s="4">
        <f t="shared" ca="1" si="27"/>
        <v>1026602.6737864392</v>
      </c>
      <c r="E152" s="4">
        <f t="shared" ca="1" si="28"/>
        <v>108.95232522233229</v>
      </c>
      <c r="F152" s="4">
        <f t="shared" ca="1" si="30"/>
        <v>349225.01146556268</v>
      </c>
      <c r="G152" s="4" t="e">
        <f t="shared" si="31"/>
        <v>#N/A</v>
      </c>
      <c r="H152" s="4" t="e">
        <f t="shared" si="32"/>
        <v>#N/A</v>
      </c>
      <c r="I152" s="24"/>
      <c r="J152" s="4">
        <f t="shared" ca="1" si="33"/>
        <v>1376999.9999999998</v>
      </c>
      <c r="K152" s="24"/>
      <c r="L152" s="22">
        <f t="shared" ca="1" si="34"/>
        <v>0.74553571081077663</v>
      </c>
    </row>
    <row r="153" spans="1:12" x14ac:dyDescent="0.2">
      <c r="A153" s="2">
        <f t="shared" si="29"/>
        <v>44255</v>
      </c>
      <c r="B153" s="4">
        <f t="shared" ca="1" si="26"/>
        <v>1062.8492337547068</v>
      </c>
      <c r="C153" s="4">
        <f t="shared" ca="1" si="25"/>
        <v>1.0628492337547069</v>
      </c>
      <c r="D153" s="4">
        <f t="shared" ca="1" si="27"/>
        <v>1026692.2937089186</v>
      </c>
      <c r="E153" s="4">
        <f t="shared" ca="1" si="28"/>
        <v>108.97025279234218</v>
      </c>
      <c r="F153" s="4">
        <f t="shared" ca="1" si="30"/>
        <v>349135.88680453406</v>
      </c>
      <c r="G153" s="4" t="e">
        <f t="shared" si="31"/>
        <v>#N/A</v>
      </c>
      <c r="H153" s="4" t="e">
        <f t="shared" si="32"/>
        <v>#N/A</v>
      </c>
      <c r="I153" s="24"/>
      <c r="J153" s="4">
        <f t="shared" ca="1" si="33"/>
        <v>1376999.9999999998</v>
      </c>
      <c r="K153" s="24"/>
      <c r="L153" s="22">
        <f t="shared" ca="1" si="34"/>
        <v>0.74560079426936732</v>
      </c>
    </row>
    <row r="154" spans="1:12" x14ac:dyDescent="0.2">
      <c r="A154" s="2">
        <f t="shared" si="29"/>
        <v>44256</v>
      </c>
      <c r="B154" s="4">
        <f t="shared" ca="1" si="26"/>
        <v>1062.3510606956406</v>
      </c>
      <c r="C154" s="4">
        <f t="shared" ca="1" si="25"/>
        <v>1.0623510606956406</v>
      </c>
      <c r="D154" s="4">
        <f t="shared" ca="1" si="27"/>
        <v>1026781.8328849041</v>
      </c>
      <c r="E154" s="4">
        <f t="shared" ca="1" si="28"/>
        <v>108.98816420982278</v>
      </c>
      <c r="F154" s="4">
        <f t="shared" ca="1" si="30"/>
        <v>349046.82789019012</v>
      </c>
      <c r="G154" s="4" t="e">
        <f t="shared" si="31"/>
        <v>#N/A</v>
      </c>
      <c r="H154" s="4" t="e">
        <f t="shared" si="32"/>
        <v>#N/A</v>
      </c>
      <c r="I154" s="24"/>
      <c r="J154" s="4">
        <f t="shared" ca="1" si="33"/>
        <v>1376999.9999999998</v>
      </c>
      <c r="K154" s="24"/>
      <c r="L154" s="22">
        <f t="shared" ca="1" si="34"/>
        <v>0.74566581908852891</v>
      </c>
    </row>
    <row r="155" spans="1:12" x14ac:dyDescent="0.2">
      <c r="A155" s="2">
        <f t="shared" si="29"/>
        <v>44257</v>
      </c>
      <c r="B155" s="4">
        <f t="shared" ca="1" si="26"/>
        <v>1061.866212396942</v>
      </c>
      <c r="C155" s="4">
        <f t="shared" ca="1" si="25"/>
        <v>1.061866212396942</v>
      </c>
      <c r="D155" s="4">
        <f t="shared" ca="1" si="27"/>
        <v>1026871.2943016223</v>
      </c>
      <c r="E155" s="4">
        <f t="shared" ca="1" si="28"/>
        <v>109.00606007233893</v>
      </c>
      <c r="F155" s="4">
        <f t="shared" ca="1" si="30"/>
        <v>348957.83342590812</v>
      </c>
      <c r="G155" s="4" t="e">
        <f t="shared" si="31"/>
        <v>#N/A</v>
      </c>
      <c r="H155" s="4" t="e">
        <f t="shared" si="32"/>
        <v>#N/A</v>
      </c>
      <c r="I155" s="24"/>
      <c r="J155" s="4">
        <f t="shared" ca="1" si="33"/>
        <v>1376999.9999999998</v>
      </c>
      <c r="K155" s="24"/>
      <c r="L155" s="22">
        <f t="shared" ca="1" si="34"/>
        <v>0.74573078743763432</v>
      </c>
    </row>
    <row r="156" spans="1:12" x14ac:dyDescent="0.2">
      <c r="A156" s="2">
        <f t="shared" si="29"/>
        <v>44258</v>
      </c>
      <c r="B156" s="4">
        <f t="shared" ca="1" si="26"/>
        <v>1061.3931941925014</v>
      </c>
      <c r="C156" s="4">
        <f t="shared" ca="1" si="25"/>
        <v>1.0613931941925014</v>
      </c>
      <c r="D156" s="4">
        <f t="shared" ca="1" si="27"/>
        <v>1026960.6806068774</v>
      </c>
      <c r="E156" s="4">
        <f t="shared" ca="1" si="28"/>
        <v>109.0239409095574</v>
      </c>
      <c r="F156" s="4">
        <f t="shared" ca="1" si="30"/>
        <v>348868.90225802024</v>
      </c>
      <c r="G156" s="4" t="e">
        <f t="shared" si="31"/>
        <v>#N/A</v>
      </c>
      <c r="H156" s="4" t="e">
        <f t="shared" si="32"/>
        <v>#N/A</v>
      </c>
      <c r="I156" s="24"/>
      <c r="J156" s="4">
        <f t="shared" ca="1" si="33"/>
        <v>1376999.9999999998</v>
      </c>
      <c r="K156" s="24"/>
      <c r="L156" s="22">
        <f t="shared" ca="1" si="34"/>
        <v>0.74579570123956251</v>
      </c>
    </row>
    <row r="157" spans="1:12" x14ac:dyDescent="0.2">
      <c r="A157" s="2">
        <f t="shared" si="29"/>
        <v>44259</v>
      </c>
      <c r="B157" s="4">
        <f t="shared" ca="1" si="26"/>
        <v>1060.9306851742958</v>
      </c>
      <c r="C157" s="4">
        <f t="shared" ca="1" si="25"/>
        <v>1.0609306851742959</v>
      </c>
      <c r="D157" s="4">
        <f t="shared" ca="1" si="27"/>
        <v>1027049.9941484594</v>
      </c>
      <c r="E157" s="4">
        <f t="shared" ca="1" si="28"/>
        <v>109.04180719113009</v>
      </c>
      <c r="F157" s="4">
        <f t="shared" ca="1" si="30"/>
        <v>348780.03335917497</v>
      </c>
      <c r="G157" s="4" t="e">
        <f t="shared" si="31"/>
        <v>#N/A</v>
      </c>
      <c r="H157" s="4" t="e">
        <f t="shared" si="32"/>
        <v>#N/A</v>
      </c>
      <c r="I157" s="24"/>
      <c r="J157" s="4">
        <f t="shared" ca="1" si="33"/>
        <v>1376999.9999999998</v>
      </c>
      <c r="K157" s="24"/>
      <c r="L157" s="22">
        <f t="shared" ca="1" si="34"/>
        <v>0.74586056219931707</v>
      </c>
    </row>
    <row r="158" spans="1:12" x14ac:dyDescent="0.2">
      <c r="A158" s="2">
        <f t="shared" si="29"/>
        <v>44260</v>
      </c>
      <c r="B158" s="4">
        <f t="shared" ca="1" si="26"/>
        <v>1060.4775180458171</v>
      </c>
      <c r="C158" s="4">
        <f t="shared" ca="1" si="25"/>
        <v>1.060477518045817</v>
      </c>
      <c r="D158" s="4">
        <f t="shared" ca="1" si="27"/>
        <v>1027139.2370089894</v>
      </c>
      <c r="E158" s="4">
        <f t="shared" ca="1" si="28"/>
        <v>109.0596593336646</v>
      </c>
      <c r="F158" s="4">
        <f t="shared" ca="1" si="30"/>
        <v>348691.22581363091</v>
      </c>
      <c r="G158" s="4" t="e">
        <f t="shared" si="31"/>
        <v>#N/A</v>
      </c>
      <c r="H158" s="4" t="e">
        <f t="shared" si="32"/>
        <v>#N/A</v>
      </c>
      <c r="I158" s="24"/>
      <c r="J158" s="4">
        <f t="shared" ca="1" si="33"/>
        <v>1376999.9999999998</v>
      </c>
      <c r="K158" s="24"/>
      <c r="L158" s="22">
        <f t="shared" ca="1" si="34"/>
        <v>0.74592537182933161</v>
      </c>
    </row>
    <row r="159" spans="1:12" x14ac:dyDescent="0.2">
      <c r="A159" s="2">
        <f t="shared" si="29"/>
        <v>44261</v>
      </c>
      <c r="B159" s="4">
        <f t="shared" ca="1" si="26"/>
        <v>1060.0326613033824</v>
      </c>
      <c r="C159" s="4">
        <f t="shared" ca="1" si="25"/>
        <v>1.0600326613033824</v>
      </c>
      <c r="D159" s="4">
        <f t="shared" ca="1" si="27"/>
        <v>1027228.4110367303</v>
      </c>
      <c r="E159" s="4">
        <f t="shared" ca="1" si="28"/>
        <v>109.07749770688741</v>
      </c>
      <c r="F159" s="4">
        <f t="shared" ca="1" si="30"/>
        <v>348602.47880425927</v>
      </c>
      <c r="G159" s="4" t="e">
        <f t="shared" si="31"/>
        <v>#N/A</v>
      </c>
      <c r="H159" s="4" t="e">
        <f t="shared" si="32"/>
        <v>#N/A</v>
      </c>
      <c r="I159" s="24"/>
      <c r="J159" s="4">
        <f t="shared" ca="1" si="33"/>
        <v>1376999.9999999998</v>
      </c>
      <c r="K159" s="24"/>
      <c r="L159" s="22">
        <f t="shared" ca="1" si="34"/>
        <v>0.7459901314718449</v>
      </c>
    </row>
    <row r="160" spans="1:12" x14ac:dyDescent="0.2">
      <c r="A160" s="2">
        <f t="shared" si="29"/>
        <v>44262</v>
      </c>
      <c r="B160" s="4">
        <f t="shared" ca="1" si="26"/>
        <v>1059.5952034773029</v>
      </c>
      <c r="C160" s="4">
        <f t="shared" ca="1" si="25"/>
        <v>1.0595952034773028</v>
      </c>
      <c r="D160" s="4">
        <f t="shared" ca="1" si="27"/>
        <v>1027317.5178728267</v>
      </c>
      <c r="E160" s="4">
        <f t="shared" ca="1" si="28"/>
        <v>109.09532263909314</v>
      </c>
      <c r="F160" s="4">
        <f t="shared" ca="1" si="30"/>
        <v>348513.79160105676</v>
      </c>
      <c r="G160" s="4" t="e">
        <f t="shared" si="31"/>
        <v>#N/A</v>
      </c>
      <c r="H160" s="4" t="e">
        <f t="shared" si="32"/>
        <v>#N/A</v>
      </c>
      <c r="I160" s="24"/>
      <c r="J160" s="4">
        <f t="shared" ca="1" si="33"/>
        <v>1376999.9999999998</v>
      </c>
      <c r="K160" s="24"/>
      <c r="L160" s="22">
        <f t="shared" ca="1" si="34"/>
        <v>0.74605484231868324</v>
      </c>
    </row>
    <row r="161" spans="1:12" x14ac:dyDescent="0.2">
      <c r="A161" s="2">
        <f t="shared" si="29"/>
        <v>44263</v>
      </c>
      <c r="B161" s="4">
        <f t="shared" ca="1" si="26"/>
        <v>1059.1643391956306</v>
      </c>
      <c r="C161" s="4">
        <f t="shared" ca="1" si="25"/>
        <v>1.0591643391956307</v>
      </c>
      <c r="D161" s="4">
        <f t="shared" ca="1" si="27"/>
        <v>1027406.5589753877</v>
      </c>
      <c r="E161" s="4">
        <f t="shared" ca="1" si="28"/>
        <v>109.11313442196193</v>
      </c>
      <c r="F161" s="4">
        <f t="shared" ca="1" si="30"/>
        <v>348425.16355099448</v>
      </c>
      <c r="G161" s="4" t="e">
        <f t="shared" si="31"/>
        <v>#N/A</v>
      </c>
      <c r="H161" s="4" t="e">
        <f t="shared" si="32"/>
        <v>#N/A</v>
      </c>
      <c r="I161" s="24"/>
      <c r="J161" s="4">
        <f t="shared" ca="1" si="33"/>
        <v>1376999.9999999998</v>
      </c>
      <c r="K161" s="24"/>
      <c r="L161" s="22">
        <f t="shared" ca="1" si="34"/>
        <v>0.74611950542874939</v>
      </c>
    </row>
    <row r="162" spans="1:12" x14ac:dyDescent="0.2">
      <c r="A162" s="2">
        <f t="shared" si="29"/>
        <v>44264</v>
      </c>
      <c r="B162" s="4">
        <f t="shared" ca="1" si="26"/>
        <v>1058.7393568604371</v>
      </c>
      <c r="C162" s="4">
        <f t="shared" ca="1" si="25"/>
        <v>1.0587393568604371</v>
      </c>
      <c r="D162" s="4">
        <f t="shared" ca="1" si="27"/>
        <v>1027495.5356407769</v>
      </c>
      <c r="E162" s="4">
        <f t="shared" ca="1" si="28"/>
        <v>109.13093331481832</v>
      </c>
      <c r="F162" s="4">
        <f t="shared" ca="1" si="30"/>
        <v>348336.59406904771</v>
      </c>
      <c r="G162" s="4" t="e">
        <f t="shared" si="31"/>
        <v>#N/A</v>
      </c>
      <c r="H162" s="4" t="e">
        <f t="shared" si="32"/>
        <v>#N/A</v>
      </c>
      <c r="I162" s="24"/>
      <c r="J162" s="4">
        <f t="shared" ca="1" si="33"/>
        <v>1376999.9999999998</v>
      </c>
      <c r="K162" s="24"/>
      <c r="L162" s="22">
        <f t="shared" ca="1" si="34"/>
        <v>0.7461841217434837</v>
      </c>
    </row>
    <row r="163" spans="1:12" x14ac:dyDescent="0.2">
      <c r="A163" s="2">
        <f t="shared" si="29"/>
        <v>44265</v>
      </c>
      <c r="B163" s="4">
        <f t="shared" ca="1" si="26"/>
        <v>1058.3196277506945</v>
      </c>
      <c r="C163" s="4">
        <f t="shared" ca="1" si="25"/>
        <v>1.0583196277506945</v>
      </c>
      <c r="D163" s="4">
        <f t="shared" ca="1" si="27"/>
        <v>1027584.4490224312</v>
      </c>
      <c r="E163" s="4">
        <f t="shared" ca="1" si="28"/>
        <v>109.1487195483959</v>
      </c>
      <c r="F163" s="4">
        <f t="shared" ca="1" si="30"/>
        <v>348248.08263026958</v>
      </c>
      <c r="G163" s="4" t="e">
        <f t="shared" si="31"/>
        <v>#N/A</v>
      </c>
      <c r="H163" s="4" t="e">
        <f t="shared" si="32"/>
        <v>#N/A</v>
      </c>
      <c r="I163" s="24"/>
      <c r="J163" s="4">
        <f t="shared" ca="1" si="33"/>
        <v>1376999.9999999998</v>
      </c>
      <c r="K163" s="24"/>
      <c r="L163" s="22">
        <f t="shared" ca="1" si="34"/>
        <v>0.74624869210053113</v>
      </c>
    </row>
    <row r="164" spans="1:12" x14ac:dyDescent="0.2">
      <c r="A164" s="2">
        <f t="shared" si="29"/>
        <v>44266</v>
      </c>
      <c r="B164" s="4">
        <f t="shared" ca="1" si="26"/>
        <v>1057.9045963871956</v>
      </c>
      <c r="C164" s="4">
        <f t="shared" ca="1" si="25"/>
        <v>1.0579045963871956</v>
      </c>
      <c r="D164" s="4">
        <f t="shared" ca="1" si="27"/>
        <v>1027673.3001474966</v>
      </c>
      <c r="E164" s="4">
        <f t="shared" ca="1" si="28"/>
        <v>109.16649332816496</v>
      </c>
      <c r="F164" s="4">
        <f t="shared" ca="1" si="30"/>
        <v>348159.62876278779</v>
      </c>
      <c r="G164" s="4" t="e">
        <f t="shared" si="31"/>
        <v>#N/A</v>
      </c>
      <c r="H164" s="4" t="e">
        <f t="shared" si="32"/>
        <v>#N/A</v>
      </c>
      <c r="I164" s="24"/>
      <c r="J164" s="4">
        <f t="shared" ca="1" si="33"/>
        <v>1376999.9999999998</v>
      </c>
      <c r="K164" s="24"/>
      <c r="L164" s="22">
        <f t="shared" ca="1" si="34"/>
        <v>0.74631321724582189</v>
      </c>
    </row>
    <row r="165" spans="1:12" x14ac:dyDescent="0.2">
      <c r="A165" s="2">
        <f t="shared" si="29"/>
        <v>44267</v>
      </c>
      <c r="B165" s="4">
        <f t="shared" ca="1" si="26"/>
        <v>1057.4937720138555</v>
      </c>
      <c r="C165" s="4">
        <f t="shared" ca="1" si="25"/>
        <v>1.0574937720138555</v>
      </c>
      <c r="D165" s="4">
        <f t="shared" ca="1" si="27"/>
        <v>1027762.0899315316</v>
      </c>
      <c r="E165" s="4">
        <f t="shared" ca="1" si="28"/>
        <v>109.18425483727377</v>
      </c>
      <c r="F165" s="4">
        <f t="shared" ca="1" si="30"/>
        <v>348071.2320416171</v>
      </c>
      <c r="G165" s="4" t="e">
        <f t="shared" si="31"/>
        <v>#N/A</v>
      </c>
      <c r="H165" s="4" t="e">
        <f t="shared" si="32"/>
        <v>#N/A</v>
      </c>
      <c r="I165" s="24"/>
      <c r="J165" s="4">
        <f t="shared" ca="1" si="33"/>
        <v>1376999.9999999998</v>
      </c>
      <c r="K165" s="24"/>
      <c r="L165" s="22">
        <f t="shared" ca="1" si="34"/>
        <v>0.74637769784424968</v>
      </c>
    </row>
    <row r="166" spans="1:12" x14ac:dyDescent="0.2">
      <c r="A166" s="2">
        <f t="shared" si="29"/>
        <v>44268</v>
      </c>
      <c r="B166" s="4">
        <f t="shared" ca="1" si="26"/>
        <v>1057.0867210664971</v>
      </c>
      <c r="C166" s="4">
        <f t="shared" ca="1" si="25"/>
        <v>1.0570867210664971</v>
      </c>
      <c r="D166" s="4">
        <f t="shared" ca="1" si="27"/>
        <v>1027850.8191915014</v>
      </c>
      <c r="E166" s="4">
        <f t="shared" ca="1" si="28"/>
        <v>109.2020042391481</v>
      </c>
      <c r="F166" s="4">
        <f t="shared" ca="1" si="30"/>
        <v>347982.89208319283</v>
      </c>
      <c r="G166" s="4" t="e">
        <f t="shared" si="31"/>
        <v>#N/A</v>
      </c>
      <c r="H166" s="4" t="e">
        <f t="shared" si="32"/>
        <v>#N/A</v>
      </c>
      <c r="I166" s="24"/>
      <c r="J166" s="4">
        <f t="shared" ca="1" si="33"/>
        <v>1377000</v>
      </c>
      <c r="K166" s="24"/>
      <c r="L166" s="22">
        <f t="shared" ca="1" si="34"/>
        <v>0.74644213448910779</v>
      </c>
    </row>
    <row r="167" spans="1:12" x14ac:dyDescent="0.2">
      <c r="A167" s="2">
        <f t="shared" si="29"/>
        <v>44269</v>
      </c>
      <c r="B167" s="4">
        <f t="shared" ca="1" si="26"/>
        <v>1056.6830605150469</v>
      </c>
      <c r="C167" s="4">
        <f t="shared" ca="1" si="25"/>
        <v>1.056683060515047</v>
      </c>
      <c r="D167" s="4">
        <f t="shared" ca="1" si="27"/>
        <v>1027939.4886572632</v>
      </c>
      <c r="E167" s="4">
        <f t="shared" ca="1" si="28"/>
        <v>109.2197416797886</v>
      </c>
      <c r="F167" s="4">
        <f t="shared" ca="1" si="30"/>
        <v>347894.60854054178</v>
      </c>
      <c r="G167" s="4" t="e">
        <f t="shared" si="31"/>
        <v>#N/A</v>
      </c>
      <c r="H167" s="4" t="e">
        <f t="shared" si="32"/>
        <v>#N/A</v>
      </c>
      <c r="I167" s="24"/>
      <c r="J167" s="4">
        <f t="shared" ca="1" si="33"/>
        <v>1377000</v>
      </c>
      <c r="K167" s="24"/>
      <c r="L167" s="22">
        <f t="shared" ca="1" si="34"/>
        <v>0.7465065277104308</v>
      </c>
    </row>
    <row r="168" spans="1:12" x14ac:dyDescent="0.2">
      <c r="A168" s="2">
        <f t="shared" si="29"/>
        <v>44270</v>
      </c>
      <c r="B168" s="4">
        <f t="shared" ca="1" si="26"/>
        <v>1056.2824519781993</v>
      </c>
      <c r="C168" s="4">
        <f t="shared" ca="1" si="25"/>
        <v>1.0562824519781993</v>
      </c>
      <c r="D168" s="4">
        <f t="shared" ca="1" si="27"/>
        <v>1028028.0989817155</v>
      </c>
      <c r="E168" s="4">
        <f t="shared" ca="1" si="28"/>
        <v>109.23746728980106</v>
      </c>
      <c r="F168" s="4">
        <f t="shared" ca="1" si="30"/>
        <v>347806.38109901635</v>
      </c>
      <c r="G168" s="4" t="e">
        <f t="shared" si="31"/>
        <v>#N/A</v>
      </c>
      <c r="H168" s="4" t="e">
        <f t="shared" si="32"/>
        <v>#N/A</v>
      </c>
      <c r="I168" s="24"/>
      <c r="J168" s="4">
        <f t="shared" ca="1" si="33"/>
        <v>1376999.9999999998</v>
      </c>
      <c r="K168" s="24"/>
      <c r="L168" s="22">
        <f t="shared" ca="1" si="34"/>
        <v>0.74657087798236432</v>
      </c>
    </row>
    <row r="169" spans="1:12" x14ac:dyDescent="0.2">
      <c r="A169" s="2">
        <f t="shared" si="29"/>
        <v>44271</v>
      </c>
      <c r="B169" s="4">
        <f t="shared" ca="1" si="26"/>
        <v>1055.8845965212347</v>
      </c>
      <c r="C169" s="4">
        <f t="shared" ca="1" si="25"/>
        <v>1.0558845965212347</v>
      </c>
      <c r="D169" s="4">
        <f t="shared" ca="1" si="27"/>
        <v>1028116.6507497659</v>
      </c>
      <c r="E169" s="4">
        <f t="shared" ca="1" si="28"/>
        <v>109.25518118619041</v>
      </c>
      <c r="F169" s="4">
        <f t="shared" ca="1" si="30"/>
        <v>347718.20947252651</v>
      </c>
      <c r="G169" s="4" t="e">
        <f t="shared" si="31"/>
        <v>#N/A</v>
      </c>
      <c r="H169" s="4" t="e">
        <f t="shared" si="32"/>
        <v>#N/A</v>
      </c>
      <c r="I169" s="24"/>
      <c r="J169" s="4">
        <f t="shared" ca="1" si="33"/>
        <v>1376999.9999999998</v>
      </c>
      <c r="K169" s="24"/>
      <c r="L169" s="22">
        <f t="shared" ca="1" si="34"/>
        <v>0.74663518572967758</v>
      </c>
    </row>
    <row r="170" spans="1:12" x14ac:dyDescent="0.2">
      <c r="A170" s="2">
        <f t="shared" si="29"/>
        <v>44272</v>
      </c>
      <c r="B170" s="4">
        <f t="shared" ca="1" si="26"/>
        <v>1055.4892300579627</v>
      </c>
      <c r="C170" s="4">
        <f t="shared" ca="1" si="25"/>
        <v>1.0554892300579628</v>
      </c>
      <c r="D170" s="4">
        <f t="shared" ca="1" si="27"/>
        <v>1028205.1444862563</v>
      </c>
      <c r="E170" s="4">
        <f t="shared" ca="1" si="28"/>
        <v>109.27288347394604</v>
      </c>
      <c r="F170" s="4">
        <f t="shared" ca="1" si="30"/>
        <v>347630.09340021166</v>
      </c>
      <c r="G170" s="4" t="e">
        <f t="shared" si="31"/>
        <v>#N/A</v>
      </c>
      <c r="H170" s="4" t="e">
        <f t="shared" si="32"/>
        <v>#N/A</v>
      </c>
      <c r="I170" s="24"/>
      <c r="J170" s="4">
        <f t="shared" ca="1" si="33"/>
        <v>1376999.9999999998</v>
      </c>
      <c r="K170" s="24"/>
      <c r="L170" s="22">
        <f t="shared" ca="1" si="34"/>
        <v>0.74669945133351956</v>
      </c>
    </row>
    <row r="171" spans="1:12" x14ac:dyDescent="0.2">
      <c r="A171" s="2">
        <f t="shared" si="29"/>
        <v>44273</v>
      </c>
      <c r="B171" s="4">
        <f t="shared" ca="1" si="26"/>
        <v>1055.0961192868763</v>
      </c>
      <c r="C171" s="4">
        <f t="shared" ca="1" si="25"/>
        <v>1.0550961192868762</v>
      </c>
      <c r="D171" s="4">
        <f t="shared" ca="1" si="27"/>
        <v>1028293.5806629646</v>
      </c>
      <c r="E171" s="4">
        <f t="shared" ca="1" si="28"/>
        <v>109.29057424744239</v>
      </c>
      <c r="F171" s="4">
        <f t="shared" ca="1" si="30"/>
        <v>347542.03264350095</v>
      </c>
      <c r="G171" s="4" t="e">
        <f t="shared" si="31"/>
        <v>#N/A</v>
      </c>
      <c r="H171" s="4" t="e">
        <f t="shared" si="32"/>
        <v>#N/A</v>
      </c>
      <c r="I171" s="24"/>
      <c r="J171" s="4">
        <f t="shared" ca="1" si="33"/>
        <v>1377000</v>
      </c>
      <c r="K171" s="24"/>
      <c r="L171" s="22">
        <f t="shared" ca="1" si="34"/>
        <v>0.74676367513650299</v>
      </c>
    </row>
    <row r="172" spans="1:12" x14ac:dyDescent="0.2">
      <c r="A172" s="2">
        <f t="shared" si="29"/>
        <v>44274</v>
      </c>
      <c r="B172" s="4">
        <f t="shared" ca="1" si="26"/>
        <v>1054.7050580996647</v>
      </c>
      <c r="C172" s="4">
        <f t="shared" ca="1" si="25"/>
        <v>1.0547050580996646</v>
      </c>
      <c r="D172" s="4">
        <f t="shared" ca="1" si="27"/>
        <v>1028381.9597047911</v>
      </c>
      <c r="E172" s="4">
        <f t="shared" ca="1" si="28"/>
        <v>109.30825359167653</v>
      </c>
      <c r="F172" s="4">
        <f t="shared" ca="1" si="30"/>
        <v>347454.02698351745</v>
      </c>
      <c r="G172" s="4" t="e">
        <f t="shared" si="31"/>
        <v>#N/A</v>
      </c>
      <c r="H172" s="4" t="e">
        <f t="shared" si="32"/>
        <v>#N/A</v>
      </c>
      <c r="I172" s="24"/>
      <c r="J172" s="4">
        <f t="shared" ca="1" si="33"/>
        <v>1377000</v>
      </c>
      <c r="K172" s="24"/>
      <c r="L172" s="22">
        <f t="shared" ca="1" si="34"/>
        <v>0.7468278574471976</v>
      </c>
    </row>
    <row r="173" spans="1:12" x14ac:dyDescent="0.2">
      <c r="A173" s="2">
        <f t="shared" si="29"/>
        <v>44275</v>
      </c>
      <c r="B173" s="4">
        <f t="shared" ca="1" si="26"/>
        <v>1054.315864407364</v>
      </c>
      <c r="C173" s="4">
        <f t="shared" ca="1" si="25"/>
        <v>1.054315864407364</v>
      </c>
      <c r="D173" s="4">
        <f t="shared" ca="1" si="27"/>
        <v>1028470.2819952237</v>
      </c>
      <c r="E173" s="4">
        <f t="shared" ca="1" si="28"/>
        <v>109.32592158336139</v>
      </c>
      <c r="F173" s="4">
        <f t="shared" ca="1" si="30"/>
        <v>347366.07621878549</v>
      </c>
      <c r="G173" s="4" t="e">
        <f t="shared" si="31"/>
        <v>#N/A</v>
      </c>
      <c r="H173" s="4" t="e">
        <f t="shared" si="32"/>
        <v>#N/A</v>
      </c>
      <c r="I173" s="24"/>
      <c r="J173" s="4">
        <f t="shared" ca="1" si="33"/>
        <v>1377000</v>
      </c>
      <c r="K173" s="24"/>
      <c r="L173" s="22">
        <f t="shared" ca="1" si="34"/>
        <v>0.7468919985440986</v>
      </c>
    </row>
    <row r="174" spans="1:12" x14ac:dyDescent="0.2">
      <c r="A174" s="2">
        <f t="shared" si="29"/>
        <v>44276</v>
      </c>
      <c r="B174" s="4">
        <f t="shared" ca="1" si="26"/>
        <v>1053.9283773357506</v>
      </c>
      <c r="C174" s="4">
        <f t="shared" ca="1" si="25"/>
        <v>1.0539283773357506</v>
      </c>
      <c r="D174" s="4">
        <f t="shared" ca="1" si="27"/>
        <v>1028558.5478811662</v>
      </c>
      <c r="E174" s="4">
        <f t="shared" ca="1" si="28"/>
        <v>109.3435782918916</v>
      </c>
      <c r="F174" s="4">
        <f t="shared" ca="1" si="30"/>
        <v>347278.18016320601</v>
      </c>
      <c r="G174" s="4" t="e">
        <f t="shared" si="31"/>
        <v>#N/A</v>
      </c>
      <c r="H174" s="4" t="e">
        <f t="shared" si="32"/>
        <v>#N/A</v>
      </c>
      <c r="I174" s="24"/>
      <c r="J174" s="4">
        <f t="shared" ca="1" si="33"/>
        <v>1377000</v>
      </c>
      <c r="K174" s="24"/>
      <c r="L174" s="22">
        <f t="shared" ca="1" si="34"/>
        <v>0.74695609867913304</v>
      </c>
    </row>
    <row r="175" spans="1:12" x14ac:dyDescent="0.2">
      <c r="A175" s="2">
        <f t="shared" si="29"/>
        <v>44277</v>
      </c>
      <c r="B175" s="4">
        <f t="shared" ca="1" si="26"/>
        <v>1053.5424547471625</v>
      </c>
      <c r="C175" s="4">
        <f t="shared" ca="1" si="25"/>
        <v>1.0535424547471626</v>
      </c>
      <c r="D175" s="4">
        <f t="shared" ca="1" si="27"/>
        <v>1028646.7576772034</v>
      </c>
      <c r="E175" s="4">
        <f t="shared" ca="1" si="28"/>
        <v>109.3612237801967</v>
      </c>
      <c r="F175" s="4">
        <f t="shared" ca="1" si="30"/>
        <v>347190.33864426916</v>
      </c>
      <c r="G175" s="4" t="e">
        <f t="shared" si="31"/>
        <v>#N/A</v>
      </c>
      <c r="H175" s="4" t="e">
        <f t="shared" si="32"/>
        <v>#N/A</v>
      </c>
      <c r="I175" s="24"/>
      <c r="J175" s="4">
        <f t="shared" ca="1" si="33"/>
        <v>1377000</v>
      </c>
      <c r="K175" s="24"/>
      <c r="L175" s="22">
        <f t="shared" ca="1" si="34"/>
        <v>0.74702015808075772</v>
      </c>
    </row>
    <row r="176" spans="1:12" x14ac:dyDescent="0.2">
      <c r="A176" s="2">
        <f t="shared" si="29"/>
        <v>44278</v>
      </c>
      <c r="B176" s="4">
        <f t="shared" ca="1" si="26"/>
        <v>1053.1579710508863</v>
      </c>
      <c r="C176" s="4">
        <f t="shared" ca="1" si="25"/>
        <v>1.0531579710508863</v>
      </c>
      <c r="D176" s="4">
        <f t="shared" ca="1" si="27"/>
        <v>1028734.9116693679</v>
      </c>
      <c r="E176" s="4">
        <f t="shared" ca="1" si="28"/>
        <v>109.37885810549466</v>
      </c>
      <c r="F176" s="4">
        <f t="shared" ca="1" si="30"/>
        <v>347102.55150147562</v>
      </c>
      <c r="G176" s="4" t="e">
        <f t="shared" si="31"/>
        <v>#N/A</v>
      </c>
      <c r="H176" s="4" t="e">
        <f t="shared" si="32"/>
        <v>#N/A</v>
      </c>
      <c r="I176" s="24"/>
      <c r="J176" s="4">
        <f t="shared" ca="1" si="33"/>
        <v>1377000</v>
      </c>
      <c r="K176" s="24"/>
      <c r="L176" s="22">
        <f t="shared" ca="1" si="34"/>
        <v>0.74708417695669416</v>
      </c>
    </row>
    <row r="177" spans="1:12" x14ac:dyDescent="0.2">
      <c r="A177" s="2">
        <f t="shared" si="29"/>
        <v>44279</v>
      </c>
      <c r="B177" s="4">
        <f t="shared" ca="1" si="26"/>
        <v>1052.7748152686211</v>
      </c>
      <c r="C177" s="4">
        <f t="shared" ca="1" si="25"/>
        <v>1.0527748152686212</v>
      </c>
      <c r="D177" s="4">
        <f t="shared" ca="1" si="27"/>
        <v>1028823.0101184683</v>
      </c>
      <c r="E177" s="4">
        <f t="shared" ca="1" si="28"/>
        <v>109.39648131995763</v>
      </c>
      <c r="F177" s="4">
        <f t="shared" ca="1" si="30"/>
        <v>347014.81858494302</v>
      </c>
      <c r="G177" s="4" t="e">
        <f t="shared" si="31"/>
        <v>#N/A</v>
      </c>
      <c r="H177" s="4" t="e">
        <f t="shared" si="32"/>
        <v>#N/A</v>
      </c>
      <c r="I177" s="24"/>
      <c r="J177" s="4">
        <f t="shared" ca="1" si="33"/>
        <v>1376999.9999999998</v>
      </c>
      <c r="K177" s="24"/>
      <c r="L177" s="22">
        <f t="shared" ca="1" si="34"/>
        <v>0.74714815549634606</v>
      </c>
    </row>
    <row r="178" spans="1:12" x14ac:dyDescent="0.2">
      <c r="A178" s="2">
        <f t="shared" si="29"/>
        <v>44280</v>
      </c>
      <c r="B178" s="4">
        <f t="shared" ca="1" si="26"/>
        <v>1052.392889325406</v>
      </c>
      <c r="C178" s="4">
        <f t="shared" ca="1" si="25"/>
        <v>1.052392889325406</v>
      </c>
      <c r="D178" s="4">
        <f t="shared" ca="1" si="27"/>
        <v>1028911.0532630277</v>
      </c>
      <c r="E178" s="4">
        <f t="shared" ca="1" si="28"/>
        <v>109.41409347129978</v>
      </c>
      <c r="F178" s="4">
        <f t="shared" ca="1" si="30"/>
        <v>346927.1397541755</v>
      </c>
      <c r="G178" s="4" t="e">
        <f t="shared" si="31"/>
        <v>#N/A</v>
      </c>
      <c r="H178" s="4" t="e">
        <f t="shared" si="32"/>
        <v>#N/A</v>
      </c>
      <c r="I178" s="24"/>
      <c r="J178" s="4">
        <f t="shared" ca="1" si="33"/>
        <v>1376999.9999999998</v>
      </c>
      <c r="K178" s="24"/>
      <c r="L178" s="22">
        <f t="shared" ca="1" si="34"/>
        <v>0.74721209387293241</v>
      </c>
    </row>
    <row r="179" spans="1:12" x14ac:dyDescent="0.2">
      <c r="A179" s="2">
        <f t="shared" si="29"/>
        <v>44281</v>
      </c>
      <c r="B179" s="4">
        <f t="shared" ca="1" si="26"/>
        <v>1052.0121065398216</v>
      </c>
      <c r="C179" s="4">
        <f t="shared" ca="1" si="25"/>
        <v>1.0520121065398216</v>
      </c>
      <c r="D179" s="4">
        <f t="shared" ca="1" si="27"/>
        <v>1028999.0413218791</v>
      </c>
      <c r="E179" s="4">
        <f t="shared" ca="1" si="28"/>
        <v>109.43169460329648</v>
      </c>
      <c r="F179" s="4">
        <f t="shared" ca="1" si="30"/>
        <v>346839.5148769776</v>
      </c>
      <c r="G179" s="4" t="e">
        <f t="shared" si="31"/>
        <v>#N/A</v>
      </c>
      <c r="H179" s="4" t="e">
        <f t="shared" si="32"/>
        <v>#N/A</v>
      </c>
      <c r="I179" s="24"/>
      <c r="J179" s="4">
        <f t="shared" ca="1" si="33"/>
        <v>1376999.9999999998</v>
      </c>
      <c r="K179" s="24"/>
      <c r="L179" s="22">
        <f t="shared" ca="1" si="34"/>
        <v>0.74727599224537355</v>
      </c>
    </row>
    <row r="180" spans="1:12" x14ac:dyDescent="0.2">
      <c r="A180" s="2">
        <f t="shared" si="29"/>
        <v>44282</v>
      </c>
      <c r="B180" s="4">
        <f t="shared" ca="1" si="26"/>
        <v>1051.6323902903093</v>
      </c>
      <c r="C180" s="4">
        <f t="shared" ca="1" si="25"/>
        <v>1.0516323902903093</v>
      </c>
      <c r="D180" s="4">
        <f t="shared" ca="1" si="27"/>
        <v>1029086.9744964582</v>
      </c>
      <c r="E180" s="4">
        <f t="shared" ca="1" si="28"/>
        <v>109.44928475624288</v>
      </c>
      <c r="F180" s="4">
        <f t="shared" ca="1" si="30"/>
        <v>346751.9438284951</v>
      </c>
      <c r="G180" s="4" t="e">
        <f t="shared" si="31"/>
        <v>#N/A</v>
      </c>
      <c r="H180" s="4" t="e">
        <f t="shared" si="32"/>
        <v>#N/A</v>
      </c>
      <c r="I180" s="24"/>
      <c r="J180" s="4">
        <f t="shared" ca="1" si="33"/>
        <v>1376999.9999999998</v>
      </c>
      <c r="K180" s="24"/>
      <c r="L180" s="22">
        <f t="shared" ca="1" si="34"/>
        <v>0.74733985075995524</v>
      </c>
    </row>
    <row r="181" spans="1:12" x14ac:dyDescent="0.2">
      <c r="A181" s="2">
        <f t="shared" si="29"/>
        <v>44283</v>
      </c>
      <c r="B181" s="4">
        <f t="shared" ca="1" si="26"/>
        <v>1051.2536728371338</v>
      </c>
      <c r="C181" s="4">
        <f t="shared" ca="1" si="25"/>
        <v>1.0512536728371338</v>
      </c>
      <c r="D181" s="4">
        <f t="shared" ca="1" si="27"/>
        <v>1029174.8529728266</v>
      </c>
      <c r="E181" s="4">
        <f t="shared" ca="1" si="28"/>
        <v>109.46686396735876</v>
      </c>
      <c r="F181" s="4">
        <f t="shared" ca="1" si="30"/>
        <v>346664.42649036885</v>
      </c>
      <c r="G181" s="4" t="e">
        <f t="shared" si="31"/>
        <v>#N/A</v>
      </c>
      <c r="H181" s="4" t="e">
        <f t="shared" si="32"/>
        <v>#N/A</v>
      </c>
      <c r="I181" s="24"/>
      <c r="J181" s="4">
        <f t="shared" ca="1" si="33"/>
        <v>1377000</v>
      </c>
      <c r="K181" s="24"/>
      <c r="L181" s="22">
        <f t="shared" ca="1" si="34"/>
        <v>0.74740366955179849</v>
      </c>
    </row>
    <row r="182" spans="1:12" x14ac:dyDescent="0.2">
      <c r="A182" s="2">
        <f t="shared" si="29"/>
        <v>44284</v>
      </c>
      <c r="B182" s="4">
        <f t="shared" ca="1" si="26"/>
        <v>1050.875894281884</v>
      </c>
      <c r="C182" s="4">
        <f t="shared" ca="1" si="25"/>
        <v>1.0508758942818841</v>
      </c>
      <c r="D182" s="4">
        <f t="shared" ca="1" si="27"/>
        <v>1029262.6769234596</v>
      </c>
      <c r="E182" s="4">
        <f t="shared" ca="1" si="28"/>
        <v>109.48443227114613</v>
      </c>
      <c r="F182" s="4">
        <f t="shared" ca="1" si="30"/>
        <v>346576.96274998726</v>
      </c>
      <c r="G182" s="4" t="e">
        <f t="shared" si="31"/>
        <v>#N/A</v>
      </c>
      <c r="H182" s="4" t="e">
        <f t="shared" si="32"/>
        <v>#N/A</v>
      </c>
      <c r="I182" s="24"/>
      <c r="J182" s="4">
        <f t="shared" ca="1" si="33"/>
        <v>1377000</v>
      </c>
      <c r="K182" s="24"/>
      <c r="L182" s="22">
        <f t="shared" ca="1" si="34"/>
        <v>0.747467448746158</v>
      </c>
    </row>
    <row r="183" spans="1:12" x14ac:dyDescent="0.2">
      <c r="A183" s="2">
        <f t="shared" si="29"/>
        <v>44285</v>
      </c>
      <c r="B183" s="4">
        <f t="shared" ca="1" si="26"/>
        <v>1050.4990016485106</v>
      </c>
      <c r="C183" s="4">
        <f t="shared" ca="1" si="25"/>
        <v>1.0504990016485105</v>
      </c>
      <c r="D183" s="4">
        <f t="shared" ca="1" si="27"/>
        <v>1029350.4465088246</v>
      </c>
      <c r="E183" s="4">
        <f t="shared" ca="1" si="28"/>
        <v>109.50198969970484</v>
      </c>
      <c r="F183" s="4">
        <f t="shared" ca="1" si="30"/>
        <v>346489.55249982706</v>
      </c>
      <c r="G183" s="4" t="e">
        <f t="shared" si="31"/>
        <v>#N/A</v>
      </c>
      <c r="H183" s="4" t="e">
        <f t="shared" si="32"/>
        <v>#N/A</v>
      </c>
      <c r="I183" s="24"/>
      <c r="J183" s="4">
        <f t="shared" ca="1" si="33"/>
        <v>1376999.9999999998</v>
      </c>
      <c r="K183" s="24"/>
      <c r="L183" s="22">
        <f t="shared" ca="1" si="34"/>
        <v>0.74753118845956779</v>
      </c>
    </row>
    <row r="184" spans="1:12" x14ac:dyDescent="0.2">
      <c r="A184" s="2">
        <f t="shared" si="29"/>
        <v>44286</v>
      </c>
      <c r="B184" s="4">
        <f t="shared" ca="1" si="26"/>
        <v>1050.1229480717491</v>
      </c>
      <c r="C184" s="4">
        <f t="shared" ca="1" si="25"/>
        <v>1.0501229480717491</v>
      </c>
      <c r="D184" s="4">
        <f t="shared" ca="1" si="27"/>
        <v>1029438.1618787739</v>
      </c>
      <c r="E184" s="4">
        <f t="shared" ca="1" si="28"/>
        <v>109.51953628301136</v>
      </c>
      <c r="F184" s="4">
        <f t="shared" ca="1" si="30"/>
        <v>346402.19563687121</v>
      </c>
      <c r="G184" s="4" t="e">
        <f t="shared" si="31"/>
        <v>#N/A</v>
      </c>
      <c r="H184" s="4" t="e">
        <f t="shared" si="32"/>
        <v>#N/A</v>
      </c>
      <c r="I184" s="24"/>
      <c r="J184" s="4">
        <f t="shared" ca="1" si="33"/>
        <v>1377000</v>
      </c>
      <c r="K184" s="24"/>
      <c r="L184" s="22">
        <f t="shared" ca="1" si="34"/>
        <v>0.74759488880085256</v>
      </c>
    </row>
    <row r="185" spans="1:12" x14ac:dyDescent="0.2">
      <c r="A185" s="2">
        <f t="shared" si="29"/>
        <v>44287</v>
      </c>
      <c r="B185" s="4">
        <f t="shared" ca="1" si="26"/>
        <v>1049.7476920804245</v>
      </c>
      <c r="C185" s="4">
        <f t="shared" ca="1" si="25"/>
        <v>1.0497476920804245</v>
      </c>
      <c r="D185" s="4">
        <f t="shared" ca="1" si="27"/>
        <v>1029525.8231737753</v>
      </c>
      <c r="E185" s="4">
        <f t="shared" ca="1" si="28"/>
        <v>109.53707204916486</v>
      </c>
      <c r="F185" s="4">
        <f t="shared" ca="1" si="30"/>
        <v>346314.89206209505</v>
      </c>
      <c r="G185" s="4" t="e">
        <f t="shared" si="31"/>
        <v>#N/A</v>
      </c>
      <c r="H185" s="4" t="e">
        <f t="shared" si="32"/>
        <v>#N/A</v>
      </c>
      <c r="I185" s="24"/>
      <c r="J185" s="4">
        <f t="shared" ca="1" si="33"/>
        <v>1377000</v>
      </c>
      <c r="K185" s="24"/>
      <c r="L185" s="22">
        <f t="shared" ca="1" si="34"/>
        <v>0.74765854987202274</v>
      </c>
    </row>
    <row r="186" spans="1:12" x14ac:dyDescent="0.2">
      <c r="A186" s="2">
        <f t="shared" si="29"/>
        <v>44288</v>
      </c>
      <c r="B186" s="4">
        <f t="shared" ca="1" si="26"/>
        <v>1049.3731969645771</v>
      </c>
      <c r="C186" s="4">
        <f t="shared" ca="1" si="25"/>
        <v>1.0493731969645772</v>
      </c>
      <c r="D186" s="4">
        <f t="shared" ca="1" si="27"/>
        <v>1029613.4305259978</v>
      </c>
      <c r="E186" s="4">
        <f t="shared" ca="1" si="28"/>
        <v>109.55459702460445</v>
      </c>
      <c r="F186" s="4">
        <f t="shared" ca="1" si="30"/>
        <v>346227.64168001298</v>
      </c>
      <c r="G186" s="4" t="e">
        <f t="shared" si="31"/>
        <v>#N/A</v>
      </c>
      <c r="H186" s="4" t="e">
        <f t="shared" si="32"/>
        <v>#N/A</v>
      </c>
      <c r="I186" s="24"/>
      <c r="J186" s="4">
        <f t="shared" ca="1" si="33"/>
        <v>1377000</v>
      </c>
      <c r="K186" s="24"/>
      <c r="L186" s="22">
        <f t="shared" ca="1" si="34"/>
        <v>0.74772217176906153</v>
      </c>
    </row>
    <row r="187" spans="1:12" x14ac:dyDescent="0.2">
      <c r="A187" s="2">
        <f t="shared" si="29"/>
        <v>44289</v>
      </c>
      <c r="B187" s="4">
        <f t="shared" ca="1" si="26"/>
        <v>1048.9994302166449</v>
      </c>
      <c r="C187" s="4">
        <f t="shared" ca="1" si="25"/>
        <v>1.048999430216645</v>
      </c>
      <c r="D187" s="4">
        <f t="shared" ca="1" si="27"/>
        <v>1029700.9840602706</v>
      </c>
      <c r="E187" s="4">
        <f t="shared" ca="1" si="28"/>
        <v>109.57211123430095</v>
      </c>
      <c r="F187" s="4">
        <f t="shared" ca="1" si="30"/>
        <v>346140.44439827843</v>
      </c>
      <c r="G187" s="4" t="e">
        <f t="shared" si="31"/>
        <v>#N/A</v>
      </c>
      <c r="H187" s="4" t="e">
        <f t="shared" si="32"/>
        <v>#N/A</v>
      </c>
      <c r="I187" s="24"/>
      <c r="J187" s="4">
        <f t="shared" ca="1" si="33"/>
        <v>1377000</v>
      </c>
      <c r="K187" s="24"/>
      <c r="L187" s="22">
        <f t="shared" ca="1" si="34"/>
        <v>0.74778575458262209</v>
      </c>
    </row>
    <row r="188" spans="1:12" x14ac:dyDescent="0.2">
      <c r="A188" s="2">
        <f t="shared" si="29"/>
        <v>44290</v>
      </c>
      <c r="B188" s="4">
        <f t="shared" ca="1" si="26"/>
        <v>1048.626363038059</v>
      </c>
      <c r="C188" s="4">
        <f t="shared" ca="1" si="25"/>
        <v>1.048626363038059</v>
      </c>
      <c r="D188" s="4">
        <f t="shared" ca="1" si="27"/>
        <v>1029788.4838949293</v>
      </c>
      <c r="E188" s="4">
        <f t="shared" ca="1" si="28"/>
        <v>109.58961470192621</v>
      </c>
      <c r="F188" s="4">
        <f t="shared" ca="1" si="30"/>
        <v>346053.30012733076</v>
      </c>
      <c r="G188" s="4" t="e">
        <f t="shared" si="31"/>
        <v>#N/A</v>
      </c>
      <c r="H188" s="4" t="e">
        <f t="shared" si="32"/>
        <v>#N/A</v>
      </c>
      <c r="I188" s="24"/>
      <c r="J188" s="4">
        <f t="shared" ca="1" si="33"/>
        <v>1377000</v>
      </c>
      <c r="K188" s="24"/>
      <c r="L188" s="22">
        <f t="shared" ca="1" si="34"/>
        <v>0.74784929839864145</v>
      </c>
    </row>
    <row r="189" spans="1:12" x14ac:dyDescent="0.2">
      <c r="A189" s="2">
        <f t="shared" si="29"/>
        <v>44291</v>
      </c>
      <c r="B189" s="4">
        <f t="shared" ca="1" si="26"/>
        <v>1048.2539699036258</v>
      </c>
      <c r="C189" s="4">
        <f t="shared" ca="1" si="25"/>
        <v>1.048253969903626</v>
      </c>
      <c r="D189" s="4">
        <f t="shared" ca="1" si="27"/>
        <v>1029875.9301425628</v>
      </c>
      <c r="E189" s="4">
        <f t="shared" ca="1" si="28"/>
        <v>109.60710745000253</v>
      </c>
      <c r="F189" s="4">
        <f t="shared" ca="1" si="30"/>
        <v>345966.20878008357</v>
      </c>
      <c r="G189" s="4" t="e">
        <f t="shared" si="31"/>
        <v>#N/A</v>
      </c>
      <c r="H189" s="4" t="e">
        <f t="shared" si="32"/>
        <v>#N/A</v>
      </c>
      <c r="I189" s="24"/>
      <c r="J189" s="4">
        <f t="shared" ca="1" si="33"/>
        <v>1377000</v>
      </c>
      <c r="K189" s="24"/>
      <c r="L189" s="22">
        <f t="shared" ca="1" si="34"/>
        <v>0.74791280329888365</v>
      </c>
    </row>
    <row r="190" spans="1:12" x14ac:dyDescent="0.2">
      <c r="A190" s="2">
        <f t="shared" si="29"/>
        <v>44292</v>
      </c>
      <c r="B190" s="4">
        <f t="shared" ca="1" si="26"/>
        <v>1047.8822281769467</v>
      </c>
      <c r="C190" s="4">
        <f t="shared" ca="1" si="25"/>
        <v>1.0478822281769467</v>
      </c>
      <c r="D190" s="4">
        <f t="shared" ca="1" si="27"/>
        <v>1029963.322910673</v>
      </c>
      <c r="E190" s="4">
        <f t="shared" ca="1" si="28"/>
        <v>109.62458950003456</v>
      </c>
      <c r="F190" s="4">
        <f t="shared" ca="1" si="30"/>
        <v>345879.17027165007</v>
      </c>
      <c r="G190" s="4" t="e">
        <f t="shared" si="31"/>
        <v>#N/A</v>
      </c>
      <c r="H190" s="4" t="e">
        <f t="shared" si="32"/>
        <v>#N/A</v>
      </c>
      <c r="I190" s="24"/>
      <c r="J190" s="4">
        <f t="shared" ca="1" si="33"/>
        <v>1377000</v>
      </c>
      <c r="K190" s="24"/>
      <c r="L190" s="22">
        <f t="shared" ca="1" si="34"/>
        <v>0.74797626936141826</v>
      </c>
    </row>
    <row r="191" spans="1:12" x14ac:dyDescent="0.2">
      <c r="A191" s="2">
        <f t="shared" si="29"/>
        <v>44293</v>
      </c>
      <c r="B191" s="4">
        <f t="shared" ca="1" si="26"/>
        <v>1047.5111177709168</v>
      </c>
      <c r="C191" s="4">
        <f t="shared" ca="1" si="25"/>
        <v>1.0475111177709169</v>
      </c>
      <c r="D191" s="4">
        <f t="shared" ca="1" si="27"/>
        <v>1030050.6623022562</v>
      </c>
      <c r="E191" s="4">
        <f t="shared" ca="1" si="28"/>
        <v>109.64206087262573</v>
      </c>
      <c r="F191" s="4">
        <f t="shared" ca="1" si="30"/>
        <v>345792.18451910024</v>
      </c>
      <c r="G191" s="4" t="e">
        <f t="shared" si="31"/>
        <v>#N/A</v>
      </c>
      <c r="H191" s="4" t="e">
        <f t="shared" si="32"/>
        <v>#N/A</v>
      </c>
      <c r="I191" s="24"/>
      <c r="J191" s="4">
        <f t="shared" ca="1" si="33"/>
        <v>1377000</v>
      </c>
      <c r="K191" s="24"/>
      <c r="L191" s="22">
        <f t="shared" ca="1" si="34"/>
        <v>0.74803969666104297</v>
      </c>
    </row>
    <row r="192" spans="1:12" x14ac:dyDescent="0.2">
      <c r="A192" s="2">
        <f t="shared" si="29"/>
        <v>44294</v>
      </c>
      <c r="B192" s="4">
        <f t="shared" ca="1" si="26"/>
        <v>1047.1406208480364</v>
      </c>
      <c r="C192" s="4">
        <f t="shared" ca="1" si="25"/>
        <v>1.0471406208480365</v>
      </c>
      <c r="D192" s="4">
        <f t="shared" ca="1" si="27"/>
        <v>1030137.9484163175</v>
      </c>
      <c r="E192" s="4">
        <f t="shared" ca="1" si="28"/>
        <v>109.65952158758097</v>
      </c>
      <c r="F192" s="4">
        <f t="shared" ca="1" si="30"/>
        <v>345705.25144124695</v>
      </c>
      <c r="G192" s="4" t="e">
        <f t="shared" si="31"/>
        <v>#N/A</v>
      </c>
      <c r="H192" s="4" t="e">
        <f t="shared" si="32"/>
        <v>#N/A</v>
      </c>
      <c r="I192" s="24"/>
      <c r="J192" s="4">
        <f t="shared" ca="1" si="33"/>
        <v>1377000</v>
      </c>
      <c r="K192" s="24"/>
      <c r="L192" s="22">
        <f t="shared" ca="1" si="34"/>
        <v>0.74810308526965685</v>
      </c>
    </row>
    <row r="193" spans="1:12" x14ac:dyDescent="0.2">
      <c r="A193" s="2">
        <f t="shared" si="29"/>
        <v>44295</v>
      </c>
      <c r="B193" s="4">
        <f t="shared" ca="1" si="26"/>
        <v>1046.7707215558801</v>
      </c>
      <c r="C193" s="4">
        <f t="shared" ca="1" si="25"/>
        <v>1.0467707215558801</v>
      </c>
      <c r="D193" s="4">
        <f t="shared" ca="1" si="27"/>
        <v>1030225.1813483231</v>
      </c>
      <c r="E193" s="4">
        <f t="shared" ca="1" si="28"/>
        <v>109.67697166399738</v>
      </c>
      <c r="F193" s="4">
        <f t="shared" ca="1" si="30"/>
        <v>345618.37095845706</v>
      </c>
      <c r="G193" s="4" t="e">
        <f t="shared" si="31"/>
        <v>#N/A</v>
      </c>
      <c r="H193" s="4" t="e">
        <f t="shared" si="32"/>
        <v>#N/A</v>
      </c>
      <c r="I193" s="24"/>
      <c r="J193" s="4">
        <f t="shared" ca="1" si="33"/>
        <v>1377000</v>
      </c>
      <c r="K193" s="24"/>
      <c r="L193" s="22">
        <f t="shared" ca="1" si="34"/>
        <v>0.7481664352565891</v>
      </c>
    </row>
    <row r="194" spans="1:12" x14ac:dyDescent="0.2">
      <c r="A194" s="2">
        <f t="shared" si="29"/>
        <v>44296</v>
      </c>
      <c r="B194" s="4">
        <f t="shared" ca="1" si="26"/>
        <v>1046.4014057936138</v>
      </c>
      <c r="C194" s="4">
        <f t="shared" ca="1" si="25"/>
        <v>1.0464014057936137</v>
      </c>
      <c r="D194" s="4">
        <f t="shared" ca="1" si="27"/>
        <v>1030312.3611906014</v>
      </c>
      <c r="E194" s="4">
        <f t="shared" ca="1" si="28"/>
        <v>109.69441112034428</v>
      </c>
      <c r="F194" s="4">
        <f t="shared" ca="1" si="30"/>
        <v>345531.54299248476</v>
      </c>
      <c r="G194" s="4" t="e">
        <f t="shared" si="31"/>
        <v>#N/A</v>
      </c>
      <c r="H194" s="4" t="e">
        <f t="shared" si="32"/>
        <v>#N/A</v>
      </c>
      <c r="I194" s="24"/>
      <c r="J194" s="4">
        <f t="shared" ca="1" si="33"/>
        <v>1377000</v>
      </c>
      <c r="K194" s="24"/>
      <c r="L194" s="22">
        <f t="shared" ca="1" si="34"/>
        <v>0.74822974668888986</v>
      </c>
    </row>
    <row r="195" spans="1:12" x14ac:dyDescent="0.2">
      <c r="A195" s="2">
        <f t="shared" si="29"/>
        <v>44297</v>
      </c>
      <c r="B195" s="4">
        <f t="shared" ca="1" si="26"/>
        <v>1046.0326610059278</v>
      </c>
      <c r="C195" s="4">
        <f t="shared" ref="C195:C258" ca="1" si="35">gamma*sjuka</f>
        <v>1.0460326610059278</v>
      </c>
      <c r="D195" s="4">
        <f t="shared" ca="1" si="27"/>
        <v>1030399.4880326949</v>
      </c>
      <c r="E195" s="4">
        <f t="shared" ca="1" si="28"/>
        <v>109.71183997453382</v>
      </c>
      <c r="F195" s="4">
        <f t="shared" ca="1" si="30"/>
        <v>345444.76746632473</v>
      </c>
      <c r="G195" s="4" t="e">
        <f t="shared" si="31"/>
        <v>#N/A</v>
      </c>
      <c r="H195" s="4" t="e">
        <f t="shared" si="32"/>
        <v>#N/A</v>
      </c>
      <c r="I195" s="24"/>
      <c r="J195" s="4">
        <f t="shared" ca="1" si="33"/>
        <v>1377000</v>
      </c>
      <c r="K195" s="24"/>
      <c r="L195" s="22">
        <f t="shared" ca="1" si="34"/>
        <v>0.74829301963158668</v>
      </c>
    </row>
    <row r="196" spans="1:12" x14ac:dyDescent="0.2">
      <c r="A196" s="2">
        <f t="shared" si="29"/>
        <v>44298</v>
      </c>
      <c r="B196" s="4">
        <f t="shared" ref="B196:B259" ca="1" si="36">B195+beta*F195*B195-IF(ROW()-L&gt;=ROW(B$3),beta*OFFSET(B196,-L,0)*OFFSET(F196,-L,0),K/L)</f>
        <v>1045.6644760011757</v>
      </c>
      <c r="C196" s="4">
        <f t="shared" ca="1" si="35"/>
        <v>1.0456644760011757</v>
      </c>
      <c r="D196" s="4">
        <f t="shared" ref="D196:D259" ca="1" si="37">D195+(1-alpha)*IF(ROW()-L&gt;=ROW(F$3),beta*OFFSET(F196,-L,0)*OFFSET(B196,-L,0),K/L)</f>
        <v>1030486.5619616726</v>
      </c>
      <c r="E196" s="4">
        <f t="shared" ref="E196:E259" ca="1" si="38">E195+alpha*IF(ROW()-L&gt;=ROW(F$3),beta*OFFSET(F196,-L,0)*OFFSET(B196,-L,0),K/L)</f>
        <v>109.72925824398325</v>
      </c>
      <c r="F196" s="4">
        <f t="shared" ca="1" si="30"/>
        <v>345358.04430408234</v>
      </c>
      <c r="G196" s="4" t="e">
        <f t="shared" si="31"/>
        <v>#N/A</v>
      </c>
      <c r="H196" s="4" t="e">
        <f t="shared" si="32"/>
        <v>#N/A</v>
      </c>
      <c r="I196" s="24"/>
      <c r="J196" s="4">
        <f t="shared" ca="1" si="33"/>
        <v>1377000</v>
      </c>
      <c r="K196" s="24"/>
      <c r="L196" s="22">
        <f t="shared" ca="1" si="34"/>
        <v>0.7483562541479104</v>
      </c>
    </row>
    <row r="197" spans="1:12" x14ac:dyDescent="0.2">
      <c r="A197" s="2">
        <f t="shared" ref="A197:A260" si="39">A196+1</f>
        <v>44299</v>
      </c>
      <c r="B197" s="4">
        <f t="shared" ca="1" si="36"/>
        <v>1045.2968407908852</v>
      </c>
      <c r="C197" s="4">
        <f t="shared" ca="1" si="35"/>
        <v>1.0452968407908851</v>
      </c>
      <c r="D197" s="4">
        <f t="shared" ca="1" si="37"/>
        <v>1030573.5830624044</v>
      </c>
      <c r="E197" s="4">
        <f t="shared" ca="1" si="38"/>
        <v>109.74666594566995</v>
      </c>
      <c r="F197" s="4">
        <f t="shared" ref="F197:F260" ca="1" si="40">F196-beta*F196*B196</f>
        <v>345271.37343085912</v>
      </c>
      <c r="G197" s="4" t="e">
        <f t="shared" ref="G197:G260" si="41">IF(ISBLANK(INDEX(inlagda_riktig,MATCH(A197,dag_riktig))),"",INDEX(inlagda_riktig,MATCH(A197,dag_riktig)))</f>
        <v>#N/A</v>
      </c>
      <c r="H197" s="4" t="e">
        <f t="shared" ref="H197:H260" si="42">IF(ISBLANK(INDEX(doda_riktig,MATCH(A197,dag_riktig))),"",INDEX(doda_riktig,MATCH(A197,dag_riktig)))</f>
        <v>#N/A</v>
      </c>
      <c r="I197" s="24"/>
      <c r="J197" s="4">
        <f t="shared" ref="J197:J260" ca="1" si="43">B197+D197+E197+F197</f>
        <v>1377000</v>
      </c>
      <c r="K197" s="24"/>
      <c r="L197" s="22">
        <f t="shared" ref="L197:L260" ca="1" si="44">D197/J197</f>
        <v>0.74841945029949486</v>
      </c>
    </row>
    <row r="198" spans="1:12" x14ac:dyDescent="0.2">
      <c r="A198" s="2">
        <f t="shared" si="39"/>
        <v>44300</v>
      </c>
      <c r="B198" s="4">
        <f t="shared" ca="1" si="36"/>
        <v>1044.9297464481388</v>
      </c>
      <c r="C198" s="4">
        <f t="shared" ca="1" si="35"/>
        <v>1.0449297464481389</v>
      </c>
      <c r="D198" s="4">
        <f t="shared" ca="1" si="37"/>
        <v>1030660.5514178037</v>
      </c>
      <c r="E198" s="4">
        <f t="shared" ca="1" si="38"/>
        <v>109.76406309617991</v>
      </c>
      <c r="F198" s="4">
        <f t="shared" ca="1" si="40"/>
        <v>345184.75477265206</v>
      </c>
      <c r="G198" s="4" t="e">
        <f t="shared" si="41"/>
        <v>#N/A</v>
      </c>
      <c r="H198" s="4" t="e">
        <f t="shared" si="42"/>
        <v>#N/A</v>
      </c>
      <c r="I198" s="24"/>
      <c r="J198" s="4">
        <f t="shared" ca="1" si="43"/>
        <v>1377000</v>
      </c>
      <c r="K198" s="24"/>
      <c r="L198" s="22">
        <f t="shared" ca="1" si="44"/>
        <v>0.74848260814655321</v>
      </c>
    </row>
    <row r="199" spans="1:12" x14ac:dyDescent="0.2">
      <c r="A199" s="2">
        <f t="shared" si="39"/>
        <v>44301</v>
      </c>
      <c r="B199" s="4">
        <f t="shared" ca="1" si="36"/>
        <v>1044.5631849826109</v>
      </c>
      <c r="C199" s="4">
        <f t="shared" ca="1" si="35"/>
        <v>1.0445631849826109</v>
      </c>
      <c r="D199" s="4">
        <f t="shared" ca="1" si="37"/>
        <v>1030747.4671090414</v>
      </c>
      <c r="E199" s="4">
        <f t="shared" ca="1" si="38"/>
        <v>109.78144971175057</v>
      </c>
      <c r="F199" s="4">
        <f t="shared" ca="1" si="40"/>
        <v>345098.18825626431</v>
      </c>
      <c r="G199" s="4" t="e">
        <f t="shared" si="41"/>
        <v>#N/A</v>
      </c>
      <c r="H199" s="4" t="e">
        <f t="shared" si="42"/>
        <v>#N/A</v>
      </c>
      <c r="I199" s="24"/>
      <c r="J199" s="4">
        <f t="shared" ca="1" si="43"/>
        <v>1377000</v>
      </c>
      <c r="K199" s="24"/>
      <c r="L199" s="22">
        <f t="shared" ca="1" si="44"/>
        <v>0.74854572774803296</v>
      </c>
    </row>
    <row r="200" spans="1:12" x14ac:dyDescent="0.2">
      <c r="A200" s="2">
        <f t="shared" si="39"/>
        <v>44302</v>
      </c>
      <c r="B200" s="4">
        <f t="shared" ca="1" si="36"/>
        <v>1044.1971492303096</v>
      </c>
      <c r="C200" s="4">
        <f t="shared" ca="1" si="35"/>
        <v>1.0441971492303097</v>
      </c>
      <c r="D200" s="4">
        <f t="shared" ca="1" si="37"/>
        <v>1030834.3302157348</v>
      </c>
      <c r="E200" s="4">
        <f t="shared" ca="1" si="38"/>
        <v>109.79882580830855</v>
      </c>
      <c r="F200" s="4">
        <f t="shared" ca="1" si="40"/>
        <v>345011.67380922672</v>
      </c>
      <c r="G200" s="4" t="e">
        <f t="shared" si="41"/>
        <v>#N/A</v>
      </c>
      <c r="H200" s="4" t="e">
        <f t="shared" si="42"/>
        <v>#N/A</v>
      </c>
      <c r="I200" s="24"/>
      <c r="J200" s="4">
        <f t="shared" ca="1" si="43"/>
        <v>1377000</v>
      </c>
      <c r="K200" s="24"/>
      <c r="L200" s="22">
        <f t="shared" ca="1" si="44"/>
        <v>0.74860880916175365</v>
      </c>
    </row>
    <row r="201" spans="1:12" x14ac:dyDescent="0.2">
      <c r="A201" s="2">
        <f t="shared" si="39"/>
        <v>44303</v>
      </c>
      <c r="B201" s="4">
        <f t="shared" ca="1" si="36"/>
        <v>1043.8316327562984</v>
      </c>
      <c r="C201" s="4">
        <f t="shared" ca="1" si="35"/>
        <v>1.0438316327562984</v>
      </c>
      <c r="D201" s="4">
        <f t="shared" ca="1" si="37"/>
        <v>1030921.1408161139</v>
      </c>
      <c r="E201" s="4">
        <f t="shared" ca="1" si="38"/>
        <v>109.816191401503</v>
      </c>
      <c r="F201" s="4">
        <f t="shared" ca="1" si="40"/>
        <v>344925.21135972848</v>
      </c>
      <c r="G201" s="4" t="e">
        <f t="shared" si="41"/>
        <v>#N/A</v>
      </c>
      <c r="H201" s="4" t="e">
        <f t="shared" si="42"/>
        <v>#N/A</v>
      </c>
      <c r="I201" s="24"/>
      <c r="J201" s="4">
        <f t="shared" ca="1" si="43"/>
        <v>1377000</v>
      </c>
      <c r="K201" s="24"/>
      <c r="L201" s="22">
        <f t="shared" ca="1" si="44"/>
        <v>0.74867185244452716</v>
      </c>
    </row>
    <row r="202" spans="1:12" x14ac:dyDescent="0.2">
      <c r="A202" s="2">
        <f t="shared" si="39"/>
        <v>44304</v>
      </c>
      <c r="B202" s="4">
        <f t="shared" ca="1" si="36"/>
        <v>1043.4666297688739</v>
      </c>
      <c r="C202" s="4">
        <f t="shared" ca="1" si="35"/>
        <v>1.0434666297688739</v>
      </c>
      <c r="D202" s="4">
        <f t="shared" ca="1" si="37"/>
        <v>1031007.8989871687</v>
      </c>
      <c r="E202" s="4">
        <f t="shared" ca="1" si="38"/>
        <v>109.833546506735</v>
      </c>
      <c r="F202" s="4">
        <f t="shared" ca="1" si="40"/>
        <v>344838.80083655589</v>
      </c>
      <c r="G202" s="4" t="e">
        <f t="shared" si="41"/>
        <v>#N/A</v>
      </c>
      <c r="H202" s="4" t="e">
        <f t="shared" si="42"/>
        <v>#N/A</v>
      </c>
      <c r="I202" s="24"/>
      <c r="J202" s="4">
        <f t="shared" ca="1" si="43"/>
        <v>1377000</v>
      </c>
      <c r="K202" s="24"/>
      <c r="L202" s="22">
        <f t="shared" ca="1" si="44"/>
        <v>0.74873485765226488</v>
      </c>
    </row>
    <row r="203" spans="1:12" x14ac:dyDescent="0.2">
      <c r="A203" s="2">
        <f t="shared" si="39"/>
        <v>44305</v>
      </c>
      <c r="B203" s="4">
        <f t="shared" ca="1" si="36"/>
        <v>1043.1021350438548</v>
      </c>
      <c r="C203" s="4">
        <f t="shared" ca="1" si="35"/>
        <v>1.0431021350438547</v>
      </c>
      <c r="D203" s="4">
        <f t="shared" ca="1" si="37"/>
        <v>1031094.6048047786</v>
      </c>
      <c r="E203" s="4">
        <f t="shared" ca="1" si="38"/>
        <v>109.85089113918349</v>
      </c>
      <c r="F203" s="4">
        <f t="shared" ca="1" si="40"/>
        <v>344752.44216903852</v>
      </c>
      <c r="G203" s="4" t="e">
        <f t="shared" si="41"/>
        <v>#N/A</v>
      </c>
      <c r="H203" s="4" t="e">
        <f t="shared" si="42"/>
        <v>#N/A</v>
      </c>
      <c r="I203" s="24"/>
      <c r="J203" s="4">
        <f t="shared" ca="1" si="43"/>
        <v>1377000</v>
      </c>
      <c r="K203" s="24"/>
      <c r="L203" s="22">
        <f t="shared" ca="1" si="44"/>
        <v>0.74879782484007162</v>
      </c>
    </row>
    <row r="204" spans="1:12" x14ac:dyDescent="0.2">
      <c r="A204" s="2">
        <f t="shared" si="39"/>
        <v>44306</v>
      </c>
      <c r="B204" s="4">
        <f t="shared" ca="1" si="36"/>
        <v>1042.7381438577959</v>
      </c>
      <c r="C204" s="4">
        <f t="shared" ca="1" si="35"/>
        <v>1.0427381438577958</v>
      </c>
      <c r="D204" s="4">
        <f t="shared" ca="1" si="37"/>
        <v>1031181.2583438271</v>
      </c>
      <c r="E204" s="4">
        <f t="shared" ca="1" si="38"/>
        <v>109.86822531382813</v>
      </c>
      <c r="F204" s="4">
        <f t="shared" ca="1" si="40"/>
        <v>344666.13528700138</v>
      </c>
      <c r="G204" s="4" t="e">
        <f t="shared" si="41"/>
        <v>#N/A</v>
      </c>
      <c r="H204" s="4" t="e">
        <f t="shared" si="42"/>
        <v>#N/A</v>
      </c>
      <c r="I204" s="24"/>
      <c r="J204" s="4">
        <f t="shared" ca="1" si="43"/>
        <v>1377000</v>
      </c>
      <c r="K204" s="24"/>
      <c r="L204" s="22">
        <f t="shared" ca="1" si="44"/>
        <v>0.74886075406232899</v>
      </c>
    </row>
    <row r="205" spans="1:12" x14ac:dyDescent="0.2">
      <c r="A205" s="2">
        <f t="shared" si="39"/>
        <v>44307</v>
      </c>
      <c r="B205" s="4">
        <f t="shared" ca="1" si="36"/>
        <v>1042.3746519290762</v>
      </c>
      <c r="C205" s="4">
        <f t="shared" ca="1" si="35"/>
        <v>1.0423746519290762</v>
      </c>
      <c r="D205" s="4">
        <f t="shared" ca="1" si="37"/>
        <v>1031267.8596783025</v>
      </c>
      <c r="E205" s="4">
        <f t="shared" ca="1" si="38"/>
        <v>109.88554904546955</v>
      </c>
      <c r="F205" s="4">
        <f t="shared" ca="1" si="40"/>
        <v>344579.88012072304</v>
      </c>
      <c r="G205" s="4" t="e">
        <f t="shared" si="41"/>
        <v>#N/A</v>
      </c>
      <c r="H205" s="4" t="e">
        <f t="shared" si="42"/>
        <v>#N/A</v>
      </c>
      <c r="I205" s="24"/>
      <c r="J205" s="4">
        <f t="shared" ca="1" si="43"/>
        <v>1377000.0000000002</v>
      </c>
      <c r="K205" s="24"/>
      <c r="L205" s="22">
        <f t="shared" ca="1" si="44"/>
        <v>0.74892364537276856</v>
      </c>
    </row>
    <row r="206" spans="1:12" x14ac:dyDescent="0.2">
      <c r="A206" s="2">
        <f t="shared" si="39"/>
        <v>44308</v>
      </c>
      <c r="B206" s="4">
        <f t="shared" ca="1" si="36"/>
        <v>1042.0116553659366</v>
      </c>
      <c r="C206" s="4">
        <f t="shared" ca="1" si="35"/>
        <v>1.0420116553659367</v>
      </c>
      <c r="D206" s="4">
        <f t="shared" ca="1" si="37"/>
        <v>1031354.408881387</v>
      </c>
      <c r="E206" s="4">
        <f t="shared" ca="1" si="38"/>
        <v>109.90286234874709</v>
      </c>
      <c r="F206" s="4">
        <f t="shared" ca="1" si="40"/>
        <v>344493.67660089844</v>
      </c>
      <c r="G206" s="4" t="e">
        <f t="shared" si="41"/>
        <v>#N/A</v>
      </c>
      <c r="H206" s="4" t="e">
        <f t="shared" si="42"/>
        <v>#N/A</v>
      </c>
      <c r="I206" s="24"/>
      <c r="J206" s="4">
        <f t="shared" ca="1" si="43"/>
        <v>1377000</v>
      </c>
      <c r="K206" s="24"/>
      <c r="L206" s="22">
        <f t="shared" ca="1" si="44"/>
        <v>0.74898649882453661</v>
      </c>
    </row>
    <row r="207" spans="1:12" x14ac:dyDescent="0.2">
      <c r="A207" s="2">
        <f t="shared" si="39"/>
        <v>44309</v>
      </c>
      <c r="B207" s="4">
        <f t="shared" ca="1" si="36"/>
        <v>1041.6491506206505</v>
      </c>
      <c r="C207" s="4">
        <f t="shared" ca="1" si="35"/>
        <v>1.0416491506206504</v>
      </c>
      <c r="D207" s="4">
        <f t="shared" ca="1" si="37"/>
        <v>1031440.9060255352</v>
      </c>
      <c r="E207" s="4">
        <f t="shared" ca="1" si="38"/>
        <v>109.92016523815461</v>
      </c>
      <c r="F207" s="4">
        <f t="shared" ca="1" si="40"/>
        <v>344407.5246586061</v>
      </c>
      <c r="G207" s="4" t="e">
        <f t="shared" si="41"/>
        <v>#N/A</v>
      </c>
      <c r="H207" s="4" t="e">
        <f t="shared" si="42"/>
        <v>#N/A</v>
      </c>
      <c r="I207" s="24"/>
      <c r="J207" s="4">
        <f t="shared" ca="1" si="43"/>
        <v>1377000.0000000002</v>
      </c>
      <c r="K207" s="24"/>
      <c r="L207" s="22">
        <f t="shared" ca="1" si="44"/>
        <v>0.74904931447025058</v>
      </c>
    </row>
    <row r="208" spans="1:12" x14ac:dyDescent="0.2">
      <c r="A208" s="2">
        <f t="shared" si="39"/>
        <v>44310</v>
      </c>
      <c r="B208" s="4">
        <f t="shared" ca="1" si="36"/>
        <v>1041.2871344491048</v>
      </c>
      <c r="C208" s="4">
        <f t="shared" ca="1" si="35"/>
        <v>1.0412871344491048</v>
      </c>
      <c r="D208" s="4">
        <f t="shared" ca="1" si="37"/>
        <v>1031527.3511825436</v>
      </c>
      <c r="E208" s="4">
        <f t="shared" ca="1" si="38"/>
        <v>109.93745772805427</v>
      </c>
      <c r="F208" s="4">
        <f t="shared" ca="1" si="40"/>
        <v>344321.42422527936</v>
      </c>
      <c r="G208" s="4" t="e">
        <f t="shared" si="41"/>
        <v>#N/A</v>
      </c>
      <c r="H208" s="4" t="e">
        <f t="shared" si="42"/>
        <v>#N/A</v>
      </c>
      <c r="I208" s="24"/>
      <c r="J208" s="4">
        <f t="shared" ca="1" si="43"/>
        <v>1377000</v>
      </c>
      <c r="K208" s="24"/>
      <c r="L208" s="22">
        <f t="shared" ca="1" si="44"/>
        <v>0.74911209236205056</v>
      </c>
    </row>
    <row r="209" spans="1:12" x14ac:dyDescent="0.2">
      <c r="A209" s="2">
        <f t="shared" si="39"/>
        <v>44311</v>
      </c>
      <c r="B209" s="4">
        <f t="shared" ca="1" si="36"/>
        <v>1040.9256038751541</v>
      </c>
      <c r="C209" s="4">
        <f t="shared" ca="1" si="35"/>
        <v>1.0409256038751542</v>
      </c>
      <c r="D209" s="4">
        <f t="shared" ca="1" si="37"/>
        <v>1031613.7444236116</v>
      </c>
      <c r="E209" s="4">
        <f t="shared" ca="1" si="38"/>
        <v>109.95473983268879</v>
      </c>
      <c r="F209" s="4">
        <f t="shared" ca="1" si="40"/>
        <v>344235.3752326807</v>
      </c>
      <c r="G209" s="4" t="e">
        <f t="shared" si="41"/>
        <v>#N/A</v>
      </c>
      <c r="H209" s="4" t="e">
        <f t="shared" si="42"/>
        <v>#N/A</v>
      </c>
      <c r="I209" s="24"/>
      <c r="J209" s="4">
        <f t="shared" ca="1" si="43"/>
        <v>1377000</v>
      </c>
      <c r="K209" s="24"/>
      <c r="L209" s="22">
        <f t="shared" ca="1" si="44"/>
        <v>0.74917483255164241</v>
      </c>
    </row>
    <row r="210" spans="1:12" x14ac:dyDescent="0.2">
      <c r="A210" s="2">
        <f t="shared" si="39"/>
        <v>44312</v>
      </c>
      <c r="B210" s="4">
        <f t="shared" ca="1" si="36"/>
        <v>1040.564556159188</v>
      </c>
      <c r="C210" s="4">
        <f t="shared" ca="1" si="35"/>
        <v>1.0405645561591881</v>
      </c>
      <c r="D210" s="4">
        <f t="shared" ca="1" si="37"/>
        <v>1031700.0858193955</v>
      </c>
      <c r="E210" s="4">
        <f t="shared" ca="1" si="38"/>
        <v>109.97201156619226</v>
      </c>
      <c r="F210" s="4">
        <f t="shared" ca="1" si="40"/>
        <v>344149.37761287927</v>
      </c>
      <c r="G210" s="4" t="e">
        <f t="shared" si="41"/>
        <v>#N/A</v>
      </c>
      <c r="H210" s="4" t="e">
        <f t="shared" si="42"/>
        <v>#N/A</v>
      </c>
      <c r="I210" s="24"/>
      <c r="J210" s="4">
        <f t="shared" ca="1" si="43"/>
        <v>1377000</v>
      </c>
      <c r="K210" s="24"/>
      <c r="L210" s="22">
        <f t="shared" ca="1" si="44"/>
        <v>0.74923753509033808</v>
      </c>
    </row>
    <row r="211" spans="1:12" x14ac:dyDescent="0.2">
      <c r="A211" s="2">
        <f t="shared" si="39"/>
        <v>44313</v>
      </c>
      <c r="B211" s="4">
        <f t="shared" ca="1" si="36"/>
        <v>1040.2039887704118</v>
      </c>
      <c r="C211" s="4">
        <f t="shared" ca="1" si="35"/>
        <v>1.0402039887704118</v>
      </c>
      <c r="D211" s="4">
        <f t="shared" ca="1" si="37"/>
        <v>1031786.3754400562</v>
      </c>
      <c r="E211" s="4">
        <f t="shared" ca="1" si="38"/>
        <v>109.9892729425997</v>
      </c>
      <c r="F211" s="4">
        <f t="shared" ca="1" si="40"/>
        <v>344063.43129823089</v>
      </c>
      <c r="G211" s="4" t="e">
        <f t="shared" si="41"/>
        <v>#N/A</v>
      </c>
      <c r="H211" s="4" t="e">
        <f t="shared" si="42"/>
        <v>#N/A</v>
      </c>
      <c r="I211" s="24"/>
      <c r="J211" s="4">
        <f t="shared" ca="1" si="43"/>
        <v>1377000</v>
      </c>
      <c r="K211" s="24"/>
      <c r="L211" s="22">
        <f t="shared" ca="1" si="44"/>
        <v>0.74930020002908948</v>
      </c>
    </row>
    <row r="212" spans="1:12" x14ac:dyDescent="0.2">
      <c r="A212" s="2">
        <f t="shared" si="39"/>
        <v>44314</v>
      </c>
      <c r="B212" s="4">
        <f t="shared" ca="1" si="36"/>
        <v>1039.8438993624068</v>
      </c>
      <c r="C212" s="4">
        <f t="shared" ca="1" si="35"/>
        <v>1.0398438993624068</v>
      </c>
      <c r="D212" s="4">
        <f t="shared" ca="1" si="37"/>
        <v>1031872.6133553013</v>
      </c>
      <c r="E212" s="4">
        <f t="shared" ca="1" si="38"/>
        <v>110.00652397585537</v>
      </c>
      <c r="F212" s="4">
        <f t="shared" ca="1" si="40"/>
        <v>343977.53622136055</v>
      </c>
      <c r="G212" s="4" t="e">
        <f t="shared" si="41"/>
        <v>#N/A</v>
      </c>
      <c r="H212" s="4" t="e">
        <f t="shared" si="42"/>
        <v>#N/A</v>
      </c>
      <c r="I212" s="24"/>
      <c r="J212" s="4">
        <f t="shared" ca="1" si="43"/>
        <v>1377000</v>
      </c>
      <c r="K212" s="24"/>
      <c r="L212" s="22">
        <f t="shared" ca="1" si="44"/>
        <v>0.74936282741851945</v>
      </c>
    </row>
    <row r="213" spans="1:12" x14ac:dyDescent="0.2">
      <c r="A213" s="2">
        <f t="shared" si="39"/>
        <v>44315</v>
      </c>
      <c r="B213" s="4">
        <f t="shared" ca="1" si="36"/>
        <v>1039.4842857515807</v>
      </c>
      <c r="C213" s="4">
        <f t="shared" ca="1" si="35"/>
        <v>1.0394842857515807</v>
      </c>
      <c r="D213" s="4">
        <f t="shared" ca="1" si="37"/>
        <v>1031958.7996344219</v>
      </c>
      <c r="E213" s="4">
        <f t="shared" ca="1" si="38"/>
        <v>110.0237646798203</v>
      </c>
      <c r="F213" s="4">
        <f t="shared" ca="1" si="40"/>
        <v>343891.69231514673</v>
      </c>
      <c r="G213" s="4" t="e">
        <f t="shared" si="41"/>
        <v>#N/A</v>
      </c>
      <c r="H213" s="4" t="e">
        <f t="shared" si="42"/>
        <v>#N/A</v>
      </c>
      <c r="I213" s="24"/>
      <c r="J213" s="4">
        <f t="shared" ca="1" si="43"/>
        <v>1377000</v>
      </c>
      <c r="K213" s="24"/>
      <c r="L213" s="22">
        <f t="shared" ca="1" si="44"/>
        <v>0.74942541730894841</v>
      </c>
    </row>
    <row r="214" spans="1:12" x14ac:dyDescent="0.2">
      <c r="A214" s="2">
        <f t="shared" si="39"/>
        <v>44316</v>
      </c>
      <c r="B214" s="4">
        <f t="shared" ca="1" si="36"/>
        <v>1039.1251458981678</v>
      </c>
      <c r="C214" s="4">
        <f t="shared" ca="1" si="35"/>
        <v>1.0391251458981678</v>
      </c>
      <c r="D214" s="4">
        <f t="shared" ca="1" si="37"/>
        <v>1032044.9343463258</v>
      </c>
      <c r="E214" s="4">
        <f t="shared" ca="1" si="38"/>
        <v>110.04099506827876</v>
      </c>
      <c r="F214" s="4">
        <f t="shared" ca="1" si="40"/>
        <v>343805.89951270784</v>
      </c>
      <c r="G214" s="4" t="e">
        <f t="shared" si="41"/>
        <v>#N/A</v>
      </c>
      <c r="H214" s="4" t="e">
        <f t="shared" si="42"/>
        <v>#N/A</v>
      </c>
      <c r="I214" s="24"/>
      <c r="J214" s="4">
        <f t="shared" ca="1" si="43"/>
        <v>1377000</v>
      </c>
      <c r="K214" s="24"/>
      <c r="L214" s="22">
        <f t="shared" ca="1" si="44"/>
        <v>0.7494879697504182</v>
      </c>
    </row>
    <row r="215" spans="1:12" x14ac:dyDescent="0.2">
      <c r="A215" s="2">
        <f t="shared" si="39"/>
        <v>44317</v>
      </c>
      <c r="B215" s="4">
        <f t="shared" ca="1" si="36"/>
        <v>1038.7664778894789</v>
      </c>
      <c r="C215" s="4">
        <f t="shared" ca="1" si="35"/>
        <v>1.038766477889479</v>
      </c>
      <c r="D215" s="4">
        <f t="shared" ca="1" si="37"/>
        <v>1032131.0175595658</v>
      </c>
      <c r="E215" s="4">
        <f t="shared" ca="1" si="38"/>
        <v>110.05821515494411</v>
      </c>
      <c r="F215" s="4">
        <f t="shared" ca="1" si="40"/>
        <v>343720.15774738981</v>
      </c>
      <c r="G215" s="4" t="e">
        <f t="shared" si="41"/>
        <v>#N/A</v>
      </c>
      <c r="H215" s="4" t="e">
        <f t="shared" si="42"/>
        <v>#N/A</v>
      </c>
      <c r="I215" s="24"/>
      <c r="J215" s="4">
        <f t="shared" ca="1" si="43"/>
        <v>1377000</v>
      </c>
      <c r="K215" s="24"/>
      <c r="L215" s="22">
        <f t="shared" ca="1" si="44"/>
        <v>0.74955048479271302</v>
      </c>
    </row>
    <row r="216" spans="1:12" x14ac:dyDescent="0.2">
      <c r="A216" s="2">
        <f t="shared" si="39"/>
        <v>44318</v>
      </c>
      <c r="B216" s="4">
        <f t="shared" ca="1" si="36"/>
        <v>1038.4082799251339</v>
      </c>
      <c r="C216" s="4">
        <f t="shared" ca="1" si="35"/>
        <v>1.038408279925134</v>
      </c>
      <c r="D216" s="4">
        <f t="shared" ca="1" si="37"/>
        <v>1032217.0493423659</v>
      </c>
      <c r="E216" s="4">
        <f t="shared" ca="1" si="38"/>
        <v>110.07542495346384</v>
      </c>
      <c r="F216" s="4">
        <f t="shared" ca="1" si="40"/>
        <v>343634.46695275552</v>
      </c>
      <c r="G216" s="4" t="e">
        <f t="shared" si="41"/>
        <v>#N/A</v>
      </c>
      <c r="H216" s="4" t="e">
        <f t="shared" si="42"/>
        <v>#N/A</v>
      </c>
      <c r="I216" s="24"/>
      <c r="J216" s="4">
        <f t="shared" ca="1" si="43"/>
        <v>1377000</v>
      </c>
      <c r="K216" s="24"/>
      <c r="L216" s="22">
        <f t="shared" ca="1" si="44"/>
        <v>0.74961296248537834</v>
      </c>
    </row>
    <row r="217" spans="1:12" x14ac:dyDescent="0.2">
      <c r="A217" s="2">
        <f t="shared" si="39"/>
        <v>44319</v>
      </c>
      <c r="B217" s="4">
        <f t="shared" ca="1" si="36"/>
        <v>1038.0505503040458</v>
      </c>
      <c r="C217" s="4">
        <f t="shared" ca="1" si="35"/>
        <v>1.0380505503040458</v>
      </c>
      <c r="D217" s="4">
        <f t="shared" ca="1" si="37"/>
        <v>1032303.0297626434</v>
      </c>
      <c r="E217" s="4">
        <f t="shared" ca="1" si="38"/>
        <v>110.09262447742412</v>
      </c>
      <c r="F217" s="4">
        <f t="shared" ca="1" si="40"/>
        <v>343548.8270625752</v>
      </c>
      <c r="G217" s="4" t="e">
        <f t="shared" si="41"/>
        <v>#N/A</v>
      </c>
      <c r="H217" s="4" t="e">
        <f t="shared" si="42"/>
        <v>#N/A</v>
      </c>
      <c r="I217" s="24"/>
      <c r="J217" s="4">
        <f t="shared" ca="1" si="43"/>
        <v>1377000</v>
      </c>
      <c r="K217" s="24"/>
      <c r="L217" s="22">
        <f t="shared" ca="1" si="44"/>
        <v>0.74967540287773671</v>
      </c>
    </row>
    <row r="218" spans="1:12" x14ac:dyDescent="0.2">
      <c r="A218" s="2">
        <f t="shared" si="39"/>
        <v>44320</v>
      </c>
      <c r="B218" s="4">
        <f t="shared" ca="1" si="36"/>
        <v>1037.6932874129441</v>
      </c>
      <c r="C218" s="4">
        <f t="shared" ca="1" si="35"/>
        <v>1.0376932874129441</v>
      </c>
      <c r="D218" s="4">
        <f t="shared" ca="1" si="37"/>
        <v>1032388.9588880289</v>
      </c>
      <c r="E218" s="4">
        <f t="shared" ca="1" si="38"/>
        <v>110.1098137403538</v>
      </c>
      <c r="F218" s="4">
        <f t="shared" ca="1" si="40"/>
        <v>343463.23801081796</v>
      </c>
      <c r="G218" s="4" t="e">
        <f t="shared" si="41"/>
        <v>#N/A</v>
      </c>
      <c r="H218" s="4" t="e">
        <f t="shared" si="42"/>
        <v>#N/A</v>
      </c>
      <c r="I218" s="24"/>
      <c r="J218" s="4">
        <f t="shared" ca="1" si="43"/>
        <v>1377000.0000000002</v>
      </c>
      <c r="K218" s="24"/>
      <c r="L218" s="22">
        <f t="shared" ca="1" si="44"/>
        <v>0.7497378060189025</v>
      </c>
    </row>
    <row r="219" spans="1:12" x14ac:dyDescent="0.2">
      <c r="A219" s="2">
        <f t="shared" si="39"/>
        <v>44321</v>
      </c>
      <c r="B219" s="4">
        <f t="shared" ca="1" si="36"/>
        <v>1037.3364897162608</v>
      </c>
      <c r="C219" s="4">
        <f t="shared" ca="1" si="35"/>
        <v>1.0373364897162607</v>
      </c>
      <c r="D219" s="4">
        <f t="shared" ca="1" si="37"/>
        <v>1032474.8367858839</v>
      </c>
      <c r="E219" s="4">
        <f t="shared" ca="1" si="38"/>
        <v>110.12699275572787</v>
      </c>
      <c r="F219" s="4">
        <f t="shared" ca="1" si="40"/>
        <v>343377.6997316443</v>
      </c>
      <c r="G219" s="4" t="e">
        <f t="shared" si="41"/>
        <v>#N/A</v>
      </c>
      <c r="H219" s="4" t="e">
        <f t="shared" si="42"/>
        <v>#N/A</v>
      </c>
      <c r="I219" s="24"/>
      <c r="J219" s="4">
        <f t="shared" ca="1" si="43"/>
        <v>1377000.0000000002</v>
      </c>
      <c r="K219" s="24"/>
      <c r="L219" s="22">
        <f t="shared" ca="1" si="44"/>
        <v>0.74980017195779503</v>
      </c>
    </row>
    <row r="220" spans="1:12" x14ac:dyDescent="0.2">
      <c r="A220" s="2">
        <f t="shared" si="39"/>
        <v>44322</v>
      </c>
      <c r="B220" s="4">
        <f t="shared" ca="1" si="36"/>
        <v>1036.9801557472147</v>
      </c>
      <c r="C220" s="4">
        <f t="shared" ca="1" si="35"/>
        <v>1.0369801557472147</v>
      </c>
      <c r="D220" s="4">
        <f t="shared" ca="1" si="37"/>
        <v>1032560.6635233164</v>
      </c>
      <c r="E220" s="4">
        <f t="shared" ca="1" si="38"/>
        <v>110.14416153697063</v>
      </c>
      <c r="F220" s="4">
        <f t="shared" ca="1" si="40"/>
        <v>343292.21215939953</v>
      </c>
      <c r="G220" s="4" t="e">
        <f t="shared" si="41"/>
        <v>#N/A</v>
      </c>
      <c r="H220" s="4" t="e">
        <f t="shared" si="42"/>
        <v>#N/A</v>
      </c>
      <c r="I220" s="24"/>
      <c r="J220" s="4">
        <f t="shared" ca="1" si="43"/>
        <v>1377000</v>
      </c>
      <c r="K220" s="24"/>
      <c r="L220" s="22">
        <f t="shared" ca="1" si="44"/>
        <v>0.7498625007431492</v>
      </c>
    </row>
    <row r="221" spans="1:12" x14ac:dyDescent="0.2">
      <c r="A221" s="2">
        <f t="shared" si="39"/>
        <v>44323</v>
      </c>
      <c r="B221" s="4">
        <f t="shared" ca="1" si="36"/>
        <v>1036.6242840999539</v>
      </c>
      <c r="C221" s="4">
        <f t="shared" ca="1" si="35"/>
        <v>1.036624284099954</v>
      </c>
      <c r="D221" s="4">
        <f t="shared" ca="1" si="37"/>
        <v>1032646.4391671948</v>
      </c>
      <c r="E221" s="4">
        <f t="shared" ca="1" si="38"/>
        <v>110.16132009745841</v>
      </c>
      <c r="F221" s="4">
        <f t="shared" ca="1" si="40"/>
        <v>343206.77522860788</v>
      </c>
      <c r="G221" s="4" t="e">
        <f t="shared" si="41"/>
        <v>#N/A</v>
      </c>
      <c r="H221" s="4" t="e">
        <f t="shared" si="42"/>
        <v>#N/A</v>
      </c>
      <c r="I221" s="24"/>
      <c r="J221" s="4">
        <f t="shared" ca="1" si="43"/>
        <v>1377000</v>
      </c>
      <c r="K221" s="24"/>
      <c r="L221" s="22">
        <f t="shared" ca="1" si="44"/>
        <v>0.74992479242352561</v>
      </c>
    </row>
    <row r="222" spans="1:12" x14ac:dyDescent="0.2">
      <c r="A222" s="2">
        <f t="shared" si="39"/>
        <v>44324</v>
      </c>
      <c r="B222" s="4">
        <f t="shared" ca="1" si="36"/>
        <v>1036.2688734226297</v>
      </c>
      <c r="C222" s="4">
        <f t="shared" ca="1" si="35"/>
        <v>1.0362688734226297</v>
      </c>
      <c r="D222" s="4">
        <f t="shared" ca="1" si="37"/>
        <v>1032732.1637841597</v>
      </c>
      <c r="E222" s="4">
        <f t="shared" ca="1" si="38"/>
        <v>110.17846845052202</v>
      </c>
      <c r="F222" s="4">
        <f t="shared" ca="1" si="40"/>
        <v>343121.38887396717</v>
      </c>
      <c r="G222" s="4" t="e">
        <f t="shared" si="41"/>
        <v>#N/A</v>
      </c>
      <c r="H222" s="4" t="e">
        <f t="shared" si="42"/>
        <v>#N/A</v>
      </c>
      <c r="I222" s="24"/>
      <c r="J222" s="4">
        <f t="shared" ca="1" si="43"/>
        <v>1377000</v>
      </c>
      <c r="K222" s="24"/>
      <c r="L222" s="22">
        <f t="shared" ca="1" si="44"/>
        <v>0.74998704704732</v>
      </c>
    </row>
    <row r="223" spans="1:12" x14ac:dyDescent="0.2">
      <c r="A223" s="2">
        <f t="shared" si="39"/>
        <v>44325</v>
      </c>
      <c r="B223" s="4">
        <f t="shared" ca="1" si="36"/>
        <v>1035.9139224112923</v>
      </c>
      <c r="C223" s="4">
        <f t="shared" ca="1" si="35"/>
        <v>1.0359139224112923</v>
      </c>
      <c r="D223" s="4">
        <f t="shared" ca="1" si="37"/>
        <v>1032817.8374406351</v>
      </c>
      <c r="E223" s="4">
        <f t="shared" ca="1" si="38"/>
        <v>110.19560660944887</v>
      </c>
      <c r="F223" s="4">
        <f t="shared" ca="1" si="40"/>
        <v>343036.05303034419</v>
      </c>
      <c r="G223" s="4" t="e">
        <f t="shared" si="41"/>
        <v>#N/A</v>
      </c>
      <c r="H223" s="4" t="e">
        <f t="shared" si="42"/>
        <v>#N/A</v>
      </c>
      <c r="I223" s="24"/>
      <c r="J223" s="4">
        <f t="shared" ca="1" si="43"/>
        <v>1377000</v>
      </c>
      <c r="K223" s="24"/>
      <c r="L223" s="22">
        <f t="shared" ca="1" si="44"/>
        <v>0.75004926466277055</v>
      </c>
    </row>
    <row r="224" spans="1:12" x14ac:dyDescent="0.2">
      <c r="A224" s="2">
        <f t="shared" si="39"/>
        <v>44326</v>
      </c>
      <c r="B224" s="4">
        <f t="shared" ca="1" si="36"/>
        <v>1035.5594298045125</v>
      </c>
      <c r="C224" s="4">
        <f t="shared" ca="1" si="35"/>
        <v>1.0355594298045125</v>
      </c>
      <c r="D224" s="4">
        <f t="shared" ca="1" si="37"/>
        <v>1032903.4602028374</v>
      </c>
      <c r="E224" s="4">
        <f t="shared" ca="1" si="38"/>
        <v>110.21273458748495</v>
      </c>
      <c r="F224" s="4">
        <f t="shared" ca="1" si="40"/>
        <v>342950.76763277064</v>
      </c>
      <c r="G224" s="4" t="e">
        <f t="shared" si="41"/>
        <v>#N/A</v>
      </c>
      <c r="H224" s="4" t="e">
        <f t="shared" si="42"/>
        <v>#N/A</v>
      </c>
      <c r="I224" s="24"/>
      <c r="J224" s="4">
        <f t="shared" ca="1" si="43"/>
        <v>1377000</v>
      </c>
      <c r="K224" s="24"/>
      <c r="L224" s="22">
        <f t="shared" ca="1" si="44"/>
        <v>0.7501114453179647</v>
      </c>
    </row>
    <row r="225" spans="1:12" x14ac:dyDescent="0.2">
      <c r="A225" s="2">
        <f t="shared" si="39"/>
        <v>44327</v>
      </c>
      <c r="B225" s="4">
        <f t="shared" ca="1" si="36"/>
        <v>1035.2053943786398</v>
      </c>
      <c r="C225" s="4">
        <f t="shared" ca="1" si="35"/>
        <v>1.0352053943786399</v>
      </c>
      <c r="D225" s="4">
        <f t="shared" ca="1" si="37"/>
        <v>1032989.0321367843</v>
      </c>
      <c r="E225" s="4">
        <f t="shared" ca="1" si="38"/>
        <v>110.2298523978364</v>
      </c>
      <c r="F225" s="4">
        <f t="shared" ca="1" si="40"/>
        <v>342865.53261643928</v>
      </c>
      <c r="G225" s="4" t="e">
        <f t="shared" si="41"/>
        <v>#N/A</v>
      </c>
      <c r="H225" s="4" t="e">
        <f t="shared" si="42"/>
        <v>#N/A</v>
      </c>
      <c r="I225" s="24"/>
      <c r="J225" s="4">
        <f t="shared" ca="1" si="43"/>
        <v>1377000</v>
      </c>
      <c r="K225" s="24"/>
      <c r="L225" s="22">
        <f t="shared" ca="1" si="44"/>
        <v>0.75017358906084552</v>
      </c>
    </row>
    <row r="226" spans="1:12" x14ac:dyDescent="0.2">
      <c r="A226" s="2">
        <f t="shared" si="39"/>
        <v>44328</v>
      </c>
      <c r="B226" s="4">
        <f t="shared" ca="1" si="36"/>
        <v>1034.8518149436245</v>
      </c>
      <c r="C226" s="4">
        <f t="shared" ca="1" si="35"/>
        <v>1.0348518149436245</v>
      </c>
      <c r="D226" s="4">
        <f t="shared" ca="1" si="37"/>
        <v>1033074.5533083021</v>
      </c>
      <c r="E226" s="4">
        <f t="shared" ca="1" si="38"/>
        <v>110.24696005367113</v>
      </c>
      <c r="F226" s="4">
        <f t="shared" ca="1" si="40"/>
        <v>342780.34791670064</v>
      </c>
      <c r="G226" s="4" t="e">
        <f t="shared" si="41"/>
        <v>#N/A</v>
      </c>
      <c r="H226" s="4" t="e">
        <f t="shared" si="42"/>
        <v>#N/A</v>
      </c>
      <c r="I226" s="24"/>
      <c r="J226" s="4">
        <f t="shared" ca="1" si="43"/>
        <v>1377000</v>
      </c>
      <c r="K226" s="24"/>
      <c r="L226" s="22">
        <f t="shared" ca="1" si="44"/>
        <v>0.75023569593921724</v>
      </c>
    </row>
    <row r="227" spans="1:12" x14ac:dyDescent="0.2">
      <c r="A227" s="2">
        <f t="shared" si="39"/>
        <v>44329</v>
      </c>
      <c r="B227" s="4">
        <f t="shared" ca="1" si="36"/>
        <v>1034.4986903393374</v>
      </c>
      <c r="C227" s="4">
        <f t="shared" ca="1" si="35"/>
        <v>1.0344986903393374</v>
      </c>
      <c r="D227" s="4">
        <f t="shared" ca="1" si="37"/>
        <v>1033160.0237830323</v>
      </c>
      <c r="E227" s="4">
        <f t="shared" ca="1" si="38"/>
        <v>110.26405756812008</v>
      </c>
      <c r="F227" s="4">
        <f t="shared" ca="1" si="40"/>
        <v>342695.2134690602</v>
      </c>
      <c r="G227" s="4" t="e">
        <f t="shared" si="41"/>
        <v>#N/A</v>
      </c>
      <c r="H227" s="4" t="e">
        <f t="shared" si="42"/>
        <v>#N/A</v>
      </c>
      <c r="I227" s="24"/>
      <c r="J227" s="4">
        <f t="shared" ca="1" si="43"/>
        <v>1377000</v>
      </c>
      <c r="K227" s="24"/>
      <c r="L227" s="22">
        <f t="shared" ca="1" si="44"/>
        <v>0.75029776600074971</v>
      </c>
    </row>
    <row r="228" spans="1:12" x14ac:dyDescent="0.2">
      <c r="A228" s="2">
        <f t="shared" si="39"/>
        <v>44330</v>
      </c>
      <c r="B228" s="4">
        <f t="shared" ca="1" si="36"/>
        <v>1034.1460194323236</v>
      </c>
      <c r="C228" s="4">
        <f t="shared" ca="1" si="35"/>
        <v>1.0341460194323235</v>
      </c>
      <c r="D228" s="4">
        <f t="shared" ca="1" si="37"/>
        <v>1033245.4436264378</v>
      </c>
      <c r="E228" s="4">
        <f t="shared" ca="1" si="38"/>
        <v>110.2811449542784</v>
      </c>
      <c r="F228" s="4">
        <f t="shared" ca="1" si="40"/>
        <v>342610.12920917559</v>
      </c>
      <c r="G228" s="4" t="e">
        <f t="shared" si="41"/>
        <v>#N/A</v>
      </c>
      <c r="H228" s="4" t="e">
        <f t="shared" si="42"/>
        <v>#N/A</v>
      </c>
      <c r="I228" s="24"/>
      <c r="J228" s="4">
        <f t="shared" ca="1" si="43"/>
        <v>1377000</v>
      </c>
      <c r="K228" s="24"/>
      <c r="L228" s="22">
        <f t="shared" ca="1" si="44"/>
        <v>0.75035979929298313</v>
      </c>
    </row>
    <row r="229" spans="1:12" x14ac:dyDescent="0.2">
      <c r="A229" s="2">
        <f t="shared" si="39"/>
        <v>44331</v>
      </c>
      <c r="B229" s="4">
        <f t="shared" ca="1" si="36"/>
        <v>1033.7938011129445</v>
      </c>
      <c r="C229" s="4">
        <f t="shared" ca="1" si="35"/>
        <v>1.0337938011129446</v>
      </c>
      <c r="D229" s="4">
        <f t="shared" ca="1" si="37"/>
        <v>1033330.8129038076</v>
      </c>
      <c r="E229" s="4">
        <f t="shared" ca="1" si="38"/>
        <v>110.29822222520654</v>
      </c>
      <c r="F229" s="4">
        <f t="shared" ca="1" si="40"/>
        <v>342525.09507285425</v>
      </c>
      <c r="G229" s="4" t="e">
        <f t="shared" si="41"/>
        <v>#N/A</v>
      </c>
      <c r="H229" s="4" t="e">
        <f t="shared" si="42"/>
        <v>#N/A</v>
      </c>
      <c r="I229" s="24"/>
      <c r="J229" s="4">
        <f t="shared" ca="1" si="43"/>
        <v>1377000</v>
      </c>
      <c r="K229" s="24"/>
      <c r="L229" s="22">
        <f t="shared" ca="1" si="44"/>
        <v>0.75042179586333158</v>
      </c>
    </row>
    <row r="230" spans="1:12" x14ac:dyDescent="0.2">
      <c r="A230" s="2">
        <f t="shared" si="39"/>
        <v>44332</v>
      </c>
      <c r="B230" s="4">
        <f t="shared" ca="1" si="36"/>
        <v>1033.4420342928577</v>
      </c>
      <c r="C230" s="4">
        <f t="shared" ca="1" si="35"/>
        <v>1.0334420342928576</v>
      </c>
      <c r="D230" s="4">
        <f t="shared" ca="1" si="37"/>
        <v>1033416.1316802618</v>
      </c>
      <c r="E230" s="4">
        <f t="shared" ca="1" si="38"/>
        <v>110.31528939393114</v>
      </c>
      <c r="F230" s="4">
        <f t="shared" ca="1" si="40"/>
        <v>342440.1109960514</v>
      </c>
      <c r="G230" s="4" t="e">
        <f t="shared" si="41"/>
        <v>#N/A</v>
      </c>
      <c r="H230" s="4" t="e">
        <f t="shared" si="42"/>
        <v>#N/A</v>
      </c>
      <c r="I230" s="24"/>
      <c r="J230" s="4">
        <f t="shared" ca="1" si="43"/>
        <v>1377000</v>
      </c>
      <c r="K230" s="24"/>
      <c r="L230" s="22">
        <f t="shared" ca="1" si="44"/>
        <v>0.75048375575908632</v>
      </c>
    </row>
    <row r="231" spans="1:12" x14ac:dyDescent="0.2">
      <c r="A231" s="2">
        <f t="shared" si="39"/>
        <v>44333</v>
      </c>
      <c r="B231" s="4">
        <f t="shared" ca="1" si="36"/>
        <v>1033.0907179027968</v>
      </c>
      <c r="C231" s="4">
        <f t="shared" ca="1" si="35"/>
        <v>1.0330907179027968</v>
      </c>
      <c r="D231" s="4">
        <f t="shared" ca="1" si="37"/>
        <v>1033501.4000207558</v>
      </c>
      <c r="E231" s="4">
        <f t="shared" ca="1" si="38"/>
        <v>110.33234647344585</v>
      </c>
      <c r="F231" s="4">
        <f t="shared" ca="1" si="40"/>
        <v>342355.17691486789</v>
      </c>
      <c r="G231" s="4" t="e">
        <f t="shared" si="41"/>
        <v>#N/A</v>
      </c>
      <c r="H231" s="4" t="e">
        <f t="shared" si="42"/>
        <v>#N/A</v>
      </c>
      <c r="I231" s="24"/>
      <c r="J231" s="4">
        <f t="shared" ca="1" si="43"/>
        <v>1377000</v>
      </c>
      <c r="K231" s="24"/>
      <c r="L231" s="22">
        <f t="shared" ca="1" si="44"/>
        <v>0.75054567902741887</v>
      </c>
    </row>
    <row r="232" spans="1:12" x14ac:dyDescent="0.2">
      <c r="A232" s="2">
        <f t="shared" si="39"/>
        <v>44334</v>
      </c>
      <c r="B232" s="4">
        <f t="shared" ca="1" si="36"/>
        <v>1032.7398508906147</v>
      </c>
      <c r="C232" s="4">
        <f t="shared" ca="1" si="35"/>
        <v>1.0327398508906147</v>
      </c>
      <c r="D232" s="4">
        <f t="shared" ca="1" si="37"/>
        <v>1033586.617990084</v>
      </c>
      <c r="E232" s="4">
        <f t="shared" ca="1" si="38"/>
        <v>110.34939347671214</v>
      </c>
      <c r="F232" s="4">
        <f t="shared" ca="1" si="40"/>
        <v>342270.29276554869</v>
      </c>
      <c r="G232" s="4" t="e">
        <f t="shared" si="41"/>
        <v>#N/A</v>
      </c>
      <c r="H232" s="4" t="e">
        <f t="shared" si="42"/>
        <v>#N/A</v>
      </c>
      <c r="I232" s="24"/>
      <c r="J232" s="4">
        <f t="shared" ca="1" si="43"/>
        <v>1377000</v>
      </c>
      <c r="K232" s="24"/>
      <c r="L232" s="22">
        <f t="shared" ca="1" si="44"/>
        <v>0.75060756571538412</v>
      </c>
    </row>
    <row r="233" spans="1:12" x14ac:dyDescent="0.2">
      <c r="A233" s="2">
        <f t="shared" si="39"/>
        <v>44335</v>
      </c>
      <c r="B233" s="4">
        <f t="shared" ca="1" si="36"/>
        <v>1032.3894322195595</v>
      </c>
      <c r="C233" s="4">
        <f t="shared" ca="1" si="35"/>
        <v>1.0323894322195595</v>
      </c>
      <c r="D233" s="4">
        <f t="shared" ca="1" si="37"/>
        <v>1033671.7856528827</v>
      </c>
      <c r="E233" s="4">
        <f t="shared" ca="1" si="38"/>
        <v>110.36643041665987</v>
      </c>
      <c r="F233" s="4">
        <f t="shared" ca="1" si="40"/>
        <v>342185.45848448109</v>
      </c>
      <c r="G233" s="4" t="e">
        <f t="shared" si="41"/>
        <v>#N/A</v>
      </c>
      <c r="H233" s="4" t="e">
        <f t="shared" si="42"/>
        <v>#N/A</v>
      </c>
      <c r="I233" s="24"/>
      <c r="J233" s="4">
        <f t="shared" ca="1" si="43"/>
        <v>1377000</v>
      </c>
      <c r="K233" s="24"/>
      <c r="L233" s="22">
        <f t="shared" ca="1" si="44"/>
        <v>0.75066941586992209</v>
      </c>
    </row>
    <row r="234" spans="1:12" x14ac:dyDescent="0.2">
      <c r="A234" s="2">
        <f t="shared" si="39"/>
        <v>44336</v>
      </c>
      <c r="B234" s="4">
        <f t="shared" ca="1" si="36"/>
        <v>1032.0394608667543</v>
      </c>
      <c r="C234" s="4">
        <f t="shared" ca="1" si="35"/>
        <v>1.0320394608667542</v>
      </c>
      <c r="D234" s="4">
        <f t="shared" ca="1" si="37"/>
        <v>1033756.9030736336</v>
      </c>
      <c r="E234" s="4">
        <f t="shared" ca="1" si="38"/>
        <v>110.38345730618796</v>
      </c>
      <c r="F234" s="4">
        <f t="shared" ca="1" si="40"/>
        <v>342100.67400819343</v>
      </c>
      <c r="G234" s="4" t="e">
        <f t="shared" si="41"/>
        <v>#N/A</v>
      </c>
      <c r="H234" s="4" t="e">
        <f t="shared" si="42"/>
        <v>#N/A</v>
      </c>
      <c r="I234" s="24"/>
      <c r="J234" s="4">
        <f t="shared" ca="1" si="43"/>
        <v>1377000</v>
      </c>
      <c r="K234" s="24"/>
      <c r="L234" s="22">
        <f t="shared" ca="1" si="44"/>
        <v>0.7507312295378602</v>
      </c>
    </row>
    <row r="235" spans="1:12" x14ac:dyDescent="0.2">
      <c r="A235" s="2">
        <f t="shared" si="39"/>
        <v>44337</v>
      </c>
      <c r="B235" s="4">
        <f t="shared" ca="1" si="36"/>
        <v>1031.6899358218584</v>
      </c>
      <c r="C235" s="4">
        <f t="shared" ca="1" si="35"/>
        <v>1.0316899358218585</v>
      </c>
      <c r="D235" s="4">
        <f t="shared" ca="1" si="37"/>
        <v>1033841.9703166662</v>
      </c>
      <c r="E235" s="4">
        <f t="shared" ca="1" si="38"/>
        <v>110.4004741581649</v>
      </c>
      <c r="F235" s="4">
        <f t="shared" ca="1" si="40"/>
        <v>342015.93927335367</v>
      </c>
      <c r="G235" s="4" t="e">
        <f t="shared" si="41"/>
        <v>#N/A</v>
      </c>
      <c r="H235" s="4" t="e">
        <f t="shared" si="42"/>
        <v>#N/A</v>
      </c>
      <c r="I235" s="24"/>
      <c r="J235" s="4">
        <f t="shared" ca="1" si="43"/>
        <v>1376999.9999999998</v>
      </c>
      <c r="K235" s="24"/>
      <c r="L235" s="22">
        <f t="shared" ca="1" si="44"/>
        <v>0.75079300676591598</v>
      </c>
    </row>
    <row r="236" spans="1:12" x14ac:dyDescent="0.2">
      <c r="A236" s="2">
        <f t="shared" si="39"/>
        <v>44338</v>
      </c>
      <c r="B236" s="4">
        <f t="shared" ca="1" si="36"/>
        <v>1031.3408560858861</v>
      </c>
      <c r="C236" s="4">
        <f t="shared" ca="1" si="35"/>
        <v>1.0313408560858861</v>
      </c>
      <c r="D236" s="4">
        <f t="shared" ca="1" si="37"/>
        <v>1033926.9874461603</v>
      </c>
      <c r="E236" s="4">
        <f t="shared" ca="1" si="38"/>
        <v>110.41748098542917</v>
      </c>
      <c r="F236" s="4">
        <f t="shared" ca="1" si="40"/>
        <v>341931.25421676831</v>
      </c>
      <c r="G236" s="4" t="e">
        <f t="shared" si="41"/>
        <v>#N/A</v>
      </c>
      <c r="H236" s="4" t="e">
        <f t="shared" si="42"/>
        <v>#N/A</v>
      </c>
      <c r="I236" s="24"/>
      <c r="J236" s="4">
        <f t="shared" ca="1" si="43"/>
        <v>1377000</v>
      </c>
      <c r="K236" s="24"/>
      <c r="L236" s="22">
        <f t="shared" ca="1" si="44"/>
        <v>0.75085474760069737</v>
      </c>
    </row>
    <row r="237" spans="1:12" x14ac:dyDescent="0.2">
      <c r="A237" s="2">
        <f t="shared" si="39"/>
        <v>44339</v>
      </c>
      <c r="B237" s="4">
        <f t="shared" ca="1" si="36"/>
        <v>1030.9922206701672</v>
      </c>
      <c r="C237" s="4">
        <f t="shared" ca="1" si="35"/>
        <v>1.0309922206701672</v>
      </c>
      <c r="D237" s="4">
        <f t="shared" ca="1" si="37"/>
        <v>1034011.9545261478</v>
      </c>
      <c r="E237" s="4">
        <f t="shared" ca="1" si="38"/>
        <v>110.43447780078974</v>
      </c>
      <c r="F237" s="4">
        <f t="shared" ca="1" si="40"/>
        <v>341846.61877538118</v>
      </c>
      <c r="G237" s="4" t="e">
        <f t="shared" si="41"/>
        <v>#N/A</v>
      </c>
      <c r="H237" s="4" t="e">
        <f t="shared" si="42"/>
        <v>#N/A</v>
      </c>
      <c r="I237" s="24"/>
      <c r="J237" s="4">
        <f t="shared" ca="1" si="43"/>
        <v>1377000</v>
      </c>
      <c r="K237" s="24"/>
      <c r="L237" s="22">
        <f t="shared" ca="1" si="44"/>
        <v>0.75091645208870572</v>
      </c>
    </row>
    <row r="238" spans="1:12" x14ac:dyDescent="0.2">
      <c r="A238" s="2">
        <f t="shared" si="39"/>
        <v>44340</v>
      </c>
      <c r="B238" s="4">
        <f t="shared" ca="1" si="36"/>
        <v>1030.6440285954282</v>
      </c>
      <c r="C238" s="4">
        <f t="shared" ca="1" si="35"/>
        <v>1.0306440285954281</v>
      </c>
      <c r="D238" s="4">
        <f t="shared" ca="1" si="37"/>
        <v>1034096.871620515</v>
      </c>
      <c r="E238" s="4">
        <f t="shared" ca="1" si="38"/>
        <v>110.45146461702643</v>
      </c>
      <c r="F238" s="4">
        <f t="shared" ca="1" si="40"/>
        <v>341762.03288627241</v>
      </c>
      <c r="G238" s="4" t="e">
        <f t="shared" si="41"/>
        <v>#N/A</v>
      </c>
      <c r="H238" s="4" t="e">
        <f t="shared" si="42"/>
        <v>#N/A</v>
      </c>
      <c r="I238" s="24"/>
      <c r="J238" s="4">
        <f t="shared" ca="1" si="43"/>
        <v>1377000</v>
      </c>
      <c r="K238" s="24"/>
      <c r="L238" s="22">
        <f t="shared" ca="1" si="44"/>
        <v>0.75097812027633626</v>
      </c>
    </row>
    <row r="239" spans="1:12" x14ac:dyDescent="0.2">
      <c r="A239" s="2">
        <f t="shared" si="39"/>
        <v>44341</v>
      </c>
      <c r="B239" s="4">
        <f t="shared" ca="1" si="36"/>
        <v>1030.2962788909842</v>
      </c>
      <c r="C239" s="4">
        <f t="shared" ca="1" si="35"/>
        <v>1.0302962788909842</v>
      </c>
      <c r="D239" s="4">
        <f t="shared" ca="1" si="37"/>
        <v>1034181.7387930043</v>
      </c>
      <c r="E239" s="4">
        <f t="shared" ca="1" si="38"/>
        <v>110.46844144689027</v>
      </c>
      <c r="F239" s="4">
        <f t="shared" ca="1" si="40"/>
        <v>341677.49648665765</v>
      </c>
      <c r="G239" s="4" t="e">
        <f t="shared" si="41"/>
        <v>#N/A</v>
      </c>
      <c r="H239" s="4" t="e">
        <f t="shared" si="42"/>
        <v>#N/A</v>
      </c>
      <c r="I239" s="24"/>
      <c r="J239" s="4">
        <f t="shared" ca="1" si="43"/>
        <v>1377000</v>
      </c>
      <c r="K239" s="24"/>
      <c r="L239" s="22">
        <f t="shared" ca="1" si="44"/>
        <v>0.75103975220987962</v>
      </c>
    </row>
    <row r="240" spans="1:12" x14ac:dyDescent="0.2">
      <c r="A240" s="2">
        <f t="shared" si="39"/>
        <v>44342</v>
      </c>
      <c r="B240" s="4">
        <f t="shared" ca="1" si="36"/>
        <v>1029.9489705940268</v>
      </c>
      <c r="C240" s="4">
        <f t="shared" ca="1" si="35"/>
        <v>1.0299489705940268</v>
      </c>
      <c r="D240" s="4">
        <f t="shared" ca="1" si="37"/>
        <v>1034266.5561072157</v>
      </c>
      <c r="E240" s="4">
        <f t="shared" ca="1" si="38"/>
        <v>110.48540830310378</v>
      </c>
      <c r="F240" s="4">
        <f t="shared" ca="1" si="40"/>
        <v>341593.00951388699</v>
      </c>
      <c r="G240" s="4" t="e">
        <f t="shared" si="41"/>
        <v>#N/A</v>
      </c>
      <c r="H240" s="4" t="e">
        <f t="shared" si="42"/>
        <v>#N/A</v>
      </c>
      <c r="I240" s="24"/>
      <c r="J240" s="4">
        <f t="shared" ca="1" si="43"/>
        <v>1376999.9999999998</v>
      </c>
      <c r="K240" s="24"/>
      <c r="L240" s="22">
        <f t="shared" ca="1" si="44"/>
        <v>0.75110134793552352</v>
      </c>
    </row>
    <row r="241" spans="1:12" x14ac:dyDescent="0.2">
      <c r="A241" s="2">
        <f t="shared" si="39"/>
        <v>44343</v>
      </c>
      <c r="B241" s="4">
        <f t="shared" ca="1" si="36"/>
        <v>1029.6021027489933</v>
      </c>
      <c r="C241" s="4">
        <f t="shared" ca="1" si="35"/>
        <v>1.0296021027489932</v>
      </c>
      <c r="D241" s="4">
        <f t="shared" ca="1" si="37"/>
        <v>1034351.3236266081</v>
      </c>
      <c r="E241" s="4">
        <f t="shared" ca="1" si="38"/>
        <v>110.50236519836132</v>
      </c>
      <c r="F241" s="4">
        <f t="shared" ca="1" si="40"/>
        <v>341508.57190544438</v>
      </c>
      <c r="G241" s="4" t="e">
        <f t="shared" si="41"/>
        <v>#N/A</v>
      </c>
      <c r="H241" s="4" t="e">
        <f t="shared" si="42"/>
        <v>#N/A</v>
      </c>
      <c r="I241" s="24"/>
      <c r="J241" s="4">
        <f t="shared" ca="1" si="43"/>
        <v>1377000</v>
      </c>
      <c r="K241" s="24"/>
      <c r="L241" s="22">
        <f t="shared" ca="1" si="44"/>
        <v>0.75116290749935233</v>
      </c>
    </row>
    <row r="242" spans="1:12" x14ac:dyDescent="0.2">
      <c r="A242" s="2">
        <f t="shared" si="39"/>
        <v>44344</v>
      </c>
      <c r="B242" s="4">
        <f t="shared" ca="1" si="36"/>
        <v>1029.255674407013</v>
      </c>
      <c r="C242" s="4">
        <f t="shared" ca="1" si="35"/>
        <v>1.0292556744070129</v>
      </c>
      <c r="D242" s="4">
        <f t="shared" ca="1" si="37"/>
        <v>1034436.0414145009</v>
      </c>
      <c r="E242" s="4">
        <f t="shared" ca="1" si="38"/>
        <v>110.51931214532927</v>
      </c>
      <c r="F242" s="4">
        <f t="shared" ca="1" si="40"/>
        <v>341424.18359894661</v>
      </c>
      <c r="G242" s="4" t="e">
        <f t="shared" si="41"/>
        <v>#N/A</v>
      </c>
      <c r="H242" s="4" t="e">
        <f t="shared" si="42"/>
        <v>#N/A</v>
      </c>
      <c r="I242" s="24"/>
      <c r="J242" s="4">
        <f t="shared" ca="1" si="43"/>
        <v>1376999.9999999998</v>
      </c>
      <c r="K242" s="24"/>
      <c r="L242" s="22">
        <f t="shared" ca="1" si="44"/>
        <v>0.75122443094735014</v>
      </c>
    </row>
    <row r="243" spans="1:12" x14ac:dyDescent="0.2">
      <c r="A243" s="2">
        <f t="shared" si="39"/>
        <v>44345</v>
      </c>
      <c r="B243" s="4">
        <f t="shared" ca="1" si="36"/>
        <v>1028.9096846254174</v>
      </c>
      <c r="C243" s="4">
        <f t="shared" ca="1" si="35"/>
        <v>1.0289096846254175</v>
      </c>
      <c r="D243" s="4">
        <f t="shared" ca="1" si="37"/>
        <v>1034520.709534075</v>
      </c>
      <c r="E243" s="4">
        <f t="shared" ca="1" si="38"/>
        <v>110.53624915664633</v>
      </c>
      <c r="F243" s="4">
        <f t="shared" ca="1" si="40"/>
        <v>341339.84453214286</v>
      </c>
      <c r="G243" s="4" t="e">
        <f t="shared" si="41"/>
        <v>#N/A</v>
      </c>
      <c r="H243" s="4" t="e">
        <f t="shared" si="42"/>
        <v>#N/A</v>
      </c>
      <c r="I243" s="24"/>
      <c r="J243" s="4">
        <f t="shared" ca="1" si="43"/>
        <v>1377000</v>
      </c>
      <c r="K243" s="24"/>
      <c r="L243" s="22">
        <f t="shared" ca="1" si="44"/>
        <v>0.75128591832539937</v>
      </c>
    </row>
    <row r="244" spans="1:12" x14ac:dyDescent="0.2">
      <c r="A244" s="2">
        <f t="shared" si="39"/>
        <v>44346</v>
      </c>
      <c r="B244" s="4">
        <f t="shared" ca="1" si="36"/>
        <v>1028.5641324673088</v>
      </c>
      <c r="C244" s="4">
        <f t="shared" ca="1" si="35"/>
        <v>1.0285641324673089</v>
      </c>
      <c r="D244" s="4">
        <f t="shared" ca="1" si="37"/>
        <v>1034605.3280483738</v>
      </c>
      <c r="E244" s="4">
        <f t="shared" ca="1" si="38"/>
        <v>110.55317624492376</v>
      </c>
      <c r="F244" s="4">
        <f t="shared" ca="1" si="40"/>
        <v>341255.5546429138</v>
      </c>
      <c r="G244" s="4" t="e">
        <f t="shared" si="41"/>
        <v>#N/A</v>
      </c>
      <c r="H244" s="4" t="e">
        <f t="shared" si="42"/>
        <v>#N/A</v>
      </c>
      <c r="I244" s="24"/>
      <c r="J244" s="4">
        <f t="shared" ca="1" si="43"/>
        <v>1376999.9999999998</v>
      </c>
      <c r="K244" s="24"/>
      <c r="L244" s="22">
        <f t="shared" ca="1" si="44"/>
        <v>0.75134736967928395</v>
      </c>
    </row>
    <row r="245" spans="1:12" x14ac:dyDescent="0.2">
      <c r="A245" s="2">
        <f t="shared" si="39"/>
        <v>44347</v>
      </c>
      <c r="B245" s="4">
        <f t="shared" ca="1" si="36"/>
        <v>1028.2190170011777</v>
      </c>
      <c r="C245" s="4">
        <f t="shared" ca="1" si="35"/>
        <v>1.0282190170011778</v>
      </c>
      <c r="D245" s="4">
        <f t="shared" ca="1" si="37"/>
        <v>1034689.8970203047</v>
      </c>
      <c r="E245" s="4">
        <f t="shared" ca="1" si="38"/>
        <v>110.57009342274551</v>
      </c>
      <c r="F245" s="4">
        <f t="shared" ca="1" si="40"/>
        <v>341171.31386927119</v>
      </c>
      <c r="G245" s="4" t="e">
        <f t="shared" si="41"/>
        <v>#N/A</v>
      </c>
      <c r="H245" s="4" t="e">
        <f t="shared" si="42"/>
        <v>#N/A</v>
      </c>
      <c r="I245" s="24"/>
      <c r="J245" s="4">
        <f t="shared" ca="1" si="43"/>
        <v>1377000</v>
      </c>
      <c r="K245" s="24"/>
      <c r="L245" s="22">
        <f t="shared" ca="1" si="44"/>
        <v>0.75140878505468756</v>
      </c>
    </row>
    <row r="246" spans="1:12" x14ac:dyDescent="0.2">
      <c r="A246" s="2">
        <f t="shared" si="39"/>
        <v>44348</v>
      </c>
      <c r="B246" s="4">
        <f t="shared" ca="1" si="36"/>
        <v>1027.8743373005677</v>
      </c>
      <c r="C246" s="4">
        <f t="shared" ca="1" si="35"/>
        <v>1.0278743373005677</v>
      </c>
      <c r="D246" s="4">
        <f t="shared" ca="1" si="37"/>
        <v>1034774.4165126395</v>
      </c>
      <c r="E246" s="4">
        <f t="shared" ca="1" si="38"/>
        <v>110.58700070266846</v>
      </c>
      <c r="F246" s="4">
        <f t="shared" ca="1" si="40"/>
        <v>341087.12214935705</v>
      </c>
      <c r="G246" s="4" t="e">
        <f t="shared" si="41"/>
        <v>#N/A</v>
      </c>
      <c r="H246" s="4" t="e">
        <f t="shared" si="42"/>
        <v>#N/A</v>
      </c>
      <c r="I246" s="24"/>
      <c r="J246" s="4">
        <f t="shared" ca="1" si="43"/>
        <v>1376999.9999999998</v>
      </c>
      <c r="K246" s="24"/>
      <c r="L246" s="22">
        <f t="shared" ca="1" si="44"/>
        <v>0.75147016449719661</v>
      </c>
    </row>
    <row r="247" spans="1:12" x14ac:dyDescent="0.2">
      <c r="A247" s="2">
        <f t="shared" si="39"/>
        <v>44349</v>
      </c>
      <c r="B247" s="4">
        <f t="shared" ca="1" si="36"/>
        <v>1027.5300924437768</v>
      </c>
      <c r="C247" s="4">
        <f t="shared" ca="1" si="35"/>
        <v>1.0275300924437767</v>
      </c>
      <c r="D247" s="4">
        <f t="shared" ca="1" si="37"/>
        <v>1034858.8865880156</v>
      </c>
      <c r="E247" s="4">
        <f t="shared" ca="1" si="38"/>
        <v>110.60389809722258</v>
      </c>
      <c r="F247" s="4">
        <f t="shared" ca="1" si="40"/>
        <v>341002.97942144319</v>
      </c>
      <c r="G247" s="4" t="e">
        <f t="shared" si="41"/>
        <v>#N/A</v>
      </c>
      <c r="H247" s="4" t="e">
        <f t="shared" si="42"/>
        <v>#N/A</v>
      </c>
      <c r="I247" s="24"/>
      <c r="J247" s="4">
        <f t="shared" ca="1" si="43"/>
        <v>1376999.9999999998</v>
      </c>
      <c r="K247" s="24"/>
      <c r="L247" s="22">
        <f t="shared" ca="1" si="44"/>
        <v>0.75153150805229907</v>
      </c>
    </row>
    <row r="248" spans="1:12" x14ac:dyDescent="0.2">
      <c r="A248" s="2">
        <f t="shared" si="39"/>
        <v>44350</v>
      </c>
      <c r="B248" s="4">
        <f t="shared" ca="1" si="36"/>
        <v>1027.1862815135948</v>
      </c>
      <c r="C248" s="4">
        <f t="shared" ca="1" si="35"/>
        <v>1.0271862815135948</v>
      </c>
      <c r="D248" s="4">
        <f t="shared" ca="1" si="37"/>
        <v>1034943.3073089365</v>
      </c>
      <c r="E248" s="4">
        <f t="shared" ca="1" si="38"/>
        <v>110.62078561891111</v>
      </c>
      <c r="F248" s="4">
        <f t="shared" ca="1" si="40"/>
        <v>340918.88562393072</v>
      </c>
      <c r="G248" s="4" t="e">
        <f t="shared" si="41"/>
        <v>#N/A</v>
      </c>
      <c r="H248" s="4" t="e">
        <f t="shared" si="42"/>
        <v>#N/A</v>
      </c>
      <c r="I248" s="24"/>
      <c r="J248" s="4">
        <f t="shared" ca="1" si="43"/>
        <v>1376999.9999999995</v>
      </c>
      <c r="K248" s="24"/>
      <c r="L248" s="22">
        <f t="shared" ca="1" si="44"/>
        <v>0.75159281576538628</v>
      </c>
    </row>
    <row r="249" spans="1:12" x14ac:dyDescent="0.2">
      <c r="A249" s="2">
        <f t="shared" si="39"/>
        <v>44351</v>
      </c>
      <c r="B249" s="4">
        <f t="shared" ca="1" si="36"/>
        <v>1026.8429035970714</v>
      </c>
      <c r="C249" s="4">
        <f t="shared" ca="1" si="35"/>
        <v>1.0268429035970714</v>
      </c>
      <c r="D249" s="4">
        <f t="shared" ca="1" si="37"/>
        <v>1035027.678737773</v>
      </c>
      <c r="E249" s="4">
        <f t="shared" ca="1" si="38"/>
        <v>110.63766328021066</v>
      </c>
      <c r="F249" s="4">
        <f t="shared" ca="1" si="40"/>
        <v>340834.8406953495</v>
      </c>
      <c r="G249" s="4" t="e">
        <f t="shared" si="41"/>
        <v>#N/A</v>
      </c>
      <c r="H249" s="4" t="e">
        <f t="shared" si="42"/>
        <v>#N/A</v>
      </c>
      <c r="I249" s="24"/>
      <c r="J249" s="4">
        <f t="shared" ca="1" si="43"/>
        <v>1376999.9999999998</v>
      </c>
      <c r="K249" s="24"/>
      <c r="L249" s="22">
        <f t="shared" ca="1" si="44"/>
        <v>0.75165408768175246</v>
      </c>
    </row>
    <row r="250" spans="1:12" x14ac:dyDescent="0.2">
      <c r="A250" s="2">
        <f t="shared" si="39"/>
        <v>44352</v>
      </c>
      <c r="B250" s="4">
        <f t="shared" ca="1" si="36"/>
        <v>1026.49995778531</v>
      </c>
      <c r="C250" s="4">
        <f t="shared" ca="1" si="35"/>
        <v>1.02649995778531</v>
      </c>
      <c r="D250" s="4">
        <f t="shared" ca="1" si="37"/>
        <v>1035112.0009367634</v>
      </c>
      <c r="E250" s="4">
        <f t="shared" ca="1" si="38"/>
        <v>110.65453109357141</v>
      </c>
      <c r="F250" s="4">
        <f t="shared" ca="1" si="40"/>
        <v>340750.8445743575</v>
      </c>
      <c r="G250" s="4" t="e">
        <f t="shared" si="41"/>
        <v>#N/A</v>
      </c>
      <c r="H250" s="4" t="e">
        <f t="shared" si="42"/>
        <v>#N/A</v>
      </c>
      <c r="I250" s="24"/>
      <c r="J250" s="4">
        <f t="shared" ca="1" si="43"/>
        <v>1376999.9999999998</v>
      </c>
      <c r="K250" s="24"/>
      <c r="L250" s="22">
        <f t="shared" ca="1" si="44"/>
        <v>0.75171532384659656</v>
      </c>
    </row>
    <row r="251" spans="1:12" x14ac:dyDescent="0.2">
      <c r="A251" s="2">
        <f t="shared" si="39"/>
        <v>44353</v>
      </c>
      <c r="B251" s="4">
        <f t="shared" ca="1" si="36"/>
        <v>1026.1574431732854</v>
      </c>
      <c r="C251" s="4">
        <f t="shared" ca="1" si="35"/>
        <v>1.0261574431732854</v>
      </c>
      <c r="D251" s="4">
        <f t="shared" ca="1" si="37"/>
        <v>1035196.2739680145</v>
      </c>
      <c r="E251" s="4">
        <f t="shared" ca="1" si="38"/>
        <v>110.67138907141721</v>
      </c>
      <c r="F251" s="4">
        <f t="shared" ca="1" si="40"/>
        <v>340666.89719974046</v>
      </c>
      <c r="G251" s="4" t="e">
        <f t="shared" si="41"/>
        <v>#N/A</v>
      </c>
      <c r="H251" s="4" t="e">
        <f t="shared" si="42"/>
        <v>#N/A</v>
      </c>
      <c r="I251" s="24"/>
      <c r="J251" s="4">
        <f t="shared" ca="1" si="43"/>
        <v>1376999.9999999995</v>
      </c>
      <c r="K251" s="24"/>
      <c r="L251" s="22">
        <f t="shared" ca="1" si="44"/>
        <v>0.75177652430502173</v>
      </c>
    </row>
    <row r="252" spans="1:12" x14ac:dyDescent="0.2">
      <c r="A252" s="2">
        <f t="shared" si="39"/>
        <v>44354</v>
      </c>
      <c r="B252" s="4">
        <f t="shared" ca="1" si="36"/>
        <v>1025.8153588596831</v>
      </c>
      <c r="C252" s="4">
        <f t="shared" ca="1" si="35"/>
        <v>1.0258153588596832</v>
      </c>
      <c r="D252" s="4">
        <f t="shared" ca="1" si="37"/>
        <v>1035280.4978935025</v>
      </c>
      <c r="E252" s="4">
        <f t="shared" ca="1" si="38"/>
        <v>110.68823722614573</v>
      </c>
      <c r="F252" s="4">
        <f t="shared" ca="1" si="40"/>
        <v>340582.99851041142</v>
      </c>
      <c r="G252" s="4" t="e">
        <f t="shared" si="41"/>
        <v>#N/A</v>
      </c>
      <c r="H252" s="4" t="e">
        <f t="shared" si="42"/>
        <v>#N/A</v>
      </c>
      <c r="I252" s="24"/>
      <c r="J252" s="4">
        <f t="shared" ca="1" si="43"/>
        <v>1376999.9999999998</v>
      </c>
      <c r="K252" s="24"/>
      <c r="L252" s="22">
        <f t="shared" ca="1" si="44"/>
        <v>0.7518376891020353</v>
      </c>
    </row>
    <row r="253" spans="1:12" x14ac:dyDescent="0.2">
      <c r="A253" s="2">
        <f t="shared" si="39"/>
        <v>44355</v>
      </c>
      <c r="B253" s="4">
        <f t="shared" ca="1" si="36"/>
        <v>1025.4737039467557</v>
      </c>
      <c r="C253" s="4">
        <f t="shared" ca="1" si="35"/>
        <v>1.0254737039467556</v>
      </c>
      <c r="D253" s="4">
        <f t="shared" ca="1" si="37"/>
        <v>1035364.6727750726</v>
      </c>
      <c r="E253" s="4">
        <f t="shared" ca="1" si="38"/>
        <v>110.70507557012856</v>
      </c>
      <c r="F253" s="4">
        <f t="shared" ca="1" si="40"/>
        <v>340499.14844541019</v>
      </c>
      <c r="G253" s="4" t="e">
        <f t="shared" si="41"/>
        <v>#N/A</v>
      </c>
      <c r="H253" s="4" t="e">
        <f t="shared" si="42"/>
        <v>#N/A</v>
      </c>
      <c r="I253" s="24"/>
      <c r="J253" s="4">
        <f t="shared" ca="1" si="43"/>
        <v>1376999.9999999998</v>
      </c>
      <c r="K253" s="24"/>
      <c r="L253" s="22">
        <f t="shared" ca="1" si="44"/>
        <v>0.75189881828255101</v>
      </c>
    </row>
    <row r="254" spans="1:12" x14ac:dyDescent="0.2">
      <c r="A254" s="2">
        <f t="shared" si="39"/>
        <v>44356</v>
      </c>
      <c r="B254" s="4">
        <f t="shared" ca="1" si="36"/>
        <v>1025.1324775401963</v>
      </c>
      <c r="C254" s="4">
        <f t="shared" ca="1" si="35"/>
        <v>1.0251324775401964</v>
      </c>
      <c r="D254" s="4">
        <f t="shared" ca="1" si="37"/>
        <v>1035448.7986744409</v>
      </c>
      <c r="E254" s="4">
        <f t="shared" ca="1" si="38"/>
        <v>110.72190411571133</v>
      </c>
      <c r="F254" s="4">
        <f t="shared" ca="1" si="40"/>
        <v>340415.3469439029</v>
      </c>
      <c r="G254" s="4" t="e">
        <f t="shared" si="41"/>
        <v>#N/A</v>
      </c>
      <c r="H254" s="4" t="e">
        <f t="shared" si="42"/>
        <v>#N/A</v>
      </c>
      <c r="I254" s="24"/>
      <c r="J254" s="4">
        <f t="shared" ca="1" si="43"/>
        <v>1376999.9999999998</v>
      </c>
      <c r="K254" s="24"/>
      <c r="L254" s="22">
        <f t="shared" ca="1" si="44"/>
        <v>0.75195991189138789</v>
      </c>
    </row>
    <row r="255" spans="1:12" x14ac:dyDescent="0.2">
      <c r="A255" s="2">
        <f t="shared" si="39"/>
        <v>44357</v>
      </c>
      <c r="B255" s="4">
        <f t="shared" ca="1" si="36"/>
        <v>1024.7916787490258</v>
      </c>
      <c r="C255" s="4">
        <f t="shared" ca="1" si="35"/>
        <v>1.0247916787490259</v>
      </c>
      <c r="D255" s="4">
        <f t="shared" ca="1" si="37"/>
        <v>1035532.8756531939</v>
      </c>
      <c r="E255" s="4">
        <f t="shared" ca="1" si="38"/>
        <v>110.73872287521381</v>
      </c>
      <c r="F255" s="4">
        <f t="shared" ca="1" si="40"/>
        <v>340331.59394518164</v>
      </c>
      <c r="G255" s="4" t="e">
        <f t="shared" si="41"/>
        <v>#N/A</v>
      </c>
      <c r="H255" s="4" t="e">
        <f t="shared" si="42"/>
        <v>#N/A</v>
      </c>
      <c r="I255" s="24"/>
      <c r="J255" s="4">
        <f t="shared" ca="1" si="43"/>
        <v>1376999.9999999998</v>
      </c>
      <c r="K255" s="24"/>
      <c r="L255" s="22">
        <f t="shared" ca="1" si="44"/>
        <v>0.75202096997327095</v>
      </c>
    </row>
    <row r="256" spans="1:12" x14ac:dyDescent="0.2">
      <c r="A256" s="2">
        <f t="shared" si="39"/>
        <v>44358</v>
      </c>
      <c r="B256" s="4">
        <f t="shared" ca="1" si="36"/>
        <v>1024.4513066854925</v>
      </c>
      <c r="C256" s="4">
        <f t="shared" ca="1" si="35"/>
        <v>1.0244513066854926</v>
      </c>
      <c r="D256" s="4">
        <f t="shared" ca="1" si="37"/>
        <v>1035616.9037727894</v>
      </c>
      <c r="E256" s="4">
        <f t="shared" ca="1" si="38"/>
        <v>110.75553186093006</v>
      </c>
      <c r="F256" s="4">
        <f t="shared" ca="1" si="40"/>
        <v>340247.88938866393</v>
      </c>
      <c r="G256" s="4" t="e">
        <f t="shared" si="41"/>
        <v>#N/A</v>
      </c>
      <c r="H256" s="4" t="e">
        <f t="shared" si="42"/>
        <v>#N/A</v>
      </c>
      <c r="I256" s="24"/>
      <c r="J256" s="4">
        <f t="shared" ca="1" si="43"/>
        <v>1376999.9999999998</v>
      </c>
      <c r="K256" s="24"/>
      <c r="L256" s="22">
        <f t="shared" ca="1" si="44"/>
        <v>0.75208199257283193</v>
      </c>
    </row>
    <row r="257" spans="1:12" x14ac:dyDescent="0.2">
      <c r="A257" s="2">
        <f t="shared" si="39"/>
        <v>44359</v>
      </c>
      <c r="B257" s="4">
        <f t="shared" ca="1" si="36"/>
        <v>1024.111360464982</v>
      </c>
      <c r="C257" s="4">
        <f t="shared" ca="1" si="35"/>
        <v>1.0241113604649821</v>
      </c>
      <c r="D257" s="4">
        <f t="shared" ca="1" si="37"/>
        <v>1035700.8830945572</v>
      </c>
      <c r="E257" s="4">
        <f t="shared" ca="1" si="38"/>
        <v>110.77233108512846</v>
      </c>
      <c r="F257" s="4">
        <f t="shared" ca="1" si="40"/>
        <v>340164.23321389244</v>
      </c>
      <c r="G257" s="4" t="e">
        <f t="shared" si="41"/>
        <v>#N/A</v>
      </c>
      <c r="H257" s="4" t="e">
        <f t="shared" si="42"/>
        <v>#N/A</v>
      </c>
      <c r="I257" s="24"/>
      <c r="J257" s="4">
        <f t="shared" ca="1" si="43"/>
        <v>1376999.9999999998</v>
      </c>
      <c r="K257" s="24"/>
      <c r="L257" s="22">
        <f t="shared" ca="1" si="44"/>
        <v>0.75214297973460953</v>
      </c>
    </row>
    <row r="258" spans="1:12" x14ac:dyDescent="0.2">
      <c r="A258" s="2">
        <f t="shared" si="39"/>
        <v>44360</v>
      </c>
      <c r="B258" s="4">
        <f t="shared" ca="1" si="36"/>
        <v>1023.7718392059388</v>
      </c>
      <c r="C258" s="4">
        <f t="shared" ca="1" si="35"/>
        <v>1.0237718392059389</v>
      </c>
      <c r="D258" s="4">
        <f t="shared" ca="1" si="37"/>
        <v>1035784.8136796993</v>
      </c>
      <c r="E258" s="4">
        <f t="shared" ca="1" si="38"/>
        <v>110.78912056005186</v>
      </c>
      <c r="F258" s="4">
        <f t="shared" ca="1" si="40"/>
        <v>340080.62536053447</v>
      </c>
      <c r="G258" s="4" t="e">
        <f t="shared" si="41"/>
        <v>#N/A</v>
      </c>
      <c r="H258" s="4" t="e">
        <f t="shared" si="42"/>
        <v>#N/A</v>
      </c>
      <c r="I258" s="24"/>
      <c r="J258" s="4">
        <f t="shared" ca="1" si="43"/>
        <v>1376999.9999999998</v>
      </c>
      <c r="K258" s="24"/>
      <c r="L258" s="22">
        <f t="shared" ca="1" si="44"/>
        <v>0.75220393150304976</v>
      </c>
    </row>
    <row r="259" spans="1:12" x14ac:dyDescent="0.2">
      <c r="A259" s="2">
        <f t="shared" si="39"/>
        <v>44361</v>
      </c>
      <c r="B259" s="4">
        <f t="shared" ca="1" si="36"/>
        <v>1023.4327420297944</v>
      </c>
      <c r="C259" s="4">
        <f t="shared" ref="C259:C322" ca="1" si="45">gamma*sjuka</f>
        <v>1.0234327420297944</v>
      </c>
      <c r="D259" s="4">
        <f t="shared" ca="1" si="37"/>
        <v>1035868.6955892905</v>
      </c>
      <c r="E259" s="4">
        <f t="shared" ca="1" si="38"/>
        <v>110.80590029791766</v>
      </c>
      <c r="F259" s="4">
        <f t="shared" ca="1" si="40"/>
        <v>339997.06576838158</v>
      </c>
      <c r="G259" s="4" t="e">
        <f t="shared" si="41"/>
        <v>#N/A</v>
      </c>
      <c r="H259" s="4" t="e">
        <f t="shared" si="42"/>
        <v>#N/A</v>
      </c>
      <c r="I259" s="24"/>
      <c r="J259" s="4">
        <f t="shared" ca="1" si="43"/>
        <v>1376999.9999999998</v>
      </c>
      <c r="K259" s="24"/>
      <c r="L259" s="22">
        <f t="shared" ca="1" si="44"/>
        <v>0.75226484792250592</v>
      </c>
    </row>
    <row r="260" spans="1:12" x14ac:dyDescent="0.2">
      <c r="A260" s="2">
        <f t="shared" si="39"/>
        <v>44362</v>
      </c>
      <c r="B260" s="4">
        <f t="shared" ref="B260:B323" ca="1" si="46">B259+beta*F259*B259-IF(ROW()-L&gt;=ROW(B$3),beta*OFFSET(B260,-L,0)*OFFSET(F260,-L,0),K/L)</f>
        <v>1023.0940680609035</v>
      </c>
      <c r="C260" s="4">
        <f t="shared" ca="1" si="45"/>
        <v>1.0230940680609035</v>
      </c>
      <c r="D260" s="4">
        <f t="shared" ref="D260:D323" ca="1" si="47">D259+(1-alpha)*IF(ROW()-L&gt;=ROW(F$3),beta*OFFSET(F260,-L,0)*OFFSET(B260,-L,0),K/L)</f>
        <v>1035952.5288842787</v>
      </c>
      <c r="E260" s="4">
        <f t="shared" ref="E260:E323" ca="1" si="48">E259+alpha*IF(ROW()-L&gt;=ROW(F$3),beta*OFFSET(F260,-L,0)*OFFSET(B260,-L,0),K/L)</f>
        <v>110.8226703109179</v>
      </c>
      <c r="F260" s="4">
        <f t="shared" ca="1" si="40"/>
        <v>339913.55437734927</v>
      </c>
      <c r="G260" s="4" t="e">
        <f t="shared" si="41"/>
        <v>#N/A</v>
      </c>
      <c r="H260" s="4" t="e">
        <f t="shared" si="42"/>
        <v>#N/A</v>
      </c>
      <c r="I260" s="24"/>
      <c r="J260" s="4">
        <f t="shared" ca="1" si="43"/>
        <v>1376999.9999999998</v>
      </c>
      <c r="K260" s="24"/>
      <c r="L260" s="22">
        <f t="shared" ca="1" si="44"/>
        <v>0.7523257290372396</v>
      </c>
    </row>
    <row r="261" spans="1:12" x14ac:dyDescent="0.2">
      <c r="A261" s="2">
        <f t="shared" ref="A261:A324" si="49">A260+1</f>
        <v>44363</v>
      </c>
      <c r="B261" s="4">
        <f t="shared" ca="1" si="46"/>
        <v>1022.7558164264874</v>
      </c>
      <c r="C261" s="4">
        <f t="shared" ca="1" si="45"/>
        <v>1.0227558164264874</v>
      </c>
      <c r="D261" s="4">
        <f t="shared" ca="1" si="47"/>
        <v>1036036.3136254858</v>
      </c>
      <c r="E261" s="4">
        <f t="shared" ca="1" si="48"/>
        <v>110.83943061121936</v>
      </c>
      <c r="F261" s="4">
        <f t="shared" ref="F261:F324" ca="1" si="50">F260-beta*F260*B260</f>
        <v>339830.09112747642</v>
      </c>
      <c r="G261" s="4" t="e">
        <f t="shared" ref="G261:G324" si="51">IF(ISBLANK(INDEX(inlagda_riktig,MATCH(A261,dag_riktig))),"",INDEX(inlagda_riktig,MATCH(A261,dag_riktig)))</f>
        <v>#N/A</v>
      </c>
      <c r="H261" s="4" t="e">
        <f t="shared" ref="H261:H324" si="52">IF(ISBLANK(INDEX(doda_riktig,MATCH(A261,dag_riktig))),"",INDEX(doda_riktig,MATCH(A261,dag_riktig)))</f>
        <v>#N/A</v>
      </c>
      <c r="I261" s="24"/>
      <c r="J261" s="4">
        <f t="shared" ref="J261:J324" ca="1" si="53">B261+D261+E261+F261</f>
        <v>1377000</v>
      </c>
      <c r="K261" s="24"/>
      <c r="L261" s="22">
        <f t="shared" ref="L261:L324" ca="1" si="54">D261/J261</f>
        <v>0.75238657489142025</v>
      </c>
    </row>
    <row r="262" spans="1:12" x14ac:dyDescent="0.2">
      <c r="A262" s="2">
        <f t="shared" si="49"/>
        <v>44364</v>
      </c>
      <c r="B262" s="4">
        <f t="shared" ca="1" si="46"/>
        <v>1022.417986256582</v>
      </c>
      <c r="C262" s="4">
        <f t="shared" ca="1" si="45"/>
        <v>1.0224179862565821</v>
      </c>
      <c r="D262" s="4">
        <f t="shared" ca="1" si="47"/>
        <v>1036120.0498736072</v>
      </c>
      <c r="E262" s="4">
        <f t="shared" ca="1" si="48"/>
        <v>110.85618121096361</v>
      </c>
      <c r="F262" s="4">
        <f t="shared" ca="1" si="50"/>
        <v>339746.67595892504</v>
      </c>
      <c r="G262" s="4" t="e">
        <f t="shared" si="51"/>
        <v>#N/A</v>
      </c>
      <c r="H262" s="4" t="e">
        <f t="shared" si="52"/>
        <v>#N/A</v>
      </c>
      <c r="I262" s="24"/>
      <c r="J262" s="4">
        <f t="shared" ca="1" si="53"/>
        <v>1376999.9999999998</v>
      </c>
      <c r="K262" s="24"/>
      <c r="L262" s="22">
        <f t="shared" ca="1" si="54"/>
        <v>0.75244738552912671</v>
      </c>
    </row>
    <row r="263" spans="1:12" x14ac:dyDescent="0.2">
      <c r="A263" s="2">
        <f t="shared" si="49"/>
        <v>44365</v>
      </c>
      <c r="B263" s="4">
        <f t="shared" ca="1" si="46"/>
        <v>1022.0805766839926</v>
      </c>
      <c r="C263" s="4">
        <f t="shared" ca="1" si="45"/>
        <v>1.0220805766839927</v>
      </c>
      <c r="D263" s="4">
        <f t="shared" ca="1" si="47"/>
        <v>1036203.7376892136</v>
      </c>
      <c r="E263" s="4">
        <f t="shared" ca="1" si="48"/>
        <v>110.87292212226716</v>
      </c>
      <c r="F263" s="4">
        <f t="shared" ca="1" si="50"/>
        <v>339663.30881197995</v>
      </c>
      <c r="G263" s="4" t="e">
        <f t="shared" si="51"/>
        <v>#N/A</v>
      </c>
      <c r="H263" s="4" t="e">
        <f t="shared" si="52"/>
        <v>#N/A</v>
      </c>
      <c r="I263" s="24"/>
      <c r="J263" s="4">
        <f t="shared" ca="1" si="53"/>
        <v>1376999.9999999998</v>
      </c>
      <c r="K263" s="24"/>
      <c r="L263" s="22">
        <f t="shared" ca="1" si="54"/>
        <v>0.75250816099434548</v>
      </c>
    </row>
    <row r="264" spans="1:12" x14ac:dyDescent="0.2">
      <c r="A264" s="2">
        <f t="shared" si="49"/>
        <v>44366</v>
      </c>
      <c r="B264" s="4">
        <f t="shared" ca="1" si="46"/>
        <v>1021.743586844251</v>
      </c>
      <c r="C264" s="4">
        <f t="shared" ca="1" si="45"/>
        <v>1.021743586844251</v>
      </c>
      <c r="D264" s="4">
        <f t="shared" ca="1" si="47"/>
        <v>1036287.3771327501</v>
      </c>
      <c r="E264" s="4">
        <f t="shared" ca="1" si="48"/>
        <v>110.88965335722145</v>
      </c>
      <c r="F264" s="4">
        <f t="shared" ca="1" si="50"/>
        <v>339579.9896270482</v>
      </c>
      <c r="G264" s="4" t="e">
        <f t="shared" si="51"/>
        <v>#N/A</v>
      </c>
      <c r="H264" s="4" t="e">
        <f t="shared" si="52"/>
        <v>#N/A</v>
      </c>
      <c r="I264" s="24"/>
      <c r="J264" s="4">
        <f t="shared" ca="1" si="53"/>
        <v>1376999.9999999998</v>
      </c>
      <c r="K264" s="24"/>
      <c r="L264" s="22">
        <f t="shared" ca="1" si="54"/>
        <v>0.75256890133097332</v>
      </c>
    </row>
    <row r="265" spans="1:12" x14ac:dyDescent="0.2">
      <c r="A265" s="2">
        <f t="shared" si="49"/>
        <v>44367</v>
      </c>
      <c r="B265" s="4">
        <f t="shared" ca="1" si="46"/>
        <v>1021.4070158755792</v>
      </c>
      <c r="C265" s="4">
        <f t="shared" ca="1" si="45"/>
        <v>1.0214070158755792</v>
      </c>
      <c r="D265" s="4">
        <f t="shared" ca="1" si="47"/>
        <v>1036370.9682645374</v>
      </c>
      <c r="E265" s="4">
        <f t="shared" ca="1" si="48"/>
        <v>110.90637492789304</v>
      </c>
      <c r="F265" s="4">
        <f t="shared" ca="1" si="50"/>
        <v>339496.7183446589</v>
      </c>
      <c r="G265" s="4" t="e">
        <f t="shared" si="51"/>
        <v>#N/A</v>
      </c>
      <c r="H265" s="4" t="e">
        <f t="shared" si="52"/>
        <v>#N/A</v>
      </c>
      <c r="I265" s="24"/>
      <c r="J265" s="4">
        <f t="shared" ca="1" si="53"/>
        <v>1376999.9999999998</v>
      </c>
      <c r="K265" s="24"/>
      <c r="L265" s="22">
        <f t="shared" ca="1" si="54"/>
        <v>0.75262960658281597</v>
      </c>
    </row>
    <row r="266" spans="1:12" x14ac:dyDescent="0.2">
      <c r="A266" s="2">
        <f t="shared" si="49"/>
        <v>44368</v>
      </c>
      <c r="B266" s="4">
        <f t="shared" ca="1" si="46"/>
        <v>1021.0708629188537</v>
      </c>
      <c r="C266" s="4">
        <f t="shared" ca="1" si="45"/>
        <v>1.0210708629188536</v>
      </c>
      <c r="D266" s="4">
        <f t="shared" ca="1" si="47"/>
        <v>1036454.5111447718</v>
      </c>
      <c r="E266" s="4">
        <f t="shared" ca="1" si="48"/>
        <v>110.92308684632361</v>
      </c>
      <c r="F266" s="4">
        <f t="shared" ca="1" si="50"/>
        <v>339413.49490546278</v>
      </c>
      <c r="G266" s="4" t="e">
        <f t="shared" si="51"/>
        <v>#N/A</v>
      </c>
      <c r="H266" s="4" t="e">
        <f t="shared" si="52"/>
        <v>#N/A</v>
      </c>
      <c r="I266" s="24"/>
      <c r="J266" s="4">
        <f t="shared" ca="1" si="53"/>
        <v>1376999.9999999998</v>
      </c>
      <c r="K266" s="24"/>
      <c r="L266" s="22">
        <f t="shared" ca="1" si="54"/>
        <v>0.75269027679358891</v>
      </c>
    </row>
    <row r="267" spans="1:12" x14ac:dyDescent="0.2">
      <c r="A267" s="2">
        <f t="shared" si="49"/>
        <v>44369</v>
      </c>
      <c r="B267" s="4">
        <f t="shared" ca="1" si="46"/>
        <v>1020.735127117575</v>
      </c>
      <c r="C267" s="4">
        <f t="shared" ca="1" si="45"/>
        <v>1.0207351271175751</v>
      </c>
      <c r="D267" s="4">
        <f t="shared" ca="1" si="47"/>
        <v>1036538.0058335259</v>
      </c>
      <c r="E267" s="4">
        <f t="shared" ca="1" si="48"/>
        <v>110.93978912453008</v>
      </c>
      <c r="F267" s="4">
        <f t="shared" ca="1" si="50"/>
        <v>339330.31925023173</v>
      </c>
      <c r="G267" s="4" t="e">
        <f t="shared" si="51"/>
        <v>#N/A</v>
      </c>
      <c r="H267" s="4" t="e">
        <f t="shared" si="52"/>
        <v>#N/A</v>
      </c>
      <c r="I267" s="24"/>
      <c r="J267" s="4">
        <f t="shared" ca="1" si="53"/>
        <v>1376999.9999999998</v>
      </c>
      <c r="K267" s="24"/>
      <c r="L267" s="22">
        <f t="shared" ca="1" si="54"/>
        <v>0.75275091200691802</v>
      </c>
    </row>
    <row r="268" spans="1:12" x14ac:dyDescent="0.2">
      <c r="A268" s="2">
        <f t="shared" si="49"/>
        <v>44370</v>
      </c>
      <c r="B268" s="4">
        <f t="shared" ca="1" si="46"/>
        <v>1020.3998076178397</v>
      </c>
      <c r="C268" s="4">
        <f t="shared" ca="1" si="45"/>
        <v>1.0203998076178398</v>
      </c>
      <c r="D268" s="4">
        <f t="shared" ca="1" si="47"/>
        <v>1036621.4523907488</v>
      </c>
      <c r="E268" s="4">
        <f t="shared" ca="1" si="48"/>
        <v>110.95648177450465</v>
      </c>
      <c r="F268" s="4">
        <f t="shared" ca="1" si="50"/>
        <v>339247.1913198586</v>
      </c>
      <c r="G268" s="4" t="e">
        <f t="shared" si="51"/>
        <v>#N/A</v>
      </c>
      <c r="H268" s="4" t="e">
        <f t="shared" si="52"/>
        <v>#N/A</v>
      </c>
      <c r="I268" s="24"/>
      <c r="J268" s="4">
        <f t="shared" ca="1" si="53"/>
        <v>1376999.9999999998</v>
      </c>
      <c r="K268" s="24"/>
      <c r="L268" s="22">
        <f t="shared" ca="1" si="54"/>
        <v>0.75281151226633913</v>
      </c>
    </row>
    <row r="269" spans="1:12" x14ac:dyDescent="0.2">
      <c r="A269" s="2">
        <f t="shared" si="49"/>
        <v>44371</v>
      </c>
      <c r="B269" s="4">
        <f t="shared" ca="1" si="46"/>
        <v>1020.0649035683131</v>
      </c>
      <c r="C269" s="4">
        <f t="shared" ca="1" si="45"/>
        <v>1.0200649035683131</v>
      </c>
      <c r="D269" s="4">
        <f t="shared" ca="1" si="47"/>
        <v>1036704.8508762665</v>
      </c>
      <c r="E269" s="4">
        <f t="shared" ca="1" si="48"/>
        <v>110.97316480821493</v>
      </c>
      <c r="F269" s="4">
        <f t="shared" ca="1" si="50"/>
        <v>339164.11105535674</v>
      </c>
      <c r="G269" s="4" t="e">
        <f t="shared" si="51"/>
        <v>#N/A</v>
      </c>
      <c r="H269" s="4" t="e">
        <f t="shared" si="52"/>
        <v>#N/A</v>
      </c>
      <c r="I269" s="24"/>
      <c r="J269" s="4">
        <f t="shared" ca="1" si="53"/>
        <v>1376999.9999999998</v>
      </c>
      <c r="K269" s="24"/>
      <c r="L269" s="22">
        <f t="shared" ca="1" si="54"/>
        <v>0.75287207761529895</v>
      </c>
    </row>
    <row r="270" spans="1:12" x14ac:dyDescent="0.2">
      <c r="A270" s="2">
        <f t="shared" si="49"/>
        <v>44372</v>
      </c>
      <c r="B270" s="4">
        <f t="shared" ca="1" si="46"/>
        <v>1019.7304141202068</v>
      </c>
      <c r="C270" s="4">
        <f t="shared" ca="1" si="45"/>
        <v>1.0197304141202068</v>
      </c>
      <c r="D270" s="4">
        <f t="shared" ca="1" si="47"/>
        <v>1036788.2013497822</v>
      </c>
      <c r="E270" s="4">
        <f t="shared" ca="1" si="48"/>
        <v>110.98983823760395</v>
      </c>
      <c r="F270" s="4">
        <f t="shared" ca="1" si="50"/>
        <v>339081.07839785976</v>
      </c>
      <c r="G270" s="4" t="e">
        <f t="shared" si="51"/>
        <v>#N/A</v>
      </c>
      <c r="H270" s="4" t="e">
        <f t="shared" si="52"/>
        <v>#N/A</v>
      </c>
      <c r="I270" s="24"/>
      <c r="J270" s="4">
        <f t="shared" ca="1" si="53"/>
        <v>1376999.9999999998</v>
      </c>
      <c r="K270" s="24"/>
      <c r="L270" s="22">
        <f t="shared" ca="1" si="54"/>
        <v>0.7529326080971549</v>
      </c>
    </row>
    <row r="271" spans="1:12" x14ac:dyDescent="0.2">
      <c r="A271" s="2">
        <f t="shared" si="49"/>
        <v>44373</v>
      </c>
      <c r="B271" s="4">
        <f t="shared" ca="1" si="46"/>
        <v>1019.3963384272552</v>
      </c>
      <c r="C271" s="4">
        <f t="shared" ca="1" si="45"/>
        <v>1.0193963384272551</v>
      </c>
      <c r="D271" s="4">
        <f t="shared" ca="1" si="47"/>
        <v>1036871.503870877</v>
      </c>
      <c r="E271" s="4">
        <f t="shared" ca="1" si="48"/>
        <v>111.0065020745903</v>
      </c>
      <c r="F271" s="4">
        <f t="shared" ca="1" si="50"/>
        <v>338998.09328862099</v>
      </c>
      <c r="G271" s="4" t="e">
        <f t="shared" si="51"/>
        <v>#N/A</v>
      </c>
      <c r="H271" s="4" t="e">
        <f t="shared" si="52"/>
        <v>#N/A</v>
      </c>
      <c r="I271" s="24"/>
      <c r="J271" s="4">
        <f t="shared" ca="1" si="53"/>
        <v>1376999.9999999998</v>
      </c>
      <c r="K271" s="24"/>
      <c r="L271" s="22">
        <f t="shared" ca="1" si="54"/>
        <v>0.75299310375517581</v>
      </c>
    </row>
    <row r="272" spans="1:12" x14ac:dyDescent="0.2">
      <c r="A272" s="2">
        <f t="shared" si="49"/>
        <v>44374</v>
      </c>
      <c r="B272" s="4">
        <f t="shared" ca="1" si="46"/>
        <v>1019.0626756456953</v>
      </c>
      <c r="C272" s="4">
        <f t="shared" ca="1" si="45"/>
        <v>1.0190626756456953</v>
      </c>
      <c r="D272" s="4">
        <f t="shared" ca="1" si="47"/>
        <v>1036954.7584990098</v>
      </c>
      <c r="E272" s="4">
        <f t="shared" ca="1" si="48"/>
        <v>111.02315633106817</v>
      </c>
      <c r="F272" s="4">
        <f t="shared" ca="1" si="50"/>
        <v>338915.15566901327</v>
      </c>
      <c r="G272" s="4" t="e">
        <f t="shared" si="51"/>
        <v>#N/A</v>
      </c>
      <c r="H272" s="4" t="e">
        <f t="shared" si="52"/>
        <v>#N/A</v>
      </c>
      <c r="I272" s="24"/>
      <c r="J272" s="4">
        <f t="shared" ca="1" si="53"/>
        <v>1376999.9999999998</v>
      </c>
      <c r="K272" s="24"/>
      <c r="L272" s="22">
        <f t="shared" ca="1" si="54"/>
        <v>0.75305356463254169</v>
      </c>
    </row>
    <row r="273" spans="1:12" x14ac:dyDescent="0.2">
      <c r="A273" s="2">
        <f t="shared" si="49"/>
        <v>44375</v>
      </c>
      <c r="B273" s="4">
        <f t="shared" ca="1" si="46"/>
        <v>1018.7294249342486</v>
      </c>
      <c r="C273" s="4">
        <f t="shared" ca="1" si="45"/>
        <v>1.0187294249342487</v>
      </c>
      <c r="D273" s="4">
        <f t="shared" ca="1" si="47"/>
        <v>1037037.965293518</v>
      </c>
      <c r="E273" s="4">
        <f t="shared" ca="1" si="48"/>
        <v>111.0398010189074</v>
      </c>
      <c r="F273" s="4">
        <f t="shared" ca="1" si="50"/>
        <v>338832.26548052859</v>
      </c>
      <c r="G273" s="4" t="e">
        <f t="shared" si="51"/>
        <v>#N/A</v>
      </c>
      <c r="H273" s="4" t="e">
        <f t="shared" si="52"/>
        <v>#N/A</v>
      </c>
      <c r="I273" s="24"/>
      <c r="J273" s="4">
        <f t="shared" ca="1" si="53"/>
        <v>1376999.9999999998</v>
      </c>
      <c r="K273" s="24"/>
      <c r="L273" s="22">
        <f t="shared" ca="1" si="54"/>
        <v>0.75311399077234442</v>
      </c>
    </row>
    <row r="274" spans="1:12" x14ac:dyDescent="0.2">
      <c r="A274" s="2">
        <f t="shared" si="49"/>
        <v>44376</v>
      </c>
      <c r="B274" s="4">
        <f t="shared" ca="1" si="46"/>
        <v>1018.3965854541023</v>
      </c>
      <c r="C274" s="4">
        <f t="shared" ca="1" si="45"/>
        <v>1.0183965854541022</v>
      </c>
      <c r="D274" s="4">
        <f t="shared" ca="1" si="47"/>
        <v>1037121.1243136181</v>
      </c>
      <c r="E274" s="4">
        <f t="shared" ca="1" si="48"/>
        <v>111.05643614995361</v>
      </c>
      <c r="F274" s="4">
        <f t="shared" ca="1" si="50"/>
        <v>338749.42266477767</v>
      </c>
      <c r="G274" s="4" t="e">
        <f t="shared" si="51"/>
        <v>#N/A</v>
      </c>
      <c r="H274" s="4" t="e">
        <f t="shared" si="52"/>
        <v>#N/A</v>
      </c>
      <c r="I274" s="24"/>
      <c r="J274" s="4">
        <f t="shared" ca="1" si="53"/>
        <v>1376999.9999999998</v>
      </c>
      <c r="K274" s="24"/>
      <c r="L274" s="22">
        <f t="shared" ca="1" si="54"/>
        <v>0.7531743822175877</v>
      </c>
    </row>
    <row r="275" spans="1:12" x14ac:dyDescent="0.2">
      <c r="A275" s="2">
        <f t="shared" si="49"/>
        <v>44377</v>
      </c>
      <c r="B275" s="4">
        <f t="shared" ca="1" si="46"/>
        <v>1018.0641563688923</v>
      </c>
      <c r="C275" s="4">
        <f t="shared" ca="1" si="45"/>
        <v>1.0180641563688924</v>
      </c>
      <c r="D275" s="4">
        <f t="shared" ca="1" si="47"/>
        <v>1037204.2356184052</v>
      </c>
      <c r="E275" s="4">
        <f t="shared" ca="1" si="48"/>
        <v>111.07306173602824</v>
      </c>
      <c r="F275" s="4">
        <f t="shared" ca="1" si="50"/>
        <v>338666.62716348976</v>
      </c>
      <c r="G275" s="4" t="e">
        <f t="shared" si="51"/>
        <v>#N/A</v>
      </c>
      <c r="H275" s="4" t="e">
        <f t="shared" si="52"/>
        <v>#N/A</v>
      </c>
      <c r="I275" s="24"/>
      <c r="J275" s="4">
        <f t="shared" ca="1" si="53"/>
        <v>1376999.9999999998</v>
      </c>
      <c r="K275" s="24"/>
      <c r="L275" s="22">
        <f t="shared" ca="1" si="54"/>
        <v>0.75323473901118765</v>
      </c>
    </row>
    <row r="276" spans="1:12" x14ac:dyDescent="0.2">
      <c r="A276" s="2">
        <f t="shared" si="49"/>
        <v>44378</v>
      </c>
      <c r="B276" s="4">
        <f t="shared" ca="1" si="46"/>
        <v>1017.7321368446892</v>
      </c>
      <c r="C276" s="4">
        <f t="shared" ca="1" si="45"/>
        <v>1.0177321368446892</v>
      </c>
      <c r="D276" s="4">
        <f t="shared" ca="1" si="47"/>
        <v>1037287.2992668541</v>
      </c>
      <c r="E276" s="4">
        <f t="shared" ca="1" si="48"/>
        <v>111.08967778892861</v>
      </c>
      <c r="F276" s="4">
        <f t="shared" ca="1" si="50"/>
        <v>338583.87891851214</v>
      </c>
      <c r="G276" s="4" t="e">
        <f t="shared" si="51"/>
        <v>#N/A</v>
      </c>
      <c r="H276" s="4" t="e">
        <f t="shared" si="52"/>
        <v>#N/A</v>
      </c>
      <c r="I276" s="24"/>
      <c r="J276" s="4">
        <f t="shared" ca="1" si="53"/>
        <v>1376999.9999999998</v>
      </c>
      <c r="K276" s="24"/>
      <c r="L276" s="22">
        <f t="shared" ca="1" si="54"/>
        <v>0.75329506119597256</v>
      </c>
    </row>
    <row r="277" spans="1:12" x14ac:dyDescent="0.2">
      <c r="A277" s="2">
        <f t="shared" si="49"/>
        <v>44379</v>
      </c>
      <c r="B277" s="4">
        <f t="shared" ca="1" si="46"/>
        <v>1017.4005260499819</v>
      </c>
      <c r="C277" s="4">
        <f t="shared" ca="1" si="45"/>
        <v>1.0174005260499819</v>
      </c>
      <c r="D277" s="4">
        <f t="shared" ca="1" si="47"/>
        <v>1037370.3153178196</v>
      </c>
      <c r="E277" s="4">
        <f t="shared" ca="1" si="48"/>
        <v>111.10628432042802</v>
      </c>
      <c r="F277" s="4">
        <f t="shared" ca="1" si="50"/>
        <v>338501.17787180986</v>
      </c>
      <c r="G277" s="4" t="e">
        <f t="shared" si="51"/>
        <v>#N/A</v>
      </c>
      <c r="H277" s="4" t="e">
        <f t="shared" si="52"/>
        <v>#N/A</v>
      </c>
      <c r="I277" s="24"/>
      <c r="J277" s="4">
        <f t="shared" ca="1" si="53"/>
        <v>1377000</v>
      </c>
      <c r="K277" s="24"/>
      <c r="L277" s="22">
        <f t="shared" ca="1" si="54"/>
        <v>0.7533553488146838</v>
      </c>
    </row>
    <row r="278" spans="1:12" x14ac:dyDescent="0.2">
      <c r="A278" s="2">
        <f t="shared" si="49"/>
        <v>44380</v>
      </c>
      <c r="B278" s="4">
        <f t="shared" ca="1" si="46"/>
        <v>1017.0693231556641</v>
      </c>
      <c r="C278" s="4">
        <f t="shared" ca="1" si="45"/>
        <v>1.017069323155664</v>
      </c>
      <c r="D278" s="4">
        <f t="shared" ca="1" si="47"/>
        <v>1037453.2838300365</v>
      </c>
      <c r="E278" s="4">
        <f t="shared" ca="1" si="48"/>
        <v>111.12288134227578</v>
      </c>
      <c r="F278" s="4">
        <f t="shared" ca="1" si="50"/>
        <v>338418.52396546537</v>
      </c>
      <c r="G278" s="4" t="e">
        <f t="shared" si="51"/>
        <v>#N/A</v>
      </c>
      <c r="H278" s="4" t="e">
        <f t="shared" si="52"/>
        <v>#N/A</v>
      </c>
      <c r="I278" s="24"/>
      <c r="J278" s="4">
        <f t="shared" ca="1" si="53"/>
        <v>1377000</v>
      </c>
      <c r="K278" s="24"/>
      <c r="L278" s="22">
        <f t="shared" ca="1" si="54"/>
        <v>0.7534156019099757</v>
      </c>
    </row>
    <row r="279" spans="1:12" x14ac:dyDescent="0.2">
      <c r="A279" s="2">
        <f t="shared" si="49"/>
        <v>44381</v>
      </c>
      <c r="B279" s="4">
        <f t="shared" ca="1" si="46"/>
        <v>1016.7385273350209</v>
      </c>
      <c r="C279" s="4">
        <f t="shared" ca="1" si="45"/>
        <v>1.0167385273350209</v>
      </c>
      <c r="D279" s="4">
        <f t="shared" ca="1" si="47"/>
        <v>1037536.2048621203</v>
      </c>
      <c r="E279" s="4">
        <f t="shared" ca="1" si="48"/>
        <v>111.13946886619732</v>
      </c>
      <c r="F279" s="4">
        <f t="shared" ca="1" si="50"/>
        <v>338335.91714167828</v>
      </c>
      <c r="G279" s="4" t="e">
        <f t="shared" si="51"/>
        <v>#N/A</v>
      </c>
      <c r="H279" s="4" t="e">
        <f t="shared" si="52"/>
        <v>#N/A</v>
      </c>
      <c r="I279" s="24"/>
      <c r="J279" s="4">
        <f t="shared" ca="1" si="53"/>
        <v>1376999.9999999998</v>
      </c>
      <c r="K279" s="24"/>
      <c r="L279" s="22">
        <f t="shared" ca="1" si="54"/>
        <v>0.75347582052441575</v>
      </c>
    </row>
    <row r="280" spans="1:12" x14ac:dyDescent="0.2">
      <c r="A280" s="2">
        <f t="shared" si="49"/>
        <v>44382</v>
      </c>
      <c r="B280" s="4">
        <f t="shared" ca="1" si="46"/>
        <v>1016.4081377637166</v>
      </c>
      <c r="C280" s="4">
        <f t="shared" ca="1" si="45"/>
        <v>1.0164081377637166</v>
      </c>
      <c r="D280" s="4">
        <f t="shared" ca="1" si="47"/>
        <v>1037619.0784725674</v>
      </c>
      <c r="E280" s="4">
        <f t="shared" ca="1" si="48"/>
        <v>111.15604690389426</v>
      </c>
      <c r="F280" s="4">
        <f t="shared" ca="1" si="50"/>
        <v>338253.35734276485</v>
      </c>
      <c r="G280" s="4" t="e">
        <f t="shared" si="51"/>
        <v>#N/A</v>
      </c>
      <c r="H280" s="4" t="e">
        <f t="shared" si="52"/>
        <v>#N/A</v>
      </c>
      <c r="I280" s="24"/>
      <c r="J280" s="4">
        <f t="shared" ca="1" si="53"/>
        <v>1377000</v>
      </c>
      <c r="K280" s="24"/>
      <c r="L280" s="22">
        <f t="shared" ca="1" si="54"/>
        <v>0.75353600470048465</v>
      </c>
    </row>
    <row r="281" spans="1:12" x14ac:dyDescent="0.2">
      <c r="A281" s="2">
        <f t="shared" si="49"/>
        <v>44383</v>
      </c>
      <c r="B281" s="4">
        <f t="shared" ca="1" si="46"/>
        <v>1016.0781536197815</v>
      </c>
      <c r="C281" s="4">
        <f t="shared" ca="1" si="45"/>
        <v>1.0160781536197814</v>
      </c>
      <c r="D281" s="4">
        <f t="shared" ca="1" si="47"/>
        <v>1037701.9047197552</v>
      </c>
      <c r="E281" s="4">
        <f t="shared" ca="1" si="48"/>
        <v>111.17261546704445</v>
      </c>
      <c r="F281" s="4">
        <f t="shared" ca="1" si="50"/>
        <v>338170.84451115789</v>
      </c>
      <c r="G281" s="4" t="e">
        <f t="shared" si="51"/>
        <v>#N/A</v>
      </c>
      <c r="H281" s="4" t="e">
        <f t="shared" si="52"/>
        <v>#N/A</v>
      </c>
      <c r="I281" s="24"/>
      <c r="J281" s="4">
        <f t="shared" ca="1" si="53"/>
        <v>1376999.9999999998</v>
      </c>
      <c r="K281" s="24"/>
      <c r="L281" s="22">
        <f t="shared" ca="1" si="54"/>
        <v>0.7535961544805776</v>
      </c>
    </row>
    <row r="282" spans="1:12" x14ac:dyDescent="0.2">
      <c r="A282" s="2">
        <f t="shared" si="49"/>
        <v>44384</v>
      </c>
      <c r="B282" s="4">
        <f t="shared" ca="1" si="46"/>
        <v>1015.7485740836011</v>
      </c>
      <c r="C282" s="4">
        <f t="shared" ca="1" si="45"/>
        <v>1.015748574083601</v>
      </c>
      <c r="D282" s="4">
        <f t="shared" ca="1" si="47"/>
        <v>1037784.6836619428</v>
      </c>
      <c r="E282" s="4">
        <f t="shared" ca="1" si="48"/>
        <v>111.18917456730203</v>
      </c>
      <c r="F282" s="4">
        <f t="shared" ca="1" si="50"/>
        <v>338088.37858940614</v>
      </c>
      <c r="G282" s="4" t="e">
        <f t="shared" si="51"/>
        <v>#N/A</v>
      </c>
      <c r="H282" s="4" t="e">
        <f t="shared" si="52"/>
        <v>#N/A</v>
      </c>
      <c r="I282" s="24"/>
      <c r="J282" s="4">
        <f t="shared" ca="1" si="53"/>
        <v>1377000</v>
      </c>
      <c r="K282" s="24"/>
      <c r="L282" s="22">
        <f t="shared" ca="1" si="54"/>
        <v>0.75365626990700274</v>
      </c>
    </row>
    <row r="283" spans="1:12" x14ac:dyDescent="0.2">
      <c r="A283" s="2">
        <f t="shared" si="49"/>
        <v>44385</v>
      </c>
      <c r="B283" s="4">
        <f t="shared" ca="1" si="46"/>
        <v>1015.4193983379041</v>
      </c>
      <c r="C283" s="4">
        <f t="shared" ca="1" si="45"/>
        <v>1.0154193983379041</v>
      </c>
      <c r="D283" s="4">
        <f t="shared" ca="1" si="47"/>
        <v>1037867.4153572714</v>
      </c>
      <c r="E283" s="4">
        <f t="shared" ca="1" si="48"/>
        <v>111.20572421629755</v>
      </c>
      <c r="F283" s="4">
        <f t="shared" ca="1" si="50"/>
        <v>338005.95952017419</v>
      </c>
      <c r="G283" s="4" t="e">
        <f t="shared" si="51"/>
        <v>#N/A</v>
      </c>
      <c r="H283" s="4" t="e">
        <f t="shared" si="52"/>
        <v>#N/A</v>
      </c>
      <c r="I283" s="24"/>
      <c r="J283" s="4">
        <f t="shared" ca="1" si="53"/>
        <v>1377000</v>
      </c>
      <c r="K283" s="24"/>
      <c r="L283" s="22">
        <f t="shared" ca="1" si="54"/>
        <v>0.75371635102198364</v>
      </c>
    </row>
    <row r="284" spans="1:12" x14ac:dyDescent="0.2">
      <c r="A284" s="2">
        <f t="shared" si="49"/>
        <v>44386</v>
      </c>
      <c r="B284" s="4">
        <f t="shared" ca="1" si="46"/>
        <v>1015.0906255677521</v>
      </c>
      <c r="C284" s="4">
        <f t="shared" ca="1" si="45"/>
        <v>1.0150906255677521</v>
      </c>
      <c r="D284" s="4">
        <f t="shared" ca="1" si="47"/>
        <v>1037950.0998637644</v>
      </c>
      <c r="E284" s="4">
        <f t="shared" ca="1" si="48"/>
        <v>111.22226442563802</v>
      </c>
      <c r="F284" s="4">
        <f t="shared" ca="1" si="50"/>
        <v>337923.58724624204</v>
      </c>
      <c r="G284" s="4" t="e">
        <f t="shared" si="51"/>
        <v>#N/A</v>
      </c>
      <c r="H284" s="4" t="e">
        <f t="shared" si="52"/>
        <v>#N/A</v>
      </c>
      <c r="I284" s="24"/>
      <c r="J284" s="4">
        <f t="shared" ca="1" si="53"/>
        <v>1376999.9999999998</v>
      </c>
      <c r="K284" s="24"/>
      <c r="L284" s="22">
        <f t="shared" ca="1" si="54"/>
        <v>0.7537763978676576</v>
      </c>
    </row>
    <row r="285" spans="1:12" x14ac:dyDescent="0.2">
      <c r="A285" s="2">
        <f t="shared" si="49"/>
        <v>44387</v>
      </c>
      <c r="B285" s="4">
        <f t="shared" ca="1" si="46"/>
        <v>1014.7622549605286</v>
      </c>
      <c r="C285" s="4">
        <f t="shared" ca="1" si="45"/>
        <v>1.0147622549605286</v>
      </c>
      <c r="D285" s="4">
        <f t="shared" ca="1" si="47"/>
        <v>1038032.7372393275</v>
      </c>
      <c r="E285" s="4">
        <f t="shared" ca="1" si="48"/>
        <v>111.23879520690691</v>
      </c>
      <c r="F285" s="4">
        <f t="shared" ca="1" si="50"/>
        <v>337841.26171050477</v>
      </c>
      <c r="G285" s="4" t="e">
        <f t="shared" si="51"/>
        <v>#N/A</v>
      </c>
      <c r="H285" s="4" t="e">
        <f t="shared" si="52"/>
        <v>#N/A</v>
      </c>
      <c r="I285" s="24"/>
      <c r="J285" s="4">
        <f t="shared" ca="1" si="53"/>
        <v>1376999.9999999995</v>
      </c>
      <c r="K285" s="24"/>
      <c r="L285" s="22">
        <f t="shared" ca="1" si="54"/>
        <v>0.75383641048607686</v>
      </c>
    </row>
    <row r="286" spans="1:12" x14ac:dyDescent="0.2">
      <c r="A286" s="2">
        <f t="shared" si="49"/>
        <v>44388</v>
      </c>
      <c r="B286" s="4">
        <f t="shared" ca="1" si="46"/>
        <v>1014.4342857059287</v>
      </c>
      <c r="C286" s="4">
        <f t="shared" ca="1" si="45"/>
        <v>1.0144342857059288</v>
      </c>
      <c r="D286" s="4">
        <f t="shared" ca="1" si="47"/>
        <v>1038115.3275417498</v>
      </c>
      <c r="E286" s="4">
        <f t="shared" ca="1" si="48"/>
        <v>111.25531657166434</v>
      </c>
      <c r="F286" s="4">
        <f t="shared" ca="1" si="50"/>
        <v>337758.98285597225</v>
      </c>
      <c r="G286" s="4" t="e">
        <f t="shared" si="51"/>
        <v>#N/A</v>
      </c>
      <c r="H286" s="4" t="e">
        <f t="shared" si="52"/>
        <v>#N/A</v>
      </c>
      <c r="I286" s="24"/>
      <c r="J286" s="4">
        <f t="shared" ca="1" si="53"/>
        <v>1376999.9999999995</v>
      </c>
      <c r="K286" s="24"/>
      <c r="L286" s="22">
        <f t="shared" ca="1" si="54"/>
        <v>0.75389638891920852</v>
      </c>
    </row>
    <row r="287" spans="1:12" x14ac:dyDescent="0.2">
      <c r="A287" s="2">
        <f t="shared" si="49"/>
        <v>44389</v>
      </c>
      <c r="B287" s="4">
        <f t="shared" ca="1" si="46"/>
        <v>1014.1067169959492</v>
      </c>
      <c r="C287" s="4">
        <f t="shared" ca="1" si="45"/>
        <v>1.0141067169959492</v>
      </c>
      <c r="D287" s="4">
        <f t="shared" ca="1" si="47"/>
        <v>1038197.8708287034</v>
      </c>
      <c r="E287" s="4">
        <f t="shared" ca="1" si="48"/>
        <v>111.27182853144701</v>
      </c>
      <c r="F287" s="4">
        <f t="shared" ca="1" si="50"/>
        <v>337676.75062576885</v>
      </c>
      <c r="G287" s="4" t="e">
        <f t="shared" si="51"/>
        <v>#N/A</v>
      </c>
      <c r="H287" s="4" t="e">
        <f t="shared" si="52"/>
        <v>#N/A</v>
      </c>
      <c r="I287" s="24"/>
      <c r="J287" s="4">
        <f t="shared" ca="1" si="53"/>
        <v>1376999.9999999995</v>
      </c>
      <c r="K287" s="24"/>
      <c r="L287" s="22">
        <f t="shared" ca="1" si="54"/>
        <v>0.75395633320893518</v>
      </c>
    </row>
    <row r="288" spans="1:12" x14ac:dyDescent="0.2">
      <c r="A288" s="2">
        <f t="shared" si="49"/>
        <v>44390</v>
      </c>
      <c r="B288" s="4">
        <f t="shared" ca="1" si="46"/>
        <v>1013.7795480248789</v>
      </c>
      <c r="C288" s="4">
        <f t="shared" ca="1" si="45"/>
        <v>1.0137795480248788</v>
      </c>
      <c r="D288" s="4">
        <f t="shared" ca="1" si="47"/>
        <v>1038280.367157744</v>
      </c>
      <c r="E288" s="4">
        <f t="shared" ca="1" si="48"/>
        <v>111.28833109776841</v>
      </c>
      <c r="F288" s="4">
        <f t="shared" ca="1" si="50"/>
        <v>337594.56496313296</v>
      </c>
      <c r="G288" s="4" t="e">
        <f t="shared" si="51"/>
        <v>#N/A</v>
      </c>
      <c r="H288" s="4" t="e">
        <f t="shared" si="52"/>
        <v>#N/A</v>
      </c>
      <c r="I288" s="24"/>
      <c r="J288" s="4">
        <f t="shared" ca="1" si="53"/>
        <v>1376999.9999999995</v>
      </c>
      <c r="K288" s="24"/>
      <c r="L288" s="22">
        <f t="shared" ca="1" si="54"/>
        <v>0.75401624339705475</v>
      </c>
    </row>
    <row r="289" spans="1:12" x14ac:dyDescent="0.2">
      <c r="A289" s="2">
        <f t="shared" si="49"/>
        <v>44391</v>
      </c>
      <c r="B289" s="4">
        <f t="shared" ca="1" si="46"/>
        <v>1013.4527779892888</v>
      </c>
      <c r="C289" s="4">
        <f t="shared" ca="1" si="45"/>
        <v>1.0134527779892888</v>
      </c>
      <c r="D289" s="4">
        <f t="shared" ca="1" si="47"/>
        <v>1038362.8165863114</v>
      </c>
      <c r="E289" s="4">
        <f t="shared" ca="1" si="48"/>
        <v>111.30482428211876</v>
      </c>
      <c r="F289" s="4">
        <f t="shared" ca="1" si="50"/>
        <v>337512.42581141682</v>
      </c>
      <c r="G289" s="4" t="e">
        <f t="shared" si="51"/>
        <v>#N/A</v>
      </c>
      <c r="H289" s="4" t="e">
        <f t="shared" si="52"/>
        <v>#N/A</v>
      </c>
      <c r="I289" s="24"/>
      <c r="J289" s="4">
        <f t="shared" ca="1" si="53"/>
        <v>1376999.9999999995</v>
      </c>
      <c r="K289" s="24"/>
      <c r="L289" s="22">
        <f t="shared" ca="1" si="54"/>
        <v>0.75407611952528086</v>
      </c>
    </row>
    <row r="290" spans="1:12" x14ac:dyDescent="0.2">
      <c r="A290" s="2">
        <f t="shared" si="49"/>
        <v>44392</v>
      </c>
      <c r="B290" s="4">
        <f t="shared" ca="1" si="46"/>
        <v>1013.1264060880229</v>
      </c>
      <c r="C290" s="4">
        <f t="shared" ca="1" si="45"/>
        <v>1.013126406088023</v>
      </c>
      <c r="D290" s="4">
        <f t="shared" ca="1" si="47"/>
        <v>1038445.2191717295</v>
      </c>
      <c r="E290" s="4">
        <f t="shared" ca="1" si="48"/>
        <v>111.32130809596515</v>
      </c>
      <c r="F290" s="4">
        <f t="shared" ca="1" si="50"/>
        <v>337430.33311408613</v>
      </c>
      <c r="G290" s="4" t="e">
        <f t="shared" si="51"/>
        <v>#N/A</v>
      </c>
      <c r="H290" s="4" t="e">
        <f t="shared" si="52"/>
        <v>#N/A</v>
      </c>
      <c r="I290" s="24"/>
      <c r="J290" s="4">
        <f t="shared" ca="1" si="53"/>
        <v>1376999.9999999995</v>
      </c>
      <c r="K290" s="24"/>
      <c r="L290" s="22">
        <f t="shared" ca="1" si="54"/>
        <v>0.75413596163524321</v>
      </c>
    </row>
    <row r="291" spans="1:12" x14ac:dyDescent="0.2">
      <c r="A291" s="2">
        <f t="shared" si="49"/>
        <v>44393</v>
      </c>
      <c r="B291" s="4">
        <f t="shared" ca="1" si="46"/>
        <v>1012.8004315221888</v>
      </c>
      <c r="C291" s="4">
        <f t="shared" ca="1" si="45"/>
        <v>1.0128004315221888</v>
      </c>
      <c r="D291" s="4">
        <f t="shared" ca="1" si="47"/>
        <v>1038527.5749712068</v>
      </c>
      <c r="E291" s="4">
        <f t="shared" ca="1" si="48"/>
        <v>111.33778255075158</v>
      </c>
      <c r="F291" s="4">
        <f t="shared" ca="1" si="50"/>
        <v>337348.28681471979</v>
      </c>
      <c r="G291" s="4" t="e">
        <f t="shared" si="51"/>
        <v>#N/A</v>
      </c>
      <c r="H291" s="4" t="e">
        <f t="shared" si="52"/>
        <v>#N/A</v>
      </c>
      <c r="I291" s="24"/>
      <c r="J291" s="4">
        <f t="shared" ca="1" si="53"/>
        <v>1376999.9999999995</v>
      </c>
      <c r="K291" s="24"/>
      <c r="L291" s="22">
        <f t="shared" ca="1" si="54"/>
        <v>0.75419576976848746</v>
      </c>
    </row>
    <row r="292" spans="1:12" x14ac:dyDescent="0.2">
      <c r="A292" s="2">
        <f t="shared" si="49"/>
        <v>44394</v>
      </c>
      <c r="B292" s="4">
        <f t="shared" ca="1" si="46"/>
        <v>1012.4748534951485</v>
      </c>
      <c r="C292" s="4">
        <f t="shared" ca="1" si="45"/>
        <v>1.0124748534951487</v>
      </c>
      <c r="D292" s="4">
        <f t="shared" ca="1" si="47"/>
        <v>1038609.884041837</v>
      </c>
      <c r="E292" s="4">
        <f t="shared" ca="1" si="48"/>
        <v>111.35424765789904</v>
      </c>
      <c r="F292" s="4">
        <f t="shared" ca="1" si="50"/>
        <v>337266.28685700957</v>
      </c>
      <c r="G292" s="4" t="e">
        <f t="shared" si="51"/>
        <v>#N/A</v>
      </c>
      <c r="H292" s="4" t="e">
        <f t="shared" si="52"/>
        <v>#N/A</v>
      </c>
      <c r="I292" s="24"/>
      <c r="J292" s="4">
        <f t="shared" ca="1" si="53"/>
        <v>1376999.9999999995</v>
      </c>
      <c r="K292" s="24"/>
      <c r="L292" s="22">
        <f t="shared" ca="1" si="54"/>
        <v>0.75425554396647587</v>
      </c>
    </row>
    <row r="293" spans="1:12" x14ac:dyDescent="0.2">
      <c r="A293" s="2">
        <f t="shared" si="49"/>
        <v>44395</v>
      </c>
      <c r="B293" s="4">
        <f t="shared" ca="1" si="46"/>
        <v>1012.1496712125105</v>
      </c>
      <c r="C293" s="4">
        <f t="shared" ca="1" si="45"/>
        <v>1.0121496712125104</v>
      </c>
      <c r="D293" s="4">
        <f t="shared" ca="1" si="47"/>
        <v>1038692.1464405985</v>
      </c>
      <c r="E293" s="4">
        <f t="shared" ca="1" si="48"/>
        <v>111.37070342880554</v>
      </c>
      <c r="F293" s="4">
        <f t="shared" ca="1" si="50"/>
        <v>337184.33318475971</v>
      </c>
      <c r="G293" s="4" t="e">
        <f t="shared" si="51"/>
        <v>#N/A</v>
      </c>
      <c r="H293" s="4" t="e">
        <f t="shared" si="52"/>
        <v>#N/A</v>
      </c>
      <c r="I293" s="24"/>
      <c r="J293" s="4">
        <f t="shared" ca="1" si="53"/>
        <v>1376999.9999999995</v>
      </c>
      <c r="K293" s="24"/>
      <c r="L293" s="22">
        <f t="shared" ca="1" si="54"/>
        <v>0.75431528427058747</v>
      </c>
    </row>
    <row r="294" spans="1:12" x14ac:dyDescent="0.2">
      <c r="A294" s="2">
        <f t="shared" si="49"/>
        <v>44396</v>
      </c>
      <c r="B294" s="4">
        <f t="shared" ca="1" si="46"/>
        <v>1011.8248838821196</v>
      </c>
      <c r="C294" s="4">
        <f t="shared" ca="1" si="45"/>
        <v>1.0118248838821196</v>
      </c>
      <c r="D294" s="4">
        <f t="shared" ca="1" si="47"/>
        <v>1038774.3622243559</v>
      </c>
      <c r="E294" s="4">
        <f t="shared" ca="1" si="48"/>
        <v>111.38714987484623</v>
      </c>
      <c r="F294" s="4">
        <f t="shared" ca="1" si="50"/>
        <v>337102.42574188666</v>
      </c>
      <c r="G294" s="4" t="e">
        <f t="shared" si="51"/>
        <v>#N/A</v>
      </c>
      <c r="H294" s="4" t="e">
        <f t="shared" si="52"/>
        <v>#N/A</v>
      </c>
      <c r="I294" s="24"/>
      <c r="J294" s="4">
        <f t="shared" ca="1" si="53"/>
        <v>1376999.9999999995</v>
      </c>
      <c r="K294" s="24"/>
      <c r="L294" s="22">
        <f t="shared" ca="1" si="54"/>
        <v>0.75437499072211789</v>
      </c>
    </row>
    <row r="295" spans="1:12" x14ac:dyDescent="0.2">
      <c r="A295" s="2">
        <f t="shared" si="49"/>
        <v>44397</v>
      </c>
      <c r="B295" s="4">
        <f t="shared" ca="1" si="46"/>
        <v>1011.5004907140493</v>
      </c>
      <c r="C295" s="4">
        <f t="shared" ca="1" si="45"/>
        <v>1.0115004907140492</v>
      </c>
      <c r="D295" s="4">
        <f t="shared" ca="1" si="47"/>
        <v>1038856.5314498593</v>
      </c>
      <c r="E295" s="4">
        <f t="shared" ca="1" si="48"/>
        <v>111.40358700737342</v>
      </c>
      <c r="F295" s="4">
        <f t="shared" ca="1" si="50"/>
        <v>337020.5644724188</v>
      </c>
      <c r="G295" s="4" t="e">
        <f t="shared" si="51"/>
        <v>#N/A</v>
      </c>
      <c r="H295" s="4" t="e">
        <f t="shared" si="52"/>
        <v>#N/A</v>
      </c>
      <c r="I295" s="24"/>
      <c r="J295" s="4">
        <f t="shared" ca="1" si="53"/>
        <v>1376999.9999999995</v>
      </c>
      <c r="K295" s="24"/>
      <c r="L295" s="22">
        <f t="shared" ca="1" si="54"/>
        <v>0.75443466336228004</v>
      </c>
    </row>
    <row r="296" spans="1:12" x14ac:dyDescent="0.2">
      <c r="A296" s="2">
        <f t="shared" si="49"/>
        <v>44398</v>
      </c>
      <c r="B296" s="4">
        <f t="shared" ca="1" si="46"/>
        <v>1011.1764909205926</v>
      </c>
      <c r="C296" s="4">
        <f t="shared" ca="1" si="45"/>
        <v>1.0111764909205927</v>
      </c>
      <c r="D296" s="4">
        <f t="shared" ca="1" si="47"/>
        <v>1038938.6541737451</v>
      </c>
      <c r="E296" s="4">
        <f t="shared" ca="1" si="48"/>
        <v>111.42001483771665</v>
      </c>
      <c r="F296" s="4">
        <f t="shared" ca="1" si="50"/>
        <v>336938.74932049611</v>
      </c>
      <c r="G296" s="4" t="e">
        <f t="shared" si="51"/>
        <v>#N/A</v>
      </c>
      <c r="H296" s="4" t="e">
        <f t="shared" si="52"/>
        <v>#N/A</v>
      </c>
      <c r="I296" s="24"/>
      <c r="J296" s="4">
        <f t="shared" ca="1" si="53"/>
        <v>1376999.9999999995</v>
      </c>
      <c r="K296" s="24"/>
      <c r="L296" s="22">
        <f t="shared" ca="1" si="54"/>
        <v>0.75449430223220437</v>
      </c>
    </row>
    <row r="297" spans="1:12" x14ac:dyDescent="0.2">
      <c r="A297" s="2">
        <f t="shared" si="49"/>
        <v>44399</v>
      </c>
      <c r="B297" s="4">
        <f t="shared" ca="1" si="46"/>
        <v>1010.8528837162539</v>
      </c>
      <c r="C297" s="4">
        <f t="shared" ca="1" si="45"/>
        <v>1.010852883716254</v>
      </c>
      <c r="D297" s="4">
        <f t="shared" ca="1" si="47"/>
        <v>1039020.7304525363</v>
      </c>
      <c r="E297" s="4">
        <f t="shared" ca="1" si="48"/>
        <v>111.43643337718278</v>
      </c>
      <c r="F297" s="4">
        <f t="shared" ca="1" si="50"/>
        <v>336856.98023036978</v>
      </c>
      <c r="G297" s="4" t="e">
        <f t="shared" si="51"/>
        <v>#N/A</v>
      </c>
      <c r="H297" s="4" t="e">
        <f t="shared" si="52"/>
        <v>#N/A</v>
      </c>
      <c r="I297" s="24"/>
      <c r="J297" s="4">
        <f t="shared" ca="1" si="53"/>
        <v>1376999.9999999995</v>
      </c>
      <c r="K297" s="24"/>
      <c r="L297" s="22">
        <f t="shared" ca="1" si="54"/>
        <v>0.7545539073729387</v>
      </c>
    </row>
    <row r="298" spans="1:12" x14ac:dyDescent="0.2">
      <c r="A298" s="2">
        <f t="shared" si="49"/>
        <v>44400</v>
      </c>
      <c r="B298" s="4">
        <f t="shared" ca="1" si="46"/>
        <v>1010.5296683177403</v>
      </c>
      <c r="C298" s="4">
        <f t="shared" ca="1" si="45"/>
        <v>1.0105296683177403</v>
      </c>
      <c r="D298" s="4">
        <f t="shared" ca="1" si="47"/>
        <v>1039102.7603426427</v>
      </c>
      <c r="E298" s="4">
        <f t="shared" ca="1" si="48"/>
        <v>111.45284263705604</v>
      </c>
      <c r="F298" s="4">
        <f t="shared" ca="1" si="50"/>
        <v>336775.25714640197</v>
      </c>
      <c r="G298" s="4" t="e">
        <f t="shared" si="51"/>
        <v>#N/A</v>
      </c>
      <c r="H298" s="4" t="e">
        <f t="shared" si="52"/>
        <v>#N/A</v>
      </c>
      <c r="I298" s="24"/>
      <c r="J298" s="4">
        <f t="shared" ca="1" si="53"/>
        <v>1376999.9999999995</v>
      </c>
      <c r="K298" s="24"/>
      <c r="L298" s="22">
        <f t="shared" ca="1" si="54"/>
        <v>0.75461347882544882</v>
      </c>
    </row>
    <row r="299" spans="1:12" x14ac:dyDescent="0.2">
      <c r="A299" s="2">
        <f t="shared" si="49"/>
        <v>44401</v>
      </c>
      <c r="B299" s="4">
        <f t="shared" ca="1" si="46"/>
        <v>1010.2068439439538</v>
      </c>
      <c r="C299" s="4">
        <f t="shared" ca="1" si="45"/>
        <v>1.0102068439439538</v>
      </c>
      <c r="D299" s="4">
        <f t="shared" ca="1" si="47"/>
        <v>1039184.7439003614</v>
      </c>
      <c r="E299" s="4">
        <f t="shared" ca="1" si="48"/>
        <v>111.46924262859808</v>
      </c>
      <c r="F299" s="4">
        <f t="shared" ca="1" si="50"/>
        <v>336693.58001306554</v>
      </c>
      <c r="G299" s="4" t="e">
        <f t="shared" si="51"/>
        <v>#N/A</v>
      </c>
      <c r="H299" s="4" t="e">
        <f t="shared" si="52"/>
        <v>#N/A</v>
      </c>
      <c r="I299" s="24"/>
      <c r="J299" s="4">
        <f t="shared" ca="1" si="53"/>
        <v>1376999.9999999993</v>
      </c>
      <c r="K299" s="24"/>
      <c r="L299" s="22">
        <f t="shared" ca="1" si="54"/>
        <v>0.7546730166306187</v>
      </c>
    </row>
    <row r="300" spans="1:12" x14ac:dyDescent="0.2">
      <c r="A300" s="2">
        <f t="shared" si="49"/>
        <v>44402</v>
      </c>
      <c r="B300" s="4">
        <f t="shared" ca="1" si="46"/>
        <v>1009.8844098159826</v>
      </c>
      <c r="C300" s="4">
        <f t="shared" ca="1" si="45"/>
        <v>1.0098844098159827</v>
      </c>
      <c r="D300" s="4">
        <f t="shared" ca="1" si="47"/>
        <v>1039266.6811818768</v>
      </c>
      <c r="E300" s="4">
        <f t="shared" ca="1" si="48"/>
        <v>111.48563336304805</v>
      </c>
      <c r="F300" s="4">
        <f t="shared" ca="1" si="50"/>
        <v>336611.94877494365</v>
      </c>
      <c r="G300" s="4" t="e">
        <f t="shared" si="51"/>
        <v>#N/A</v>
      </c>
      <c r="H300" s="4" t="e">
        <f t="shared" si="52"/>
        <v>#N/A</v>
      </c>
      <c r="I300" s="24"/>
      <c r="J300" s="4">
        <f t="shared" ca="1" si="53"/>
        <v>1376999.9999999995</v>
      </c>
      <c r="K300" s="24"/>
      <c r="L300" s="22">
        <f t="shared" ca="1" si="54"/>
        <v>0.75473252082924991</v>
      </c>
    </row>
    <row r="301" spans="1:12" x14ac:dyDescent="0.2">
      <c r="A301" s="2">
        <f t="shared" si="49"/>
        <v>44403</v>
      </c>
      <c r="B301" s="4">
        <f t="shared" ca="1" si="46"/>
        <v>1009.5623651570932</v>
      </c>
      <c r="C301" s="4">
        <f t="shared" ca="1" si="45"/>
        <v>1.0095623651570931</v>
      </c>
      <c r="D301" s="4">
        <f t="shared" ca="1" si="47"/>
        <v>1039348.5722432613</v>
      </c>
      <c r="E301" s="4">
        <f t="shared" ca="1" si="48"/>
        <v>111.50201485162266</v>
      </c>
      <c r="F301" s="4">
        <f t="shared" ca="1" si="50"/>
        <v>336530.36337672948</v>
      </c>
      <c r="G301" s="4" t="e">
        <f t="shared" si="51"/>
        <v>#N/A</v>
      </c>
      <c r="H301" s="4" t="e">
        <f t="shared" si="52"/>
        <v>#N/A</v>
      </c>
      <c r="I301" s="24"/>
      <c r="J301" s="4">
        <f t="shared" ca="1" si="53"/>
        <v>1376999.9999999995</v>
      </c>
      <c r="K301" s="24"/>
      <c r="L301" s="22">
        <f t="shared" ca="1" si="54"/>
        <v>0.75479199146206366</v>
      </c>
    </row>
    <row r="302" spans="1:12" x14ac:dyDescent="0.2">
      <c r="A302" s="2">
        <f t="shared" si="49"/>
        <v>44404</v>
      </c>
      <c r="B302" s="4">
        <f t="shared" ca="1" si="46"/>
        <v>1009.2407091927224</v>
      </c>
      <c r="C302" s="4">
        <f t="shared" ca="1" si="45"/>
        <v>1.0092407091927225</v>
      </c>
      <c r="D302" s="4">
        <f t="shared" ca="1" si="47"/>
        <v>1039430.4171404752</v>
      </c>
      <c r="E302" s="4">
        <f t="shared" ca="1" si="48"/>
        <v>111.51838710551623</v>
      </c>
      <c r="F302" s="4">
        <f t="shared" ca="1" si="50"/>
        <v>336448.82376322598</v>
      </c>
      <c r="G302" s="4" t="e">
        <f t="shared" si="51"/>
        <v>#N/A</v>
      </c>
      <c r="H302" s="4" t="e">
        <f t="shared" si="52"/>
        <v>#N/A</v>
      </c>
      <c r="I302" s="24"/>
      <c r="J302" s="4">
        <f t="shared" ca="1" si="53"/>
        <v>1376999.9999999995</v>
      </c>
      <c r="K302" s="24"/>
      <c r="L302" s="22">
        <f t="shared" ca="1" si="54"/>
        <v>0.754851428569699</v>
      </c>
    </row>
    <row r="303" spans="1:12" x14ac:dyDescent="0.2">
      <c r="A303" s="2">
        <f t="shared" si="49"/>
        <v>44405</v>
      </c>
      <c r="B303" s="4">
        <f t="shared" ca="1" si="46"/>
        <v>1008.919441150469</v>
      </c>
      <c r="C303" s="4">
        <f t="shared" ca="1" si="45"/>
        <v>1.0089194411504689</v>
      </c>
      <c r="D303" s="4">
        <f t="shared" ca="1" si="47"/>
        <v>1039512.2159293676</v>
      </c>
      <c r="E303" s="4">
        <f t="shared" ca="1" si="48"/>
        <v>111.53475013590077</v>
      </c>
      <c r="F303" s="4">
        <f t="shared" ca="1" si="50"/>
        <v>336367.32987934555</v>
      </c>
      <c r="G303" s="4" t="e">
        <f t="shared" si="51"/>
        <v>#N/A</v>
      </c>
      <c r="H303" s="4" t="e">
        <f t="shared" si="52"/>
        <v>#N/A</v>
      </c>
      <c r="I303" s="24"/>
      <c r="J303" s="4">
        <f t="shared" ca="1" si="53"/>
        <v>1376999.9999999995</v>
      </c>
      <c r="K303" s="24"/>
      <c r="L303" s="22">
        <f t="shared" ca="1" si="54"/>
        <v>0.7549108321927146</v>
      </c>
    </row>
    <row r="304" spans="1:12" x14ac:dyDescent="0.2">
      <c r="A304" s="2">
        <f t="shared" si="49"/>
        <v>44406</v>
      </c>
      <c r="B304" s="4">
        <f t="shared" ca="1" si="46"/>
        <v>1008.5985602600864</v>
      </c>
      <c r="C304" s="4">
        <f t="shared" ca="1" si="45"/>
        <v>1.0085985602600864</v>
      </c>
      <c r="D304" s="4">
        <f t="shared" ca="1" si="47"/>
        <v>1039593.9686656758</v>
      </c>
      <c r="E304" s="4">
        <f t="shared" ca="1" si="48"/>
        <v>111.55110395392603</v>
      </c>
      <c r="F304" s="4">
        <f t="shared" ca="1" si="50"/>
        <v>336285.88167010958</v>
      </c>
      <c r="G304" s="4" t="e">
        <f t="shared" si="51"/>
        <v>#N/A</v>
      </c>
      <c r="H304" s="4" t="e">
        <f t="shared" si="52"/>
        <v>#N/A</v>
      </c>
      <c r="I304" s="24"/>
      <c r="J304" s="4">
        <f t="shared" ca="1" si="53"/>
        <v>1376999.9999999995</v>
      </c>
      <c r="K304" s="24"/>
      <c r="L304" s="22">
        <f t="shared" ca="1" si="54"/>
        <v>0.75497020237158763</v>
      </c>
    </row>
    <row r="305" spans="1:12" x14ac:dyDescent="0.2">
      <c r="A305" s="2">
        <f t="shared" si="49"/>
        <v>44407</v>
      </c>
      <c r="B305" s="4">
        <f t="shared" ca="1" si="46"/>
        <v>1008.278065753474</v>
      </c>
      <c r="C305" s="4">
        <f t="shared" ca="1" si="45"/>
        <v>1.008278065753474</v>
      </c>
      <c r="D305" s="4">
        <f t="shared" ca="1" si="47"/>
        <v>1039675.6754050269</v>
      </c>
      <c r="E305" s="4">
        <f t="shared" ca="1" si="48"/>
        <v>111.56744857071959</v>
      </c>
      <c r="F305" s="4">
        <f t="shared" ca="1" si="50"/>
        <v>336204.47908064839</v>
      </c>
      <c r="G305" s="4" t="e">
        <f t="shared" si="51"/>
        <v>#N/A</v>
      </c>
      <c r="H305" s="4" t="e">
        <f t="shared" si="52"/>
        <v>#N/A</v>
      </c>
      <c r="I305" s="24"/>
      <c r="J305" s="4">
        <f t="shared" ca="1" si="53"/>
        <v>1376999.9999999995</v>
      </c>
      <c r="K305" s="24"/>
      <c r="L305" s="22">
        <f t="shared" ca="1" si="54"/>
        <v>0.75502953914671544</v>
      </c>
    </row>
    <row r="306" spans="1:12" x14ac:dyDescent="0.2">
      <c r="A306" s="2">
        <f t="shared" si="49"/>
        <v>44408</v>
      </c>
      <c r="B306" s="4">
        <f t="shared" ca="1" si="46"/>
        <v>1007.9579568646698</v>
      </c>
      <c r="C306" s="4">
        <f t="shared" ca="1" si="45"/>
        <v>1.0079579568646697</v>
      </c>
      <c r="D306" s="4">
        <f t="shared" ca="1" si="47"/>
        <v>1039757.3362029366</v>
      </c>
      <c r="E306" s="4">
        <f t="shared" ca="1" si="48"/>
        <v>111.58378399738687</v>
      </c>
      <c r="F306" s="4">
        <f t="shared" ca="1" si="50"/>
        <v>336123.12205620075</v>
      </c>
      <c r="G306" s="4" t="e">
        <f t="shared" si="51"/>
        <v>#N/A</v>
      </c>
      <c r="H306" s="4" t="e">
        <f t="shared" si="52"/>
        <v>#N/A</v>
      </c>
      <c r="I306" s="24"/>
      <c r="J306" s="4">
        <f t="shared" ca="1" si="53"/>
        <v>1376999.9999999993</v>
      </c>
      <c r="K306" s="24"/>
      <c r="L306" s="22">
        <f t="shared" ca="1" si="54"/>
        <v>0.7550888425584148</v>
      </c>
    </row>
    <row r="307" spans="1:12" x14ac:dyDescent="0.2">
      <c r="A307" s="2">
        <f t="shared" si="49"/>
        <v>44409</v>
      </c>
      <c r="B307" s="4">
        <f t="shared" ca="1" si="46"/>
        <v>1007.6382328298423</v>
      </c>
      <c r="C307" s="4">
        <f t="shared" ca="1" si="45"/>
        <v>1.0076382328298423</v>
      </c>
      <c r="D307" s="4">
        <f t="shared" ca="1" si="47"/>
        <v>1039838.9511148109</v>
      </c>
      <c r="E307" s="4">
        <f t="shared" ca="1" si="48"/>
        <v>111.60011024501125</v>
      </c>
      <c r="F307" s="4">
        <f t="shared" ca="1" si="50"/>
        <v>336041.81054211367</v>
      </c>
      <c r="G307" s="4" t="e">
        <f t="shared" si="51"/>
        <v>#N/A</v>
      </c>
      <c r="H307" s="4" t="e">
        <f t="shared" si="52"/>
        <v>#N/A</v>
      </c>
      <c r="I307" s="24"/>
      <c r="J307" s="4">
        <f t="shared" ca="1" si="53"/>
        <v>1376999.9999999995</v>
      </c>
      <c r="K307" s="24"/>
      <c r="L307" s="22">
        <f t="shared" ca="1" si="54"/>
        <v>0.75514811264692172</v>
      </c>
    </row>
    <row r="308" spans="1:12" x14ac:dyDescent="0.2">
      <c r="A308" s="2">
        <f t="shared" si="49"/>
        <v>44410</v>
      </c>
      <c r="B308" s="4">
        <f t="shared" ca="1" si="46"/>
        <v>1007.3188928872833</v>
      </c>
      <c r="C308" s="4">
        <f t="shared" ca="1" si="45"/>
        <v>1.0073188928872834</v>
      </c>
      <c r="D308" s="4">
        <f t="shared" ca="1" si="47"/>
        <v>1039920.5201959454</v>
      </c>
      <c r="E308" s="4">
        <f t="shared" ca="1" si="48"/>
        <v>111.61642732465408</v>
      </c>
      <c r="F308" s="4">
        <f t="shared" ca="1" si="50"/>
        <v>335960.5444838421</v>
      </c>
      <c r="G308" s="4" t="e">
        <f t="shared" si="51"/>
        <v>#N/A</v>
      </c>
      <c r="H308" s="4" t="e">
        <f t="shared" si="52"/>
        <v>#N/A</v>
      </c>
      <c r="I308" s="24"/>
      <c r="J308" s="4">
        <f t="shared" ca="1" si="53"/>
        <v>1376999.9999999995</v>
      </c>
      <c r="K308" s="24"/>
      <c r="L308" s="22">
        <f t="shared" ca="1" si="54"/>
        <v>0.75520734945239343</v>
      </c>
    </row>
    <row r="309" spans="1:12" x14ac:dyDescent="0.2">
      <c r="A309" s="2">
        <f t="shared" si="49"/>
        <v>44411</v>
      </c>
      <c r="B309" s="4">
        <f t="shared" ca="1" si="46"/>
        <v>1006.9999362773997</v>
      </c>
      <c r="C309" s="4">
        <f t="shared" ca="1" si="45"/>
        <v>1.0069999362773998</v>
      </c>
      <c r="D309" s="4">
        <f t="shared" ca="1" si="47"/>
        <v>1040002.0435015261</v>
      </c>
      <c r="E309" s="4">
        <f t="shared" ca="1" si="48"/>
        <v>111.63273524735477</v>
      </c>
      <c r="F309" s="4">
        <f t="shared" ca="1" si="50"/>
        <v>335879.32382694853</v>
      </c>
      <c r="G309" s="4" t="e">
        <f t="shared" si="51"/>
        <v>#N/A</v>
      </c>
      <c r="H309" s="4" t="e">
        <f t="shared" si="52"/>
        <v>#N/A</v>
      </c>
      <c r="I309" s="24"/>
      <c r="J309" s="4">
        <f t="shared" ca="1" si="53"/>
        <v>1376999.9999999995</v>
      </c>
      <c r="K309" s="24"/>
      <c r="L309" s="22">
        <f t="shared" ca="1" si="54"/>
        <v>0.75526655301490664</v>
      </c>
    </row>
    <row r="310" spans="1:12" x14ac:dyDescent="0.2">
      <c r="A310" s="2">
        <f t="shared" si="49"/>
        <v>44412</v>
      </c>
      <c r="B310" s="4">
        <f t="shared" ca="1" si="46"/>
        <v>1006.6813622427064</v>
      </c>
      <c r="C310" s="4">
        <f t="shared" ca="1" si="45"/>
        <v>1.0066813622427064</v>
      </c>
      <c r="D310" s="4">
        <f t="shared" ca="1" si="47"/>
        <v>1040083.5210866298</v>
      </c>
      <c r="E310" s="4">
        <f t="shared" ca="1" si="48"/>
        <v>111.64903402413086</v>
      </c>
      <c r="F310" s="4">
        <f t="shared" ca="1" si="50"/>
        <v>335798.14851710276</v>
      </c>
      <c r="G310" s="4" t="e">
        <f t="shared" si="51"/>
        <v>#N/A</v>
      </c>
      <c r="H310" s="4" t="e">
        <f t="shared" si="52"/>
        <v>#N/A</v>
      </c>
      <c r="I310" s="24"/>
      <c r="J310" s="4">
        <f t="shared" ca="1" si="53"/>
        <v>1376999.9999999993</v>
      </c>
      <c r="K310" s="24"/>
      <c r="L310" s="22">
        <f t="shared" ca="1" si="54"/>
        <v>0.75532572337445925</v>
      </c>
    </row>
    <row r="311" spans="1:12" x14ac:dyDescent="0.2">
      <c r="A311" s="2">
        <f t="shared" si="49"/>
        <v>44413</v>
      </c>
      <c r="B311" s="4">
        <f t="shared" ca="1" si="46"/>
        <v>1006.3631700278178</v>
      </c>
      <c r="C311" s="4">
        <f t="shared" ca="1" si="45"/>
        <v>1.0063631700278177</v>
      </c>
      <c r="D311" s="4">
        <f t="shared" ca="1" si="47"/>
        <v>1040164.9530062239</v>
      </c>
      <c r="E311" s="4">
        <f t="shared" ca="1" si="48"/>
        <v>111.66532366597805</v>
      </c>
      <c r="F311" s="4">
        <f t="shared" ca="1" si="50"/>
        <v>335717.01850008167</v>
      </c>
      <c r="G311" s="4" t="e">
        <f t="shared" si="51"/>
        <v>#N/A</v>
      </c>
      <c r="H311" s="4" t="e">
        <f t="shared" si="52"/>
        <v>#N/A</v>
      </c>
      <c r="I311" s="24"/>
      <c r="J311" s="4">
        <f t="shared" ca="1" si="53"/>
        <v>1376999.9999999993</v>
      </c>
      <c r="K311" s="24"/>
      <c r="L311" s="22">
        <f t="shared" ca="1" si="54"/>
        <v>0.7553848605709691</v>
      </c>
    </row>
    <row r="312" spans="1:12" x14ac:dyDescent="0.2">
      <c r="A312" s="2">
        <f t="shared" si="49"/>
        <v>44414</v>
      </c>
      <c r="B312" s="4">
        <f t="shared" ca="1" si="46"/>
        <v>1006.045358879441</v>
      </c>
      <c r="C312" s="4">
        <f t="shared" ca="1" si="45"/>
        <v>1.0060453588794409</v>
      </c>
      <c r="D312" s="4">
        <f t="shared" ca="1" si="47"/>
        <v>1040246.3393151672</v>
      </c>
      <c r="E312" s="4">
        <f t="shared" ca="1" si="48"/>
        <v>111.68160418387029</v>
      </c>
      <c r="F312" s="4">
        <f t="shared" ca="1" si="50"/>
        <v>335635.93372176884</v>
      </c>
      <c r="G312" s="4" t="e">
        <f t="shared" si="51"/>
        <v>#N/A</v>
      </c>
      <c r="H312" s="4" t="e">
        <f t="shared" si="52"/>
        <v>#N/A</v>
      </c>
      <c r="I312" s="24"/>
      <c r="J312" s="4">
        <f t="shared" ca="1" si="53"/>
        <v>1376999.9999999993</v>
      </c>
      <c r="K312" s="24"/>
      <c r="L312" s="22">
        <f t="shared" ca="1" si="54"/>
        <v>0.75544396464427577</v>
      </c>
    </row>
    <row r="313" spans="1:12" x14ac:dyDescent="0.2">
      <c r="A313" s="2">
        <f t="shared" si="49"/>
        <v>44415</v>
      </c>
      <c r="B313" s="4">
        <f t="shared" ca="1" si="46"/>
        <v>1005.727928046368</v>
      </c>
      <c r="C313" s="4">
        <f t="shared" ca="1" si="45"/>
        <v>1.005727928046368</v>
      </c>
      <c r="D313" s="4">
        <f t="shared" ca="1" si="47"/>
        <v>1040327.6800682099</v>
      </c>
      <c r="E313" s="4">
        <f t="shared" ca="1" si="48"/>
        <v>111.69787558875981</v>
      </c>
      <c r="F313" s="4">
        <f t="shared" ca="1" si="50"/>
        <v>335554.89412815432</v>
      </c>
      <c r="G313" s="4" t="e">
        <f t="shared" si="51"/>
        <v>#N/A</v>
      </c>
      <c r="H313" s="4" t="e">
        <f t="shared" si="52"/>
        <v>#N/A</v>
      </c>
      <c r="I313" s="24"/>
      <c r="J313" s="4">
        <f t="shared" ca="1" si="53"/>
        <v>1376999.9999999993</v>
      </c>
      <c r="K313" s="24"/>
      <c r="L313" s="22">
        <f t="shared" ca="1" si="54"/>
        <v>0.75550303563413979</v>
      </c>
    </row>
    <row r="314" spans="1:12" x14ac:dyDescent="0.2">
      <c r="A314" s="2">
        <f t="shared" si="49"/>
        <v>44416</v>
      </c>
      <c r="B314" s="4">
        <f t="shared" ca="1" si="46"/>
        <v>1005.4108767794684</v>
      </c>
      <c r="C314" s="4">
        <f t="shared" ca="1" si="45"/>
        <v>1.0054108767794685</v>
      </c>
      <c r="D314" s="4">
        <f t="shared" ca="1" si="47"/>
        <v>1040408.9753199941</v>
      </c>
      <c r="E314" s="4">
        <f t="shared" ca="1" si="48"/>
        <v>111.71413789157722</v>
      </c>
      <c r="F314" s="4">
        <f t="shared" ca="1" si="50"/>
        <v>335473.89966533415</v>
      </c>
      <c r="G314" s="4" t="e">
        <f t="shared" si="51"/>
        <v>#N/A</v>
      </c>
      <c r="H314" s="4" t="e">
        <f t="shared" si="52"/>
        <v>#N/A</v>
      </c>
      <c r="I314" s="24"/>
      <c r="J314" s="4">
        <f t="shared" ca="1" si="53"/>
        <v>1376999.9999999993</v>
      </c>
      <c r="K314" s="24"/>
      <c r="L314" s="22">
        <f t="shared" ca="1" si="54"/>
        <v>0.75556207358024308</v>
      </c>
    </row>
    <row r="315" spans="1:12" x14ac:dyDescent="0.2">
      <c r="A315" s="2">
        <f t="shared" si="49"/>
        <v>44417</v>
      </c>
      <c r="B315" s="4">
        <f t="shared" ca="1" si="46"/>
        <v>1005.0942043316816</v>
      </c>
      <c r="C315" s="4">
        <f t="shared" ca="1" si="45"/>
        <v>1.0050942043316815</v>
      </c>
      <c r="D315" s="4">
        <f t="shared" ca="1" si="47"/>
        <v>1040490.2251250541</v>
      </c>
      <c r="E315" s="4">
        <f t="shared" ca="1" si="48"/>
        <v>111.73039110323154</v>
      </c>
      <c r="F315" s="4">
        <f t="shared" ca="1" si="50"/>
        <v>335392.95027951035</v>
      </c>
      <c r="G315" s="4" t="e">
        <f t="shared" si="51"/>
        <v>#N/A</v>
      </c>
      <c r="H315" s="4" t="e">
        <f t="shared" si="52"/>
        <v>#N/A</v>
      </c>
      <c r="I315" s="24"/>
      <c r="J315" s="4">
        <f t="shared" ca="1" si="53"/>
        <v>1376999.9999999993</v>
      </c>
      <c r="K315" s="24"/>
      <c r="L315" s="22">
        <f t="shared" ca="1" si="54"/>
        <v>0.75562107852218929</v>
      </c>
    </row>
    <row r="316" spans="1:12" x14ac:dyDescent="0.2">
      <c r="A316" s="2">
        <f t="shared" si="49"/>
        <v>44418</v>
      </c>
      <c r="B316" s="4">
        <f t="shared" ca="1" si="46"/>
        <v>1004.7779099580097</v>
      </c>
      <c r="C316" s="4">
        <f t="shared" ca="1" si="45"/>
        <v>1.0047779099580096</v>
      </c>
      <c r="D316" s="4">
        <f t="shared" ca="1" si="47"/>
        <v>1040571.4295378163</v>
      </c>
      <c r="E316" s="4">
        <f t="shared" ca="1" si="48"/>
        <v>111.74663523461025</v>
      </c>
      <c r="F316" s="4">
        <f t="shared" ca="1" si="50"/>
        <v>335312.04591699044</v>
      </c>
      <c r="G316" s="4" t="e">
        <f t="shared" si="51"/>
        <v>#N/A</v>
      </c>
      <c r="H316" s="4" t="e">
        <f t="shared" si="52"/>
        <v>#N/A</v>
      </c>
      <c r="I316" s="24"/>
      <c r="J316" s="4">
        <f t="shared" ca="1" si="53"/>
        <v>1376999.9999999993</v>
      </c>
      <c r="K316" s="24"/>
      <c r="L316" s="22">
        <f t="shared" ca="1" si="54"/>
        <v>0.75568005049950393</v>
      </c>
    </row>
    <row r="317" spans="1:12" x14ac:dyDescent="0.2">
      <c r="A317" s="2">
        <f t="shared" si="49"/>
        <v>44419</v>
      </c>
      <c r="B317" s="4">
        <f t="shared" ca="1" si="46"/>
        <v>1004.46199291551</v>
      </c>
      <c r="C317" s="4">
        <f t="shared" ca="1" si="45"/>
        <v>1.0044619929155101</v>
      </c>
      <c r="D317" s="4">
        <f t="shared" ca="1" si="47"/>
        <v>1040652.5886126001</v>
      </c>
      <c r="E317" s="4">
        <f t="shared" ca="1" si="48"/>
        <v>111.76287029657941</v>
      </c>
      <c r="F317" s="4">
        <f t="shared" ca="1" si="50"/>
        <v>335231.18652418716</v>
      </c>
      <c r="G317" s="4" t="e">
        <f t="shared" si="51"/>
        <v>#N/A</v>
      </c>
      <c r="H317" s="4" t="e">
        <f t="shared" si="52"/>
        <v>#N/A</v>
      </c>
      <c r="I317" s="24"/>
      <c r="J317" s="4">
        <f t="shared" ca="1" si="53"/>
        <v>1376999.9999999993</v>
      </c>
      <c r="K317" s="24"/>
      <c r="L317" s="22">
        <f t="shared" ca="1" si="54"/>
        <v>0.75573898955163443</v>
      </c>
    </row>
    <row r="318" spans="1:12" x14ac:dyDescent="0.2">
      <c r="A318" s="2">
        <f t="shared" si="49"/>
        <v>44420</v>
      </c>
      <c r="B318" s="4">
        <f t="shared" ca="1" si="46"/>
        <v>1004.1464524632877</v>
      </c>
      <c r="C318" s="4">
        <f t="shared" ca="1" si="45"/>
        <v>1.0041464524632877</v>
      </c>
      <c r="D318" s="4">
        <f t="shared" ca="1" si="47"/>
        <v>1040733.7024036178</v>
      </c>
      <c r="E318" s="4">
        <f t="shared" ca="1" si="48"/>
        <v>111.77909629998362</v>
      </c>
      <c r="F318" s="4">
        <f t="shared" ca="1" si="50"/>
        <v>335150.37204761832</v>
      </c>
      <c r="G318" s="4" t="e">
        <f t="shared" si="51"/>
        <v>#N/A</v>
      </c>
      <c r="H318" s="4" t="e">
        <f t="shared" si="52"/>
        <v>#N/A</v>
      </c>
      <c r="I318" s="24"/>
      <c r="J318" s="4">
        <f t="shared" ca="1" si="53"/>
        <v>1376999.9999999993</v>
      </c>
      <c r="K318" s="24"/>
      <c r="L318" s="22">
        <f t="shared" ca="1" si="54"/>
        <v>0.75579789571795086</v>
      </c>
    </row>
    <row r="319" spans="1:12" x14ac:dyDescent="0.2">
      <c r="A319" s="2">
        <f t="shared" si="49"/>
        <v>44421</v>
      </c>
      <c r="B319" s="4">
        <f t="shared" ca="1" si="46"/>
        <v>1003.8312878624887</v>
      </c>
      <c r="C319" s="4">
        <f t="shared" ca="1" si="45"/>
        <v>1.0038312878624887</v>
      </c>
      <c r="D319" s="4">
        <f t="shared" ca="1" si="47"/>
        <v>1040814.7709649749</v>
      </c>
      <c r="E319" s="4">
        <f t="shared" ca="1" si="48"/>
        <v>111.79531325564618</v>
      </c>
      <c r="F319" s="4">
        <f t="shared" ca="1" si="50"/>
        <v>335069.60243390629</v>
      </c>
      <c r="G319" s="4" t="e">
        <f t="shared" si="51"/>
        <v>#N/A</v>
      </c>
      <c r="H319" s="4" t="e">
        <f t="shared" si="52"/>
        <v>#N/A</v>
      </c>
      <c r="I319" s="24"/>
      <c r="J319" s="4">
        <f t="shared" ca="1" si="53"/>
        <v>1376999.9999999993</v>
      </c>
      <c r="K319" s="24"/>
      <c r="L319" s="22">
        <f t="shared" ca="1" si="54"/>
        <v>0.75585676903774535</v>
      </c>
    </row>
    <row r="320" spans="1:12" x14ac:dyDescent="0.2">
      <c r="A320" s="2">
        <f t="shared" si="49"/>
        <v>44422</v>
      </c>
      <c r="B320" s="4">
        <f t="shared" ca="1" si="46"/>
        <v>1003.516498376292</v>
      </c>
      <c r="C320" s="4">
        <f t="shared" ca="1" si="45"/>
        <v>1.0035164983762921</v>
      </c>
      <c r="D320" s="4">
        <f t="shared" ca="1" si="47"/>
        <v>1040895.7943506708</v>
      </c>
      <c r="E320" s="4">
        <f t="shared" ca="1" si="48"/>
        <v>111.81152117436909</v>
      </c>
      <c r="F320" s="4">
        <f t="shared" ca="1" si="50"/>
        <v>334988.87762977794</v>
      </c>
      <c r="G320" s="4" t="e">
        <f t="shared" si="51"/>
        <v>#N/A</v>
      </c>
      <c r="H320" s="4" t="e">
        <f t="shared" si="52"/>
        <v>#N/A</v>
      </c>
      <c r="I320" s="24"/>
      <c r="J320" s="4">
        <f t="shared" ca="1" si="53"/>
        <v>1376999.9999999993</v>
      </c>
      <c r="K320" s="24"/>
      <c r="L320" s="22">
        <f t="shared" ca="1" si="54"/>
        <v>0.75591560955023329</v>
      </c>
    </row>
    <row r="321" spans="1:12" x14ac:dyDescent="0.2">
      <c r="A321" s="2">
        <f t="shared" si="49"/>
        <v>44423</v>
      </c>
      <c r="B321" s="4">
        <f t="shared" ca="1" si="46"/>
        <v>1003.2020832699028</v>
      </c>
      <c r="C321" s="4">
        <f t="shared" ca="1" si="45"/>
        <v>1.0032020832699029</v>
      </c>
      <c r="D321" s="4">
        <f t="shared" ca="1" si="47"/>
        <v>1040976.7726145984</v>
      </c>
      <c r="E321" s="4">
        <f t="shared" ca="1" si="48"/>
        <v>111.82772006693313</v>
      </c>
      <c r="F321" s="4">
        <f t="shared" ca="1" si="50"/>
        <v>334908.1975820642</v>
      </c>
      <c r="G321" s="4" t="e">
        <f t="shared" si="51"/>
        <v>#N/A</v>
      </c>
      <c r="H321" s="4" t="e">
        <f t="shared" si="52"/>
        <v>#N/A</v>
      </c>
      <c r="I321" s="24"/>
      <c r="J321" s="4">
        <f t="shared" ca="1" si="53"/>
        <v>1376999.9999999995</v>
      </c>
      <c r="K321" s="24"/>
      <c r="L321" s="22">
        <f t="shared" ca="1" si="54"/>
        <v>0.7559744172945525</v>
      </c>
    </row>
    <row r="322" spans="1:12" x14ac:dyDescent="0.2">
      <c r="A322" s="2">
        <f t="shared" si="49"/>
        <v>44424</v>
      </c>
      <c r="B322" s="4">
        <f t="shared" ca="1" si="46"/>
        <v>1002.8880418105454</v>
      </c>
      <c r="C322" s="4">
        <f t="shared" ca="1" si="45"/>
        <v>1.0028880418105455</v>
      </c>
      <c r="D322" s="4">
        <f t="shared" ca="1" si="47"/>
        <v>1041057.705810545</v>
      </c>
      <c r="E322" s="4">
        <f t="shared" ca="1" si="48"/>
        <v>111.84390994409789</v>
      </c>
      <c r="F322" s="4">
        <f t="shared" ca="1" si="50"/>
        <v>334827.56223769975</v>
      </c>
      <c r="G322" s="4" t="e">
        <f t="shared" si="51"/>
        <v>#N/A</v>
      </c>
      <c r="H322" s="4" t="e">
        <f t="shared" si="52"/>
        <v>#N/A</v>
      </c>
      <c r="I322" s="24"/>
      <c r="J322" s="4">
        <f t="shared" ca="1" si="53"/>
        <v>1376999.9999999995</v>
      </c>
      <c r="K322" s="24"/>
      <c r="L322" s="22">
        <f t="shared" ca="1" si="54"/>
        <v>0.75603319230976429</v>
      </c>
    </row>
    <row r="323" spans="1:12" x14ac:dyDescent="0.2">
      <c r="A323" s="2">
        <f t="shared" si="49"/>
        <v>44425</v>
      </c>
      <c r="B323" s="4">
        <f t="shared" ca="1" si="46"/>
        <v>1002.5743732674555</v>
      </c>
      <c r="C323" s="4">
        <f t="shared" ref="C323:C367" ca="1" si="55">gamma*sjuka</f>
        <v>1.0025743732674555</v>
      </c>
      <c r="D323" s="4">
        <f t="shared" ca="1" si="47"/>
        <v>1041138.5939921924</v>
      </c>
      <c r="E323" s="4">
        <f t="shared" ca="1" si="48"/>
        <v>111.86009081660187</v>
      </c>
      <c r="F323" s="4">
        <f t="shared" ca="1" si="50"/>
        <v>334746.9715437229</v>
      </c>
      <c r="G323" s="4" t="e">
        <f t="shared" si="51"/>
        <v>#N/A</v>
      </c>
      <c r="H323" s="4" t="e">
        <f t="shared" si="52"/>
        <v>#N/A</v>
      </c>
      <c r="I323" s="24"/>
      <c r="J323" s="4">
        <f t="shared" ca="1" si="53"/>
        <v>1376999.9999999995</v>
      </c>
      <c r="K323" s="24"/>
      <c r="L323" s="22">
        <f t="shared" ca="1" si="54"/>
        <v>0.75609193463485314</v>
      </c>
    </row>
    <row r="324" spans="1:12" x14ac:dyDescent="0.2">
      <c r="A324" s="2">
        <f t="shared" si="49"/>
        <v>44426</v>
      </c>
      <c r="B324" s="4">
        <f t="shared" ref="B324:B366" ca="1" si="56">B323+beta*F323*B323-IF(ROW()-L&gt;=ROW(B$3),beta*OFFSET(B324,-L,0)*OFFSET(F324,-L,0),K/L)</f>
        <v>1002.2610769118736</v>
      </c>
      <c r="C324" s="4">
        <f t="shared" ca="1" si="55"/>
        <v>1.0022610769118736</v>
      </c>
      <c r="D324" s="4">
        <f t="shared" ref="D324:D366" ca="1" si="57">D323+(1-alpha)*IF(ROW()-L&gt;=ROW(F$3),beta*OFFSET(F324,-L,0)*OFFSET(B324,-L,0),K/L)</f>
        <v>1041219.4372131171</v>
      </c>
      <c r="E324" s="4">
        <f t="shared" ref="E324:E366" ca="1" si="58">E323+alpha*IF(ROW()-L&gt;=ROW(F$3),beta*OFFSET(F324,-L,0)*OFFSET(B324,-L,0),K/L)</f>
        <v>111.87626269516252</v>
      </c>
      <c r="F324" s="4">
        <f t="shared" ca="1" si="50"/>
        <v>334666.42544727522</v>
      </c>
      <c r="G324" s="4" t="e">
        <f t="shared" si="51"/>
        <v>#N/A</v>
      </c>
      <c r="H324" s="4" t="e">
        <f t="shared" si="52"/>
        <v>#N/A</v>
      </c>
      <c r="I324" s="24"/>
      <c r="J324" s="4">
        <f t="shared" ca="1" si="53"/>
        <v>1376999.9999999993</v>
      </c>
      <c r="K324" s="24"/>
      <c r="L324" s="22">
        <f t="shared" ca="1" si="54"/>
        <v>0.75615064430872747</v>
      </c>
    </row>
    <row r="325" spans="1:12" x14ac:dyDescent="0.2">
      <c r="A325" s="2">
        <f t="shared" ref="A325:A367" si="59">A324+1</f>
        <v>44427</v>
      </c>
      <c r="B325" s="4">
        <f t="shared" ca="1" si="56"/>
        <v>1001.9481520170378</v>
      </c>
      <c r="C325" s="4">
        <f t="shared" ca="1" si="55"/>
        <v>1.0019481520170379</v>
      </c>
      <c r="D325" s="4">
        <f t="shared" ca="1" si="57"/>
        <v>1041300.2355267907</v>
      </c>
      <c r="E325" s="4">
        <f t="shared" ca="1" si="58"/>
        <v>111.89242559047629</v>
      </c>
      <c r="F325" s="4">
        <f t="shared" ref="F325:F366" ca="1" si="60">F324-beta*F324*B324</f>
        <v>334585.92389560124</v>
      </c>
      <c r="G325" s="4" t="e">
        <f t="shared" ref="G325:G366" si="61">IF(ISBLANK(INDEX(inlagda_riktig,MATCH(A325,dag_riktig))),"",INDEX(inlagda_riktig,MATCH(A325,dag_riktig)))</f>
        <v>#N/A</v>
      </c>
      <c r="H325" s="4" t="e">
        <f t="shared" ref="H325:H366" si="62">IF(ISBLANK(INDEX(doda_riktig,MATCH(A325,dag_riktig))),"",INDEX(doda_riktig,MATCH(A325,dag_riktig)))</f>
        <v>#N/A</v>
      </c>
      <c r="I325" s="24"/>
      <c r="J325" s="4">
        <f t="shared" ref="J325:J366" ca="1" si="63">B325+D325+E325+F325</f>
        <v>1376999.9999999995</v>
      </c>
      <c r="K325" s="24"/>
      <c r="L325" s="22">
        <f t="shared" ref="L325:L366" ca="1" si="64">D325/J325</f>
        <v>0.75620932137021868</v>
      </c>
    </row>
    <row r="326" spans="1:12" x14ac:dyDescent="0.2">
      <c r="A326" s="2">
        <f t="shared" si="59"/>
        <v>44428</v>
      </c>
      <c r="B326" s="4">
        <f t="shared" ca="1" si="56"/>
        <v>1001.6355978581764</v>
      </c>
      <c r="C326" s="4">
        <f t="shared" ca="1" si="55"/>
        <v>1.0016355978581764</v>
      </c>
      <c r="D326" s="4">
        <f t="shared" ca="1" si="57"/>
        <v>1041380.9889865799</v>
      </c>
      <c r="E326" s="4">
        <f t="shared" ca="1" si="58"/>
        <v>111.9085795132187</v>
      </c>
      <c r="F326" s="4">
        <f t="shared" ca="1" si="60"/>
        <v>334505.46683604812</v>
      </c>
      <c r="G326" s="4" t="e">
        <f t="shared" si="61"/>
        <v>#N/A</v>
      </c>
      <c r="H326" s="4" t="e">
        <f t="shared" si="62"/>
        <v>#N/A</v>
      </c>
      <c r="I326" s="24"/>
      <c r="J326" s="4">
        <f t="shared" ca="1" si="63"/>
        <v>1376999.9999999995</v>
      </c>
      <c r="K326" s="24"/>
      <c r="L326" s="22">
        <f t="shared" ca="1" si="64"/>
        <v>0.75626796585808298</v>
      </c>
    </row>
    <row r="327" spans="1:12" x14ac:dyDescent="0.2">
      <c r="A327" s="2">
        <f t="shared" si="59"/>
        <v>44429</v>
      </c>
      <c r="B327" s="4">
        <f t="shared" ca="1" si="56"/>
        <v>1001.3234137125013</v>
      </c>
      <c r="C327" s="4">
        <f t="shared" ca="1" si="55"/>
        <v>1.0013234137125013</v>
      </c>
      <c r="D327" s="4">
        <f t="shared" ca="1" si="57"/>
        <v>1041461.6976457475</v>
      </c>
      <c r="E327" s="4">
        <f t="shared" ca="1" si="58"/>
        <v>111.92472447404437</v>
      </c>
      <c r="F327" s="4">
        <f t="shared" ca="1" si="60"/>
        <v>334425.05421606544</v>
      </c>
      <c r="G327" s="4" t="e">
        <f t="shared" si="61"/>
        <v>#N/A</v>
      </c>
      <c r="H327" s="4" t="e">
        <f t="shared" si="62"/>
        <v>#N/A</v>
      </c>
      <c r="I327" s="24"/>
      <c r="J327" s="4">
        <f t="shared" ca="1" si="63"/>
        <v>1376999.9999999995</v>
      </c>
      <c r="K327" s="24"/>
      <c r="L327" s="22">
        <f t="shared" ca="1" si="64"/>
        <v>0.75632657781100054</v>
      </c>
    </row>
    <row r="328" spans="1:12" x14ac:dyDescent="0.2">
      <c r="A328" s="2">
        <f t="shared" si="59"/>
        <v>44430</v>
      </c>
      <c r="B328" s="4">
        <f t="shared" ca="1" si="56"/>
        <v>1001.0115988592005</v>
      </c>
      <c r="C328" s="4">
        <f t="shared" ca="1" si="55"/>
        <v>1.0010115988592005</v>
      </c>
      <c r="D328" s="4">
        <f t="shared" ca="1" si="57"/>
        <v>1041542.3615574517</v>
      </c>
      <c r="E328" s="4">
        <f t="shared" ca="1" si="58"/>
        <v>111.94086048358712</v>
      </c>
      <c r="F328" s="4">
        <f t="shared" ca="1" si="60"/>
        <v>334344.68598320498</v>
      </c>
      <c r="G328" s="4" t="e">
        <f t="shared" si="61"/>
        <v>#N/A</v>
      </c>
      <c r="H328" s="4" t="e">
        <f t="shared" si="62"/>
        <v>#N/A</v>
      </c>
      <c r="I328" s="24"/>
      <c r="J328" s="4">
        <f t="shared" ca="1" si="63"/>
        <v>1376999.9999999995</v>
      </c>
      <c r="K328" s="24"/>
      <c r="L328" s="22">
        <f t="shared" ca="1" si="64"/>
        <v>0.75638515726757594</v>
      </c>
    </row>
    <row r="329" spans="1:12" x14ac:dyDescent="0.2">
      <c r="A329" s="2">
        <f t="shared" si="59"/>
        <v>44431</v>
      </c>
      <c r="B329" s="4">
        <f t="shared" ca="1" si="56"/>
        <v>1000.7001525794318</v>
      </c>
      <c r="C329" s="4">
        <f t="shared" ca="1" si="55"/>
        <v>1.0007001525794319</v>
      </c>
      <c r="D329" s="4">
        <f t="shared" ca="1" si="57"/>
        <v>1041622.9807747472</v>
      </c>
      <c r="E329" s="4">
        <f t="shared" ca="1" si="58"/>
        <v>111.95698755246001</v>
      </c>
      <c r="F329" s="4">
        <f t="shared" ca="1" si="60"/>
        <v>334264.36208512029</v>
      </c>
      <c r="G329" s="4" t="e">
        <f t="shared" si="61"/>
        <v>#N/A</v>
      </c>
      <c r="H329" s="4" t="e">
        <f t="shared" si="62"/>
        <v>#N/A</v>
      </c>
      <c r="I329" s="24"/>
      <c r="J329" s="4">
        <f t="shared" ca="1" si="63"/>
        <v>1376999.9999999995</v>
      </c>
      <c r="K329" s="24"/>
      <c r="L329" s="22">
        <f t="shared" ca="1" si="64"/>
        <v>0.75644370426633811</v>
      </c>
    </row>
    <row r="330" spans="1:12" x14ac:dyDescent="0.2">
      <c r="A330" s="2">
        <f t="shared" si="59"/>
        <v>44432</v>
      </c>
      <c r="B330" s="4">
        <f t="shared" ca="1" si="56"/>
        <v>1000.3890741563151</v>
      </c>
      <c r="C330" s="4">
        <f t="shared" ca="1" si="55"/>
        <v>1.0003890741563151</v>
      </c>
      <c r="D330" s="4">
        <f t="shared" ca="1" si="57"/>
        <v>1041703.5553505853</v>
      </c>
      <c r="E330" s="4">
        <f t="shared" ca="1" si="58"/>
        <v>111.97310569125537</v>
      </c>
      <c r="F330" s="4">
        <f t="shared" ca="1" si="60"/>
        <v>334184.08246956661</v>
      </c>
      <c r="G330" s="4" t="e">
        <f t="shared" si="61"/>
        <v>#N/A</v>
      </c>
      <c r="H330" s="4" t="e">
        <f t="shared" si="62"/>
        <v>#N/A</v>
      </c>
      <c r="I330" s="24"/>
      <c r="J330" s="4">
        <f t="shared" ca="1" si="63"/>
        <v>1376999.9999999995</v>
      </c>
      <c r="K330" s="24"/>
      <c r="L330" s="22">
        <f t="shared" ca="1" si="64"/>
        <v>0.7565022188457412</v>
      </c>
    </row>
    <row r="331" spans="1:12" x14ac:dyDescent="0.2">
      <c r="A331" s="2">
        <f t="shared" si="59"/>
        <v>44433</v>
      </c>
      <c r="B331" s="4">
        <f t="shared" ca="1" si="56"/>
        <v>1000.0783628749266</v>
      </c>
      <c r="C331" s="4">
        <f t="shared" ca="1" si="55"/>
        <v>1.0000783628749266</v>
      </c>
      <c r="D331" s="4">
        <f t="shared" ca="1" si="57"/>
        <v>1041784.0853378136</v>
      </c>
      <c r="E331" s="4">
        <f t="shared" ca="1" si="58"/>
        <v>111.9892149105449</v>
      </c>
      <c r="F331" s="4">
        <f t="shared" ca="1" si="60"/>
        <v>334103.8470844003</v>
      </c>
      <c r="G331" s="4" t="e">
        <f t="shared" si="61"/>
        <v>#N/A</v>
      </c>
      <c r="H331" s="4" t="e">
        <f t="shared" si="62"/>
        <v>#N/A</v>
      </c>
      <c r="I331" s="24"/>
      <c r="J331" s="4">
        <f t="shared" ca="1" si="63"/>
        <v>1376999.9999999993</v>
      </c>
      <c r="K331" s="24"/>
      <c r="L331" s="22">
        <f t="shared" ca="1" si="64"/>
        <v>0.75656070104416417</v>
      </c>
    </row>
    <row r="332" spans="1:12" x14ac:dyDescent="0.2">
      <c r="A332" s="2">
        <f t="shared" si="59"/>
        <v>44434</v>
      </c>
      <c r="B332" s="4">
        <f t="shared" ca="1" si="56"/>
        <v>999.76801802229033</v>
      </c>
      <c r="C332" s="4">
        <f t="shared" ca="1" si="55"/>
        <v>0.99976801802229032</v>
      </c>
      <c r="D332" s="4">
        <f t="shared" ca="1" si="57"/>
        <v>1041864.5707891773</v>
      </c>
      <c r="E332" s="4">
        <f t="shared" ca="1" si="58"/>
        <v>112.00531522087971</v>
      </c>
      <c r="F332" s="4">
        <f t="shared" ca="1" si="60"/>
        <v>334023.65587757895</v>
      </c>
      <c r="G332" s="4" t="e">
        <f t="shared" si="61"/>
        <v>#N/A</v>
      </c>
      <c r="H332" s="4" t="e">
        <f t="shared" si="62"/>
        <v>#N/A</v>
      </c>
      <c r="I332" s="24"/>
      <c r="J332" s="4">
        <f t="shared" ca="1" si="63"/>
        <v>1376999.9999999995</v>
      </c>
      <c r="K332" s="24"/>
      <c r="L332" s="22">
        <f t="shared" ca="1" si="64"/>
        <v>0.75661915089991116</v>
      </c>
    </row>
    <row r="333" spans="1:12" x14ac:dyDescent="0.2">
      <c r="A333" s="2">
        <f t="shared" si="59"/>
        <v>44435</v>
      </c>
      <c r="B333" s="4">
        <f t="shared" ca="1" si="56"/>
        <v>999.4580388873726</v>
      </c>
      <c r="C333" s="4">
        <f t="shared" ca="1" si="55"/>
        <v>0.99945803888737261</v>
      </c>
      <c r="D333" s="4">
        <f t="shared" ca="1" si="57"/>
        <v>1041945.0117573185</v>
      </c>
      <c r="E333" s="4">
        <f t="shared" ca="1" si="58"/>
        <v>112.02140663279033</v>
      </c>
      <c r="F333" s="4">
        <f t="shared" ca="1" si="60"/>
        <v>333943.5087971607</v>
      </c>
      <c r="G333" s="4" t="e">
        <f t="shared" si="61"/>
        <v>#N/A</v>
      </c>
      <c r="H333" s="4" t="e">
        <f t="shared" si="62"/>
        <v>#N/A</v>
      </c>
      <c r="I333" s="24"/>
      <c r="J333" s="4">
        <f t="shared" ca="1" si="63"/>
        <v>1376999.9999999995</v>
      </c>
      <c r="K333" s="24"/>
      <c r="L333" s="22">
        <f t="shared" ca="1" si="64"/>
        <v>0.75667756845121192</v>
      </c>
    </row>
    <row r="334" spans="1:12" x14ac:dyDescent="0.2">
      <c r="A334" s="2">
        <f t="shared" si="59"/>
        <v>44436</v>
      </c>
      <c r="B334" s="4">
        <f t="shared" ca="1" si="56"/>
        <v>999.14842476107458</v>
      </c>
      <c r="C334" s="4">
        <f t="shared" ca="1" si="55"/>
        <v>0.99914842476107457</v>
      </c>
      <c r="D334" s="4">
        <f t="shared" ca="1" si="57"/>
        <v>1042025.4082947772</v>
      </c>
      <c r="E334" s="4">
        <f t="shared" ca="1" si="58"/>
        <v>112.03748915678686</v>
      </c>
      <c r="F334" s="4">
        <f t="shared" ca="1" si="60"/>
        <v>333863.40579130431</v>
      </c>
      <c r="G334" s="4" t="e">
        <f t="shared" si="61"/>
        <v>#N/A</v>
      </c>
      <c r="H334" s="4" t="e">
        <f t="shared" si="62"/>
        <v>#N/A</v>
      </c>
      <c r="I334" s="24"/>
      <c r="J334" s="4">
        <f t="shared" ca="1" si="63"/>
        <v>1376999.9999999993</v>
      </c>
      <c r="K334" s="24"/>
      <c r="L334" s="22">
        <f t="shared" ca="1" si="64"/>
        <v>0.75673595373622204</v>
      </c>
    </row>
    <row r="335" spans="1:12" x14ac:dyDescent="0.2">
      <c r="A335" s="2">
        <f t="shared" si="59"/>
        <v>44437</v>
      </c>
      <c r="B335" s="4">
        <f t="shared" ca="1" si="56"/>
        <v>998.83917493622573</v>
      </c>
      <c r="C335" s="4">
        <f t="shared" ca="1" si="55"/>
        <v>0.99883917493622576</v>
      </c>
      <c r="D335" s="4">
        <f t="shared" ca="1" si="57"/>
        <v>1042105.760453991</v>
      </c>
      <c r="E335" s="4">
        <f t="shared" ca="1" si="58"/>
        <v>112.05356280335896</v>
      </c>
      <c r="F335" s="4">
        <f t="shared" ca="1" si="60"/>
        <v>333783.34680826869</v>
      </c>
      <c r="G335" s="4" t="e">
        <f t="shared" si="61"/>
        <v>#N/A</v>
      </c>
      <c r="H335" s="4" t="e">
        <f t="shared" si="62"/>
        <v>#N/A</v>
      </c>
      <c r="I335" s="24"/>
      <c r="J335" s="4">
        <f t="shared" ca="1" si="63"/>
        <v>1376999.9999999991</v>
      </c>
      <c r="K335" s="24"/>
      <c r="L335" s="22">
        <f t="shared" ca="1" si="64"/>
        <v>0.75679430679302229</v>
      </c>
    </row>
    <row r="336" spans="1:12" x14ac:dyDescent="0.2">
      <c r="A336" s="2">
        <f t="shared" si="59"/>
        <v>44438</v>
      </c>
      <c r="B336" s="4">
        <f t="shared" ca="1" si="56"/>
        <v>998.53028870757714</v>
      </c>
      <c r="C336" s="4">
        <f t="shared" ca="1" si="55"/>
        <v>0.99853028870757721</v>
      </c>
      <c r="D336" s="4">
        <f t="shared" ca="1" si="57"/>
        <v>1042186.0682872961</v>
      </c>
      <c r="E336" s="4">
        <f t="shared" ca="1" si="58"/>
        <v>112.0696275829759</v>
      </c>
      <c r="F336" s="4">
        <f t="shared" ca="1" si="60"/>
        <v>333703.33179641265</v>
      </c>
      <c r="G336" s="4" t="e">
        <f t="shared" si="61"/>
        <v>#N/A</v>
      </c>
      <c r="H336" s="4" t="e">
        <f t="shared" si="62"/>
        <v>#N/A</v>
      </c>
      <c r="I336" s="24"/>
      <c r="J336" s="4">
        <f t="shared" ca="1" si="63"/>
        <v>1376999.9999999993</v>
      </c>
      <c r="K336" s="24"/>
      <c r="L336" s="22">
        <f t="shared" ca="1" si="64"/>
        <v>0.75685262765961991</v>
      </c>
    </row>
    <row r="337" spans="1:12" x14ac:dyDescent="0.2">
      <c r="A337" s="2">
        <f t="shared" si="59"/>
        <v>44439</v>
      </c>
      <c r="B337" s="4">
        <f t="shared" ca="1" si="56"/>
        <v>998.22176537179462</v>
      </c>
      <c r="C337" s="4">
        <f t="shared" ca="1" si="55"/>
        <v>0.99822176537179463</v>
      </c>
      <c r="D337" s="4">
        <f t="shared" ca="1" si="57"/>
        <v>1042266.3318469267</v>
      </c>
      <c r="E337" s="4">
        <f t="shared" ca="1" si="58"/>
        <v>112.08568350608664</v>
      </c>
      <c r="F337" s="4">
        <f t="shared" ca="1" si="60"/>
        <v>333623.3607041947</v>
      </c>
      <c r="G337" s="4" t="e">
        <f t="shared" si="61"/>
        <v>#N/A</v>
      </c>
      <c r="H337" s="4" t="e">
        <f t="shared" si="62"/>
        <v>#N/A</v>
      </c>
      <c r="I337" s="24"/>
      <c r="J337" s="4">
        <f t="shared" ca="1" si="63"/>
        <v>1376999.9999999993</v>
      </c>
      <c r="K337" s="24"/>
      <c r="L337" s="22">
        <f t="shared" ca="1" si="64"/>
        <v>0.75691091637394858</v>
      </c>
    </row>
    <row r="338" spans="1:12" x14ac:dyDescent="0.2">
      <c r="A338" s="2">
        <f t="shared" si="59"/>
        <v>44440</v>
      </c>
      <c r="B338" s="4">
        <f t="shared" ca="1" si="56"/>
        <v>997.91360422745174</v>
      </c>
      <c r="C338" s="4">
        <f t="shared" ca="1" si="55"/>
        <v>0.99791360422745179</v>
      </c>
      <c r="D338" s="4">
        <f t="shared" ca="1" si="57"/>
        <v>1042346.5511850159</v>
      </c>
      <c r="E338" s="4">
        <f t="shared" ca="1" si="58"/>
        <v>112.10173058311989</v>
      </c>
      <c r="F338" s="4">
        <f t="shared" ca="1" si="60"/>
        <v>333543.43348017277</v>
      </c>
      <c r="G338" s="4" t="e">
        <f t="shared" si="61"/>
        <v>#N/A</v>
      </c>
      <c r="H338" s="4" t="e">
        <f t="shared" si="62"/>
        <v>#N/A</v>
      </c>
      <c r="I338" s="24"/>
      <c r="J338" s="4">
        <f t="shared" ca="1" si="63"/>
        <v>1376999.9999999993</v>
      </c>
      <c r="K338" s="24"/>
      <c r="L338" s="22">
        <f t="shared" ca="1" si="64"/>
        <v>0.75696917297386812</v>
      </c>
    </row>
    <row r="339" spans="1:12" x14ac:dyDescent="0.2">
      <c r="A339" s="2">
        <f t="shared" si="59"/>
        <v>44441</v>
      </c>
      <c r="B339" s="4">
        <f t="shared" ca="1" si="56"/>
        <v>997.60580457502374</v>
      </c>
      <c r="C339" s="4">
        <f t="shared" ca="1" si="55"/>
        <v>0.99760580457502379</v>
      </c>
      <c r="D339" s="4">
        <f t="shared" ca="1" si="57"/>
        <v>1042426.726353596</v>
      </c>
      <c r="E339" s="4">
        <f t="shared" ca="1" si="58"/>
        <v>112.11776882448416</v>
      </c>
      <c r="F339" s="4">
        <f t="shared" ca="1" si="60"/>
        <v>333463.5500730038</v>
      </c>
      <c r="G339" s="4" t="e">
        <f t="shared" si="61"/>
        <v>#N/A</v>
      </c>
      <c r="H339" s="4" t="e">
        <f t="shared" si="62"/>
        <v>#N/A</v>
      </c>
      <c r="I339" s="24"/>
      <c r="J339" s="4">
        <f t="shared" ca="1" si="63"/>
        <v>1376999.9999999993</v>
      </c>
      <c r="K339" s="24"/>
      <c r="L339" s="22">
        <f t="shared" ca="1" si="64"/>
        <v>0.75702739749716519</v>
      </c>
    </row>
    <row r="340" spans="1:12" x14ac:dyDescent="0.2">
      <c r="A340" s="2">
        <f t="shared" si="59"/>
        <v>44442</v>
      </c>
      <c r="B340" s="4">
        <f t="shared" ca="1" si="56"/>
        <v>997.29836571688043</v>
      </c>
      <c r="C340" s="4">
        <f t="shared" ca="1" si="55"/>
        <v>0.99729836571688046</v>
      </c>
      <c r="D340" s="4">
        <f t="shared" ca="1" si="57"/>
        <v>1042506.8574045982</v>
      </c>
      <c r="E340" s="4">
        <f t="shared" ca="1" si="58"/>
        <v>112.1337982405678</v>
      </c>
      <c r="F340" s="4">
        <f t="shared" ca="1" si="60"/>
        <v>333383.7104314437</v>
      </c>
      <c r="G340" s="4" t="e">
        <f t="shared" si="61"/>
        <v>#N/A</v>
      </c>
      <c r="H340" s="4" t="e">
        <f t="shared" si="62"/>
        <v>#N/A</v>
      </c>
      <c r="I340" s="24"/>
      <c r="J340" s="4">
        <f t="shared" ca="1" si="63"/>
        <v>1376999.9999999993</v>
      </c>
      <c r="K340" s="24"/>
      <c r="L340" s="22">
        <f t="shared" ca="1" si="64"/>
        <v>0.75708558998155318</v>
      </c>
    </row>
    <row r="341" spans="1:12" x14ac:dyDescent="0.2">
      <c r="A341" s="2">
        <f t="shared" si="59"/>
        <v>44443</v>
      </c>
      <c r="B341" s="4">
        <f t="shared" ca="1" si="56"/>
        <v>996.99128695727973</v>
      </c>
      <c r="C341" s="4">
        <f t="shared" ca="1" si="55"/>
        <v>0.99699128695727979</v>
      </c>
      <c r="D341" s="4">
        <f t="shared" ca="1" si="57"/>
        <v>1042586.9443898534</v>
      </c>
      <c r="E341" s="4">
        <f t="shared" ca="1" si="58"/>
        <v>112.14981884173908</v>
      </c>
      <c r="F341" s="4">
        <f t="shared" ca="1" si="60"/>
        <v>333303.9145043469</v>
      </c>
      <c r="G341" s="4" t="e">
        <f t="shared" si="61"/>
        <v>#N/A</v>
      </c>
      <c r="H341" s="4" t="e">
        <f t="shared" si="62"/>
        <v>#N/A</v>
      </c>
      <c r="I341" s="24"/>
      <c r="J341" s="4">
        <f t="shared" ca="1" si="63"/>
        <v>1376999.9999999993</v>
      </c>
      <c r="K341" s="24"/>
      <c r="L341" s="22">
        <f t="shared" ca="1" si="64"/>
        <v>0.75714375046467242</v>
      </c>
    </row>
    <row r="342" spans="1:12" x14ac:dyDescent="0.2">
      <c r="A342" s="2">
        <f t="shared" si="59"/>
        <v>44444</v>
      </c>
      <c r="B342" s="4">
        <f t="shared" ca="1" si="56"/>
        <v>996.68456760236108</v>
      </c>
      <c r="C342" s="4">
        <f t="shared" ca="1" si="55"/>
        <v>0.99668456760236113</v>
      </c>
      <c r="D342" s="4">
        <f t="shared" ca="1" si="57"/>
        <v>1042666.9873610924</v>
      </c>
      <c r="E342" s="4">
        <f t="shared" ca="1" si="58"/>
        <v>112.16583063834619</v>
      </c>
      <c r="F342" s="4">
        <f t="shared" ca="1" si="60"/>
        <v>333224.16224066622</v>
      </c>
      <c r="G342" s="4" t="e">
        <f t="shared" si="61"/>
        <v>#N/A</v>
      </c>
      <c r="H342" s="4" t="e">
        <f t="shared" si="62"/>
        <v>#N/A</v>
      </c>
      <c r="I342" s="24"/>
      <c r="J342" s="4">
        <f t="shared" ca="1" si="63"/>
        <v>1376999.9999999993</v>
      </c>
      <c r="K342" s="24"/>
      <c r="L342" s="22">
        <f t="shared" ca="1" si="64"/>
        <v>0.75720187898409064</v>
      </c>
    </row>
    <row r="343" spans="1:12" x14ac:dyDescent="0.2">
      <c r="A343" s="2">
        <f t="shared" si="59"/>
        <v>44445</v>
      </c>
      <c r="B343" s="4">
        <f t="shared" ca="1" si="56"/>
        <v>996.37820696013887</v>
      </c>
      <c r="C343" s="4">
        <f t="shared" ca="1" si="55"/>
        <v>0.9963782069601389</v>
      </c>
      <c r="D343" s="4">
        <f t="shared" ca="1" si="57"/>
        <v>1042746.986369946</v>
      </c>
      <c r="E343" s="4">
        <f t="shared" ca="1" si="58"/>
        <v>112.1818336407174</v>
      </c>
      <c r="F343" s="4">
        <f t="shared" ca="1" si="60"/>
        <v>333144.45358945243</v>
      </c>
      <c r="G343" s="4" t="e">
        <f t="shared" si="61"/>
        <v>#N/A</v>
      </c>
      <c r="H343" s="4" t="e">
        <f t="shared" si="62"/>
        <v>#N/A</v>
      </c>
      <c r="I343" s="24"/>
      <c r="J343" s="4">
        <f t="shared" ca="1" si="63"/>
        <v>1376999.9999999993</v>
      </c>
      <c r="K343" s="24"/>
      <c r="L343" s="22">
        <f t="shared" ca="1" si="64"/>
        <v>0.75725997557730329</v>
      </c>
    </row>
    <row r="344" spans="1:12" x14ac:dyDescent="0.2">
      <c r="A344" s="2">
        <f t="shared" si="59"/>
        <v>44446</v>
      </c>
      <c r="B344" s="4">
        <f t="shared" ca="1" si="56"/>
        <v>996.07220434049589</v>
      </c>
      <c r="C344" s="4">
        <f t="shared" ca="1" si="55"/>
        <v>0.99607220434049593</v>
      </c>
      <c r="D344" s="4">
        <f t="shared" ca="1" si="57"/>
        <v>1042826.9414679455</v>
      </c>
      <c r="E344" s="4">
        <f t="shared" ca="1" si="58"/>
        <v>112.19782785916098</v>
      </c>
      <c r="F344" s="4">
        <f t="shared" ca="1" si="60"/>
        <v>333064.78849985416</v>
      </c>
      <c r="G344" s="4" t="e">
        <f t="shared" si="61"/>
        <v>#N/A</v>
      </c>
      <c r="H344" s="4" t="e">
        <f t="shared" si="62"/>
        <v>#N/A</v>
      </c>
      <c r="I344" s="24"/>
      <c r="J344" s="4">
        <f t="shared" ca="1" si="63"/>
        <v>1376999.9999999993</v>
      </c>
      <c r="K344" s="24"/>
      <c r="L344" s="22">
        <f t="shared" ca="1" si="64"/>
        <v>0.75731804028173277</v>
      </c>
    </row>
    <row r="345" spans="1:12" x14ac:dyDescent="0.2">
      <c r="A345" s="2">
        <f t="shared" si="59"/>
        <v>44447</v>
      </c>
      <c r="B345" s="4">
        <f t="shared" ca="1" si="56"/>
        <v>995.76655905517703</v>
      </c>
      <c r="C345" s="4">
        <f t="shared" ca="1" si="55"/>
        <v>0.99576655905517708</v>
      </c>
      <c r="D345" s="4">
        <f t="shared" ca="1" si="57"/>
        <v>1042906.8527065226</v>
      </c>
      <c r="E345" s="4">
        <f t="shared" ca="1" si="58"/>
        <v>112.21381330396537</v>
      </c>
      <c r="F345" s="4">
        <f t="shared" ca="1" si="60"/>
        <v>332985.16692111752</v>
      </c>
      <c r="G345" s="4" t="e">
        <f t="shared" si="61"/>
        <v>#N/A</v>
      </c>
      <c r="H345" s="4" t="e">
        <f t="shared" si="62"/>
        <v>#N/A</v>
      </c>
      <c r="I345" s="24"/>
      <c r="J345" s="4">
        <f t="shared" ca="1" si="63"/>
        <v>1376999.9999999993</v>
      </c>
      <c r="K345" s="24"/>
      <c r="L345" s="22">
        <f t="shared" ca="1" si="64"/>
        <v>0.75737607313472988</v>
      </c>
    </row>
    <row r="346" spans="1:12" x14ac:dyDescent="0.2">
      <c r="A346" s="2">
        <f t="shared" si="59"/>
        <v>44448</v>
      </c>
      <c r="B346" s="4">
        <f t="shared" ca="1" si="56"/>
        <v>995.46127041778254</v>
      </c>
      <c r="C346" s="4">
        <f t="shared" ca="1" si="55"/>
        <v>0.99546127041778254</v>
      </c>
      <c r="D346" s="4">
        <f t="shared" ca="1" si="57"/>
        <v>1042986.7201370101</v>
      </c>
      <c r="E346" s="4">
        <f t="shared" ca="1" si="58"/>
        <v>112.22978998539915</v>
      </c>
      <c r="F346" s="4">
        <f t="shared" ca="1" si="60"/>
        <v>332905.58880258596</v>
      </c>
      <c r="G346" s="4" t="e">
        <f t="shared" si="61"/>
        <v>#N/A</v>
      </c>
      <c r="H346" s="4" t="e">
        <f t="shared" si="62"/>
        <v>#N/A</v>
      </c>
      <c r="I346" s="24"/>
      <c r="J346" s="4">
        <f t="shared" ca="1" si="63"/>
        <v>1376999.9999999991</v>
      </c>
      <c r="K346" s="24"/>
      <c r="L346" s="22">
        <f t="shared" ca="1" si="64"/>
        <v>0.75743407417357356</v>
      </c>
    </row>
    <row r="347" spans="1:12" x14ac:dyDescent="0.2">
      <c r="A347" s="2">
        <f t="shared" si="59"/>
        <v>44449</v>
      </c>
      <c r="B347" s="4">
        <f t="shared" ca="1" si="56"/>
        <v>995.15633774376158</v>
      </c>
      <c r="C347" s="4">
        <f t="shared" ca="1" si="55"/>
        <v>0.99515633774376155</v>
      </c>
      <c r="D347" s="4">
        <f t="shared" ca="1" si="57"/>
        <v>1043066.5438106419</v>
      </c>
      <c r="E347" s="4">
        <f t="shared" ca="1" si="58"/>
        <v>112.24575791371117</v>
      </c>
      <c r="F347" s="4">
        <f t="shared" ca="1" si="60"/>
        <v>332826.0540936999</v>
      </c>
      <c r="G347" s="4" t="e">
        <f t="shared" si="61"/>
        <v>#N/A</v>
      </c>
      <c r="H347" s="4" t="e">
        <f t="shared" si="62"/>
        <v>#N/A</v>
      </c>
      <c r="I347" s="24"/>
      <c r="J347" s="4">
        <f t="shared" ca="1" si="63"/>
        <v>1376999.9999999991</v>
      </c>
      <c r="K347" s="24"/>
      <c r="L347" s="22">
        <f t="shared" ca="1" si="64"/>
        <v>0.75749204343547027</v>
      </c>
    </row>
    <row r="348" spans="1:12" x14ac:dyDescent="0.2">
      <c r="A348" s="2">
        <f t="shared" si="59"/>
        <v>44450</v>
      </c>
      <c r="B348" s="4">
        <f t="shared" ca="1" si="56"/>
        <v>994.85176035040581</v>
      </c>
      <c r="C348" s="4">
        <f t="shared" ca="1" si="55"/>
        <v>0.99485176035040579</v>
      </c>
      <c r="D348" s="4">
        <f t="shared" ca="1" si="57"/>
        <v>1043146.3237785532</v>
      </c>
      <c r="E348" s="4">
        <f t="shared" ca="1" si="58"/>
        <v>112.26171709913054</v>
      </c>
      <c r="F348" s="4">
        <f t="shared" ca="1" si="60"/>
        <v>332746.5627439965</v>
      </c>
      <c r="G348" s="4" t="e">
        <f t="shared" si="61"/>
        <v>#N/A</v>
      </c>
      <c r="H348" s="4" t="e">
        <f t="shared" si="62"/>
        <v>#N/A</v>
      </c>
      <c r="I348" s="24"/>
      <c r="J348" s="4">
        <f t="shared" ca="1" si="63"/>
        <v>1376999.9999999991</v>
      </c>
      <c r="K348" s="24"/>
      <c r="L348" s="22">
        <f t="shared" ca="1" si="64"/>
        <v>0.75754998095755544</v>
      </c>
    </row>
    <row r="349" spans="1:12" x14ac:dyDescent="0.2">
      <c r="A349" s="2">
        <f t="shared" si="59"/>
        <v>44451</v>
      </c>
      <c r="B349" s="4">
        <f t="shared" ca="1" si="56"/>
        <v>994.54753755684362</v>
      </c>
      <c r="C349" s="4">
        <f t="shared" ca="1" si="55"/>
        <v>0.99454753755684366</v>
      </c>
      <c r="D349" s="4">
        <f t="shared" ca="1" si="57"/>
        <v>1043226.0600917811</v>
      </c>
      <c r="E349" s="4">
        <f t="shared" ca="1" si="58"/>
        <v>112.27766755186667</v>
      </c>
      <c r="F349" s="4">
        <f t="shared" ca="1" si="60"/>
        <v>332667.11470310937</v>
      </c>
      <c r="G349" s="4" t="e">
        <f t="shared" si="61"/>
        <v>#N/A</v>
      </c>
      <c r="H349" s="4" t="e">
        <f t="shared" si="62"/>
        <v>#N/A</v>
      </c>
      <c r="I349" s="24"/>
      <c r="J349" s="4">
        <f t="shared" ca="1" si="63"/>
        <v>1376999.9999999991</v>
      </c>
      <c r="K349" s="24"/>
      <c r="L349" s="22">
        <f t="shared" ca="1" si="64"/>
        <v>0.75760788677689306</v>
      </c>
    </row>
    <row r="350" spans="1:12" x14ac:dyDescent="0.2">
      <c r="A350" s="2">
        <f t="shared" si="59"/>
        <v>44452</v>
      </c>
      <c r="B350" s="4">
        <f t="shared" ca="1" si="56"/>
        <v>994.2436686840324</v>
      </c>
      <c r="C350" s="4">
        <f t="shared" ca="1" si="55"/>
        <v>0.99424366868403247</v>
      </c>
      <c r="D350" s="4">
        <f t="shared" ca="1" si="57"/>
        <v>1043305.7528012646</v>
      </c>
      <c r="E350" s="4">
        <f t="shared" ca="1" si="58"/>
        <v>112.29360928210943</v>
      </c>
      <c r="F350" s="4">
        <f t="shared" ca="1" si="60"/>
        <v>332587.70992076839</v>
      </c>
      <c r="G350" s="4" t="e">
        <f t="shared" si="61"/>
        <v>#N/A</v>
      </c>
      <c r="H350" s="4" t="e">
        <f t="shared" si="62"/>
        <v>#N/A</v>
      </c>
      <c r="I350" s="24"/>
      <c r="J350" s="4">
        <f t="shared" ca="1" si="63"/>
        <v>1376999.9999999991</v>
      </c>
      <c r="K350" s="24"/>
      <c r="L350" s="22">
        <f t="shared" ca="1" si="64"/>
        <v>0.75766576093047588</v>
      </c>
    </row>
    <row r="351" spans="1:12" x14ac:dyDescent="0.2">
      <c r="A351" s="2">
        <f t="shared" si="59"/>
        <v>44453</v>
      </c>
      <c r="B351" s="4">
        <f t="shared" ca="1" si="56"/>
        <v>993.94015305475352</v>
      </c>
      <c r="C351" s="4">
        <f t="shared" ca="1" si="55"/>
        <v>0.99394015305475358</v>
      </c>
      <c r="D351" s="4">
        <f t="shared" ca="1" si="57"/>
        <v>1043385.401957845</v>
      </c>
      <c r="E351" s="4">
        <f t="shared" ca="1" si="58"/>
        <v>112.30954230002908</v>
      </c>
      <c r="F351" s="4">
        <f t="shared" ca="1" si="60"/>
        <v>332508.34834679938</v>
      </c>
      <c r="G351" s="4" t="e">
        <f t="shared" si="61"/>
        <v>#N/A</v>
      </c>
      <c r="H351" s="4" t="e">
        <f t="shared" si="62"/>
        <v>#N/A</v>
      </c>
      <c r="I351" s="24"/>
      <c r="J351" s="4">
        <f t="shared" ca="1" si="63"/>
        <v>1376999.9999999991</v>
      </c>
      <c r="K351" s="24"/>
      <c r="L351" s="22">
        <f t="shared" ca="1" si="64"/>
        <v>0.7577236034552256</v>
      </c>
    </row>
    <row r="352" spans="1:12" x14ac:dyDescent="0.2">
      <c r="A352" s="2">
        <f t="shared" si="59"/>
        <v>44454</v>
      </c>
      <c r="B352" s="4">
        <f t="shared" ca="1" si="56"/>
        <v>993.63698999360554</v>
      </c>
      <c r="C352" s="4">
        <f t="shared" ca="1" si="55"/>
        <v>0.99363698999360561</v>
      </c>
      <c r="D352" s="4">
        <f t="shared" ca="1" si="57"/>
        <v>1043465.0076122659</v>
      </c>
      <c r="E352" s="4">
        <f t="shared" ca="1" si="58"/>
        <v>112.32546661577641</v>
      </c>
      <c r="F352" s="4">
        <f t="shared" ca="1" si="60"/>
        <v>332429.02993112389</v>
      </c>
      <c r="G352" s="4" t="e">
        <f t="shared" si="61"/>
        <v>#N/A</v>
      </c>
      <c r="H352" s="4" t="e">
        <f t="shared" si="62"/>
        <v>#N/A</v>
      </c>
      <c r="I352" s="24"/>
      <c r="J352" s="4">
        <f t="shared" ca="1" si="63"/>
        <v>1376999.9999999991</v>
      </c>
      <c r="K352" s="24"/>
      <c r="L352" s="22">
        <f t="shared" ca="1" si="64"/>
        <v>0.75778141438799318</v>
      </c>
    </row>
    <row r="353" spans="1:12" x14ac:dyDescent="0.2">
      <c r="A353" s="2">
        <f t="shared" si="59"/>
        <v>44455</v>
      </c>
      <c r="B353" s="4">
        <f t="shared" ca="1" si="56"/>
        <v>993.3341788269978</v>
      </c>
      <c r="C353" s="4">
        <f t="shared" ca="1" si="55"/>
        <v>0.99333417882699782</v>
      </c>
      <c r="D353" s="4">
        <f t="shared" ca="1" si="57"/>
        <v>1043544.5698151737</v>
      </c>
      <c r="E353" s="4">
        <f t="shared" ca="1" si="58"/>
        <v>112.34138223948271</v>
      </c>
      <c r="F353" s="4">
        <f t="shared" ca="1" si="60"/>
        <v>332349.75462375896</v>
      </c>
      <c r="G353" s="4" t="e">
        <f t="shared" si="61"/>
        <v>#N/A</v>
      </c>
      <c r="H353" s="4" t="e">
        <f t="shared" si="62"/>
        <v>#N/A</v>
      </c>
      <c r="I353" s="24"/>
      <c r="J353" s="4">
        <f t="shared" ca="1" si="63"/>
        <v>1376999.9999999991</v>
      </c>
      <c r="K353" s="24"/>
      <c r="L353" s="22">
        <f t="shared" ca="1" si="64"/>
        <v>0.75783919376555875</v>
      </c>
    </row>
    <row r="354" spans="1:12" x14ac:dyDescent="0.2">
      <c r="A354" s="2">
        <f t="shared" si="59"/>
        <v>44456</v>
      </c>
      <c r="B354" s="4">
        <f t="shared" ca="1" si="56"/>
        <v>993.03171888314421</v>
      </c>
      <c r="C354" s="4">
        <f t="shared" ca="1" si="55"/>
        <v>0.99303171888314423</v>
      </c>
      <c r="D354" s="4">
        <f t="shared" ca="1" si="57"/>
        <v>1043624.0886171181</v>
      </c>
      <c r="E354" s="4">
        <f t="shared" ca="1" si="58"/>
        <v>112.35728918125993</v>
      </c>
      <c r="F354" s="4">
        <f t="shared" ca="1" si="60"/>
        <v>332270.52237481676</v>
      </c>
      <c r="G354" s="4" t="e">
        <f t="shared" si="61"/>
        <v>#N/A</v>
      </c>
      <c r="H354" s="4" t="e">
        <f t="shared" si="62"/>
        <v>#N/A</v>
      </c>
      <c r="I354" s="24"/>
      <c r="J354" s="4">
        <f t="shared" ca="1" si="63"/>
        <v>1376999.9999999993</v>
      </c>
      <c r="K354" s="24"/>
      <c r="L354" s="22">
        <f t="shared" ca="1" si="64"/>
        <v>0.75789694162463228</v>
      </c>
    </row>
    <row r="355" spans="1:12" x14ac:dyDescent="0.2">
      <c r="A355" s="2">
        <f t="shared" si="59"/>
        <v>44457</v>
      </c>
      <c r="B355" s="4">
        <f t="shared" ca="1" si="56"/>
        <v>992.72960949205731</v>
      </c>
      <c r="C355" s="4">
        <f t="shared" ca="1" si="55"/>
        <v>0.99272960949205735</v>
      </c>
      <c r="D355" s="4">
        <f t="shared" ca="1" si="57"/>
        <v>1043703.5640685515</v>
      </c>
      <c r="E355" s="4">
        <f t="shared" ca="1" si="58"/>
        <v>112.37318745120061</v>
      </c>
      <c r="F355" s="4">
        <f t="shared" ca="1" si="60"/>
        <v>332191.33313450444</v>
      </c>
      <c r="G355" s="4" t="e">
        <f t="shared" si="61"/>
        <v>#N/A</v>
      </c>
      <c r="H355" s="4" t="e">
        <f t="shared" si="62"/>
        <v>#N/A</v>
      </c>
      <c r="I355" s="24"/>
      <c r="J355" s="4">
        <f t="shared" ca="1" si="63"/>
        <v>1376999.9999999991</v>
      </c>
      <c r="K355" s="24"/>
      <c r="L355" s="22">
        <f t="shared" ca="1" si="64"/>
        <v>0.75795465800185347</v>
      </c>
    </row>
    <row r="356" spans="1:12" x14ac:dyDescent="0.2">
      <c r="A356" s="2">
        <f t="shared" si="59"/>
        <v>44458</v>
      </c>
      <c r="B356" s="4">
        <f t="shared" ca="1" si="56"/>
        <v>992.42784998554157</v>
      </c>
      <c r="C356" s="4">
        <f t="shared" ca="1" si="55"/>
        <v>0.99242784998554157</v>
      </c>
      <c r="D356" s="4">
        <f t="shared" ca="1" si="57"/>
        <v>1043782.9962198305</v>
      </c>
      <c r="E356" s="4">
        <f t="shared" ca="1" si="58"/>
        <v>112.38907705937804</v>
      </c>
      <c r="F356" s="4">
        <f t="shared" ca="1" si="60"/>
        <v>332112.18685312383</v>
      </c>
      <c r="G356" s="4" t="e">
        <f t="shared" si="61"/>
        <v>#N/A</v>
      </c>
      <c r="H356" s="4" t="e">
        <f t="shared" si="62"/>
        <v>#N/A</v>
      </c>
      <c r="I356" s="24"/>
      <c r="J356" s="4">
        <f t="shared" ca="1" si="63"/>
        <v>1376999.9999999991</v>
      </c>
      <c r="K356" s="24"/>
      <c r="L356" s="22">
        <f t="shared" ca="1" si="64"/>
        <v>0.75801234293379172</v>
      </c>
    </row>
    <row r="357" spans="1:12" x14ac:dyDescent="0.2">
      <c r="A357" s="2">
        <f t="shared" si="59"/>
        <v>44459</v>
      </c>
      <c r="B357" s="4">
        <f t="shared" ca="1" si="56"/>
        <v>992.12643969718749</v>
      </c>
      <c r="C357" s="4">
        <f t="shared" ca="1" si="55"/>
        <v>0.9921264396971875</v>
      </c>
      <c r="D357" s="4">
        <f t="shared" ca="1" si="57"/>
        <v>1043862.385121215</v>
      </c>
      <c r="E357" s="4">
        <f t="shared" ca="1" si="58"/>
        <v>112.40495801584623</v>
      </c>
      <c r="F357" s="4">
        <f t="shared" ca="1" si="60"/>
        <v>332033.08348107117</v>
      </c>
      <c r="G357" s="4" t="e">
        <f t="shared" si="61"/>
        <v>#N/A</v>
      </c>
      <c r="H357" s="4" t="e">
        <f t="shared" si="62"/>
        <v>#N/A</v>
      </c>
      <c r="I357" s="24"/>
      <c r="J357" s="4">
        <f t="shared" ca="1" si="63"/>
        <v>1376999.9999999993</v>
      </c>
      <c r="K357" s="24"/>
      <c r="L357" s="22">
        <f t="shared" ca="1" si="64"/>
        <v>0.75806999645694662</v>
      </c>
    </row>
    <row r="358" spans="1:12" x14ac:dyDescent="0.2">
      <c r="A358" s="2">
        <f t="shared" si="59"/>
        <v>44460</v>
      </c>
      <c r="B358" s="4">
        <f t="shared" ca="1" si="56"/>
        <v>991.82537796236545</v>
      </c>
      <c r="C358" s="4">
        <f t="shared" ca="1" si="55"/>
        <v>0.99182537796236547</v>
      </c>
      <c r="D358" s="4">
        <f t="shared" ca="1" si="57"/>
        <v>1043941.7308228692</v>
      </c>
      <c r="E358" s="4">
        <f t="shared" ca="1" si="58"/>
        <v>112.42083033064003</v>
      </c>
      <c r="F358" s="4">
        <f t="shared" ca="1" si="60"/>
        <v>331954.022968837</v>
      </c>
      <c r="G358" s="4" t="e">
        <f t="shared" si="61"/>
        <v>#N/A</v>
      </c>
      <c r="H358" s="4" t="e">
        <f t="shared" si="62"/>
        <v>#N/A</v>
      </c>
      <c r="I358" s="24"/>
      <c r="J358" s="4">
        <f t="shared" ca="1" si="63"/>
        <v>1376999.9999999993</v>
      </c>
      <c r="K358" s="24"/>
      <c r="L358" s="22">
        <f t="shared" ca="1" si="64"/>
        <v>0.75812761860774858</v>
      </c>
    </row>
    <row r="359" spans="1:12" x14ac:dyDescent="0.2">
      <c r="A359" s="2">
        <f t="shared" si="59"/>
        <v>44461</v>
      </c>
      <c r="B359" s="4">
        <f t="shared" ca="1" si="56"/>
        <v>991.5246641182199</v>
      </c>
      <c r="C359" s="4">
        <f t="shared" ca="1" si="55"/>
        <v>0.99152466411821993</v>
      </c>
      <c r="D359" s="4">
        <f t="shared" ca="1" si="57"/>
        <v>1044021.0333748616</v>
      </c>
      <c r="E359" s="4">
        <f t="shared" ca="1" si="58"/>
        <v>112.43669401377512</v>
      </c>
      <c r="F359" s="4">
        <f t="shared" ca="1" si="60"/>
        <v>331875.00526700565</v>
      </c>
      <c r="G359" s="4" t="e">
        <f t="shared" si="61"/>
        <v>#N/A</v>
      </c>
      <c r="H359" s="4" t="e">
        <f t="shared" si="62"/>
        <v>#N/A</v>
      </c>
      <c r="I359" s="24"/>
      <c r="J359" s="4">
        <f t="shared" ca="1" si="63"/>
        <v>1376999.9999999991</v>
      </c>
      <c r="K359" s="24"/>
      <c r="L359" s="22">
        <f t="shared" ca="1" si="64"/>
        <v>0.75818520942255796</v>
      </c>
    </row>
    <row r="360" spans="1:12" x14ac:dyDescent="0.2">
      <c r="A360" s="2">
        <f t="shared" si="59"/>
        <v>44462</v>
      </c>
      <c r="B360" s="4">
        <f t="shared" ca="1" si="56"/>
        <v>991.22429750366246</v>
      </c>
      <c r="C360" s="4">
        <f t="shared" ca="1" si="55"/>
        <v>0.99122429750366248</v>
      </c>
      <c r="D360" s="4">
        <f t="shared" ca="1" si="57"/>
        <v>1044100.2928271651</v>
      </c>
      <c r="E360" s="4">
        <f t="shared" ca="1" si="58"/>
        <v>112.45254907524811</v>
      </c>
      <c r="F360" s="4">
        <f t="shared" ca="1" si="60"/>
        <v>331796.03032625525</v>
      </c>
      <c r="G360" s="4" t="e">
        <f t="shared" si="61"/>
        <v>#N/A</v>
      </c>
      <c r="H360" s="4" t="e">
        <f t="shared" si="62"/>
        <v>#N/A</v>
      </c>
      <c r="I360" s="24"/>
      <c r="J360" s="4">
        <f t="shared" ca="1" si="63"/>
        <v>1376999.9999999993</v>
      </c>
      <c r="K360" s="24"/>
      <c r="L360" s="22">
        <f t="shared" ca="1" si="64"/>
        <v>0.75824276893766562</v>
      </c>
    </row>
    <row r="361" spans="1:12" x14ac:dyDescent="0.2">
      <c r="A361" s="2">
        <f t="shared" si="59"/>
        <v>44463</v>
      </c>
      <c r="B361" s="4">
        <f t="shared" ca="1" si="56"/>
        <v>990.92427745936664</v>
      </c>
      <c r="C361" s="4">
        <f t="shared" ca="1" si="55"/>
        <v>0.99092427745936662</v>
      </c>
      <c r="D361" s="4">
        <f t="shared" ca="1" si="57"/>
        <v>1044179.5092296575</v>
      </c>
      <c r="E361" s="4">
        <f t="shared" ca="1" si="58"/>
        <v>112.46839552503656</v>
      </c>
      <c r="F361" s="4">
        <f t="shared" ca="1" si="60"/>
        <v>331717.09809735732</v>
      </c>
      <c r="G361" s="4" t="e">
        <f t="shared" si="61"/>
        <v>#N/A</v>
      </c>
      <c r="H361" s="4" t="e">
        <f t="shared" si="62"/>
        <v>#N/A</v>
      </c>
      <c r="I361" s="24"/>
      <c r="J361" s="4">
        <f t="shared" ca="1" si="63"/>
        <v>1376999.9999999991</v>
      </c>
      <c r="K361" s="24"/>
      <c r="L361" s="22">
        <f t="shared" ca="1" si="64"/>
        <v>0.75830029718929426</v>
      </c>
    </row>
    <row r="362" spans="1:12" x14ac:dyDescent="0.2">
      <c r="A362" s="2">
        <f t="shared" si="59"/>
        <v>44464</v>
      </c>
      <c r="B362" s="4">
        <f t="shared" ca="1" si="56"/>
        <v>990.62460332776118</v>
      </c>
      <c r="C362" s="4">
        <f t="shared" ca="1" si="55"/>
        <v>0.99062460332776114</v>
      </c>
      <c r="D362" s="4">
        <f t="shared" ca="1" si="57"/>
        <v>1044258.6826321217</v>
      </c>
      <c r="E362" s="4">
        <f t="shared" ca="1" si="58"/>
        <v>112.48423337309902</v>
      </c>
      <c r="F362" s="4">
        <f t="shared" ca="1" si="60"/>
        <v>331638.20853117661</v>
      </c>
      <c r="G362" s="4" t="e">
        <f t="shared" si="61"/>
        <v>#N/A</v>
      </c>
      <c r="H362" s="4" t="e">
        <f t="shared" si="62"/>
        <v>#N/A</v>
      </c>
      <c r="I362" s="24"/>
      <c r="J362" s="4">
        <f t="shared" ca="1" si="63"/>
        <v>1376999.9999999991</v>
      </c>
      <c r="K362" s="24"/>
      <c r="L362" s="22">
        <f t="shared" ca="1" si="64"/>
        <v>0.7583577942135965</v>
      </c>
    </row>
    <row r="363" spans="1:12" x14ac:dyDescent="0.2">
      <c r="A363" s="2">
        <f t="shared" si="59"/>
        <v>44465</v>
      </c>
      <c r="B363" s="4">
        <f t="shared" ca="1" si="56"/>
        <v>990.32527445302446</v>
      </c>
      <c r="C363" s="4">
        <f t="shared" ca="1" si="55"/>
        <v>0.99032527445302443</v>
      </c>
      <c r="D363" s="4">
        <f t="shared" ca="1" si="57"/>
        <v>1044337.8130842461</v>
      </c>
      <c r="E363" s="4">
        <f t="shared" ca="1" si="58"/>
        <v>112.50006262937514</v>
      </c>
      <c r="F363" s="4">
        <f t="shared" ca="1" si="60"/>
        <v>331559.36157867074</v>
      </c>
      <c r="G363" s="4" t="e">
        <f t="shared" si="61"/>
        <v>#N/A</v>
      </c>
      <c r="H363" s="4" t="e">
        <f t="shared" si="62"/>
        <v>#N/A</v>
      </c>
      <c r="I363" s="24"/>
      <c r="J363" s="4">
        <f t="shared" ca="1" si="63"/>
        <v>1376999.9999999993</v>
      </c>
      <c r="K363" s="24"/>
      <c r="L363" s="22">
        <f t="shared" ca="1" si="64"/>
        <v>0.75841526004665694</v>
      </c>
    </row>
    <row r="364" spans="1:12" x14ac:dyDescent="0.2">
      <c r="A364" s="2">
        <f t="shared" si="59"/>
        <v>44466</v>
      </c>
      <c r="B364" s="4">
        <f t="shared" ca="1" si="56"/>
        <v>990.02629018107837</v>
      </c>
      <c r="C364" s="4">
        <f t="shared" ca="1" si="55"/>
        <v>0.99002629018107835</v>
      </c>
      <c r="D364" s="4">
        <f t="shared" ca="1" si="57"/>
        <v>1044416.9006356243</v>
      </c>
      <c r="E364" s="4">
        <f t="shared" ca="1" si="58"/>
        <v>112.51588330378566</v>
      </c>
      <c r="F364" s="4">
        <f t="shared" ca="1" si="60"/>
        <v>331480.55719089007</v>
      </c>
      <c r="G364" s="4" t="e">
        <f t="shared" si="61"/>
        <v>#N/A</v>
      </c>
      <c r="H364" s="4" t="e">
        <f t="shared" si="62"/>
        <v>#N/A</v>
      </c>
      <c r="I364" s="24"/>
      <c r="J364" s="4">
        <f t="shared" ca="1" si="63"/>
        <v>1376999.9999999993</v>
      </c>
      <c r="K364" s="24"/>
      <c r="L364" s="22">
        <f t="shared" ca="1" si="64"/>
        <v>0.75847269472449153</v>
      </c>
    </row>
    <row r="365" spans="1:12" x14ac:dyDescent="0.2">
      <c r="A365" s="2">
        <f t="shared" si="59"/>
        <v>44467</v>
      </c>
      <c r="B365" s="4">
        <f t="shared" ca="1" si="56"/>
        <v>989.72764985958224</v>
      </c>
      <c r="C365" s="4">
        <f t="shared" ca="1" si="55"/>
        <v>0.98972764985958228</v>
      </c>
      <c r="D365" s="4">
        <f t="shared" ca="1" si="57"/>
        <v>1044495.9453357561</v>
      </c>
      <c r="E365" s="4">
        <f t="shared" ca="1" si="58"/>
        <v>112.53169540623249</v>
      </c>
      <c r="F365" s="4">
        <f t="shared" ca="1" si="60"/>
        <v>331401.79531897738</v>
      </c>
      <c r="G365" s="4" t="e">
        <f t="shared" si="61"/>
        <v>#N/A</v>
      </c>
      <c r="H365" s="4" t="e">
        <f t="shared" si="62"/>
        <v>#N/A</v>
      </c>
      <c r="I365" s="24"/>
      <c r="J365" s="4">
        <f t="shared" ca="1" si="63"/>
        <v>1376999.9999999993</v>
      </c>
      <c r="K365" s="24"/>
      <c r="L365" s="22">
        <f t="shared" ca="1" si="64"/>
        <v>0.75853009828304763</v>
      </c>
    </row>
    <row r="366" spans="1:12" x14ac:dyDescent="0.2">
      <c r="A366" s="2">
        <f t="shared" si="59"/>
        <v>44468</v>
      </c>
      <c r="B366" s="4">
        <f t="shared" ca="1" si="56"/>
        <v>989.42935283792701</v>
      </c>
      <c r="C366" s="4">
        <f t="shared" ca="1" si="55"/>
        <v>0.98942935283792699</v>
      </c>
      <c r="D366" s="4">
        <f t="shared" ca="1" si="57"/>
        <v>1044574.947234047</v>
      </c>
      <c r="E366" s="4">
        <f t="shared" ca="1" si="58"/>
        <v>112.54749894659875</v>
      </c>
      <c r="F366" s="4">
        <f t="shared" ca="1" si="60"/>
        <v>331323.07591416774</v>
      </c>
      <c r="G366" s="4" t="e">
        <f t="shared" si="61"/>
        <v>#N/A</v>
      </c>
      <c r="H366" s="4" t="e">
        <f t="shared" si="62"/>
        <v>#N/A</v>
      </c>
      <c r="I366" s="24"/>
      <c r="J366" s="4">
        <f t="shared" ca="1" si="63"/>
        <v>1376999.9999999993</v>
      </c>
      <c r="K366" s="24"/>
      <c r="L366" s="22">
        <f t="shared" ca="1" si="64"/>
        <v>0.75858747075820443</v>
      </c>
    </row>
    <row r="367" spans="1:12" x14ac:dyDescent="0.2">
      <c r="A367" s="2">
        <f t="shared" si="59"/>
        <v>44469</v>
      </c>
      <c r="B367" s="4">
        <f t="shared" ref="B367" ca="1" si="65">B366+beta*F366*B366-IF(ROW()-L&gt;=ROW(B$3),beta*OFFSET(B367,-L,0)*OFFSET(F367,-L,0),K/L)</f>
        <v>989.13139846722936</v>
      </c>
      <c r="C367" s="4">
        <f t="shared" ca="1" si="55"/>
        <v>0.98913139846722942</v>
      </c>
      <c r="D367" s="4">
        <f t="shared" ref="D367" ca="1" si="66">D366+(1-alpha)*IF(ROW()-L&gt;=ROW(F$3),beta*OFFSET(F367,-L,0)*OFFSET(B367,-L,0),K/L)</f>
        <v>1044653.9063798093</v>
      </c>
      <c r="E367" s="4">
        <f t="shared" ref="E367" ca="1" si="67">E366+alpha*IF(ROW()-L&gt;=ROW(F$3),beta*OFFSET(F367,-L,0)*OFFSET(B367,-L,0),K/L)</f>
        <v>112.56329393474883</v>
      </c>
      <c r="F367" s="4">
        <f t="shared" ref="F367" ca="1" si="68">F366-beta*F366*B366</f>
        <v>331244.39892778808</v>
      </c>
      <c r="G367" s="4" t="e">
        <f t="shared" ref="G367" si="69">IF(ISBLANK(INDEX(inlagda_riktig,MATCH(A367,dag_riktig))),"",INDEX(inlagda_riktig,MATCH(A367,dag_riktig)))</f>
        <v>#N/A</v>
      </c>
      <c r="H367" s="4" t="e">
        <f t="shared" ref="H367" si="70">IF(ISBLANK(INDEX(doda_riktig,MATCH(A367,dag_riktig))),"",INDEX(doda_riktig,MATCH(A367,dag_riktig)))</f>
        <v>#N/A</v>
      </c>
      <c r="I367" s="39"/>
      <c r="J367" s="4">
        <f t="shared" ref="J367" ca="1" si="71">B367+D367+E367+F367</f>
        <v>1376999.9999999993</v>
      </c>
      <c r="K367" s="39"/>
      <c r="L367" s="22">
        <f t="shared" ref="L367" ca="1" si="72">D367/J367</f>
        <v>0.75864481218577329</v>
      </c>
    </row>
    <row r="368" spans="1:12" x14ac:dyDescent="0.2">
      <c r="A368" s="2"/>
      <c r="B368" s="4"/>
      <c r="C368" s="4"/>
      <c r="D368" s="4"/>
      <c r="E368" s="4"/>
      <c r="F368" s="4"/>
      <c r="G368" s="4"/>
      <c r="H368" s="4"/>
      <c r="I368" s="39"/>
      <c r="J368" s="4"/>
      <c r="K368" s="39"/>
      <c r="L368" s="22"/>
    </row>
    <row r="369" spans="1:12" x14ac:dyDescent="0.2">
      <c r="A369" s="2"/>
      <c r="B369" s="4"/>
      <c r="C369" s="4"/>
      <c r="D369" s="4"/>
      <c r="E369" s="4"/>
      <c r="F369" s="4"/>
      <c r="G369" s="4"/>
      <c r="H369" s="4"/>
      <c r="I369" s="39"/>
      <c r="J369" s="4"/>
      <c r="K369" s="39"/>
      <c r="L369" s="22"/>
    </row>
    <row r="370" spans="1:12" x14ac:dyDescent="0.2">
      <c r="A370" s="2"/>
      <c r="B370" s="4"/>
      <c r="C370" s="4"/>
      <c r="D370" s="4"/>
      <c r="E370" s="4"/>
      <c r="F370" s="4"/>
      <c r="G370" s="4"/>
      <c r="H370" s="4"/>
      <c r="I370" s="39"/>
      <c r="J370" s="4"/>
      <c r="K370" s="39"/>
      <c r="L370" s="22"/>
    </row>
    <row r="371" spans="1:12" x14ac:dyDescent="0.2">
      <c r="A371" s="2"/>
      <c r="B371" s="4"/>
      <c r="C371" s="4"/>
      <c r="D371" s="4"/>
      <c r="E371" s="4"/>
      <c r="F371" s="4"/>
      <c r="G371" s="4"/>
      <c r="H371" s="4"/>
      <c r="I371" s="39"/>
      <c r="J371" s="4"/>
      <c r="K371" s="39"/>
      <c r="L371" s="22"/>
    </row>
    <row r="372" spans="1:12" x14ac:dyDescent="0.2">
      <c r="A372" s="2"/>
      <c r="B372" s="4"/>
      <c r="C372" s="4"/>
      <c r="D372" s="4"/>
      <c r="E372" s="4"/>
      <c r="F372" s="4"/>
      <c r="G372" s="4"/>
      <c r="H372" s="4"/>
      <c r="I372" s="39"/>
      <c r="J372" s="4"/>
      <c r="K372" s="39"/>
      <c r="L372" s="22"/>
    </row>
    <row r="373" spans="1:12" x14ac:dyDescent="0.2">
      <c r="A373" s="2"/>
      <c r="B373" s="4"/>
      <c r="C373" s="4"/>
      <c r="D373" s="4"/>
      <c r="E373" s="4"/>
      <c r="F373" s="4"/>
      <c r="G373" s="4"/>
      <c r="H373" s="4"/>
      <c r="I373" s="39"/>
      <c r="J373" s="4"/>
      <c r="K373" s="39"/>
      <c r="L373" s="22"/>
    </row>
    <row r="374" spans="1:12" x14ac:dyDescent="0.2">
      <c r="A374" s="2"/>
      <c r="B374" s="4"/>
      <c r="C374" s="4"/>
      <c r="D374" s="4"/>
      <c r="E374" s="4"/>
      <c r="F374" s="4"/>
      <c r="G374" s="4"/>
      <c r="H374" s="4"/>
      <c r="I374" s="39"/>
      <c r="J374" s="4"/>
      <c r="K374" s="39"/>
      <c r="L374" s="22"/>
    </row>
    <row r="375" spans="1:12" x14ac:dyDescent="0.2">
      <c r="A375" s="2"/>
      <c r="B375" s="4"/>
      <c r="C375" s="4"/>
      <c r="D375" s="4"/>
      <c r="E375" s="4"/>
      <c r="F375" s="4"/>
      <c r="G375" s="4"/>
      <c r="H375" s="4"/>
      <c r="I375" s="39"/>
      <c r="J375" s="4"/>
      <c r="K375" s="39"/>
      <c r="L375" s="22"/>
    </row>
    <row r="376" spans="1:12" x14ac:dyDescent="0.2">
      <c r="A376" s="2"/>
      <c r="B376" s="4"/>
      <c r="C376" s="4"/>
      <c r="D376" s="4"/>
      <c r="E376" s="4"/>
      <c r="F376" s="4"/>
      <c r="G376" s="4"/>
      <c r="H376" s="4"/>
      <c r="I376" s="39"/>
      <c r="J376" s="4"/>
      <c r="K376" s="39"/>
      <c r="L376" s="22"/>
    </row>
    <row r="377" spans="1:12" x14ac:dyDescent="0.2">
      <c r="A377" s="2"/>
      <c r="B377" s="4"/>
      <c r="C377" s="4"/>
      <c r="D377" s="4"/>
      <c r="E377" s="4"/>
      <c r="F377" s="4"/>
      <c r="G377" s="4"/>
      <c r="H377" s="4"/>
      <c r="I377" s="39"/>
      <c r="J377" s="4"/>
      <c r="K377" s="39"/>
      <c r="L377" s="22"/>
    </row>
    <row r="378" spans="1:12" x14ac:dyDescent="0.2">
      <c r="A378" s="2"/>
      <c r="B378" s="4"/>
      <c r="C378" s="4"/>
      <c r="D378" s="4"/>
      <c r="E378" s="4"/>
      <c r="F378" s="4"/>
      <c r="G378" s="4"/>
      <c r="H378" s="4"/>
      <c r="I378" s="39"/>
      <c r="J378" s="4"/>
      <c r="K378" s="39"/>
      <c r="L378" s="22"/>
    </row>
    <row r="379" spans="1:12" x14ac:dyDescent="0.2">
      <c r="A379" s="2"/>
      <c r="B379" s="4"/>
      <c r="C379" s="4"/>
      <c r="D379" s="4"/>
      <c r="E379" s="4"/>
      <c r="F379" s="4"/>
      <c r="G379" s="4"/>
      <c r="H379" s="4"/>
      <c r="I379" s="39"/>
      <c r="J379" s="4"/>
      <c r="K379" s="39"/>
      <c r="L379" s="22"/>
    </row>
    <row r="380" spans="1:12" x14ac:dyDescent="0.2">
      <c r="A380" s="2"/>
      <c r="B380" s="4"/>
      <c r="C380" s="4"/>
      <c r="D380" s="4"/>
      <c r="E380" s="4"/>
      <c r="F380" s="4"/>
      <c r="G380" s="4"/>
      <c r="H380" s="4"/>
      <c r="I380" s="39"/>
      <c r="J380" s="4"/>
      <c r="K380" s="39"/>
      <c r="L380" s="22"/>
    </row>
    <row r="381" spans="1:12" x14ac:dyDescent="0.2">
      <c r="A381" s="2"/>
      <c r="B381" s="4"/>
      <c r="C381" s="4"/>
      <c r="D381" s="4"/>
      <c r="E381" s="4"/>
      <c r="F381" s="4"/>
      <c r="G381" s="4"/>
      <c r="H381" s="4"/>
      <c r="I381" s="39"/>
      <c r="J381" s="4"/>
      <c r="K381" s="39"/>
      <c r="L381" s="22"/>
    </row>
    <row r="382" spans="1:12" x14ac:dyDescent="0.2">
      <c r="A382" s="2"/>
      <c r="B382" s="4"/>
      <c r="C382" s="4"/>
      <c r="D382" s="4"/>
      <c r="E382" s="4"/>
      <c r="F382" s="4"/>
      <c r="G382" s="4"/>
      <c r="H382" s="4"/>
      <c r="I382" s="39"/>
      <c r="J382" s="4"/>
      <c r="K382" s="39"/>
      <c r="L382" s="22"/>
    </row>
    <row r="383" spans="1:12" x14ac:dyDescent="0.2">
      <c r="A383" s="2"/>
      <c r="B383" s="4"/>
      <c r="C383" s="4"/>
      <c r="D383" s="4"/>
      <c r="E383" s="4"/>
      <c r="F383" s="4"/>
      <c r="G383" s="4"/>
      <c r="H383" s="4"/>
      <c r="I383" s="39"/>
      <c r="J383" s="4"/>
      <c r="K383" s="39"/>
      <c r="L383" s="22"/>
    </row>
    <row r="384" spans="1:12" x14ac:dyDescent="0.2">
      <c r="A384" s="2"/>
      <c r="B384" s="4"/>
      <c r="C384" s="4"/>
      <c r="D384" s="4"/>
      <c r="E384" s="4"/>
      <c r="F384" s="4"/>
      <c r="G384" s="4"/>
      <c r="H384" s="4"/>
      <c r="I384" s="39"/>
      <c r="J384" s="4"/>
      <c r="K384" s="39"/>
      <c r="L384" s="22"/>
    </row>
    <row r="385" spans="1:12" x14ac:dyDescent="0.2">
      <c r="A385" s="2"/>
      <c r="B385" s="4"/>
      <c r="C385" s="4"/>
      <c r="D385" s="4"/>
      <c r="E385" s="4"/>
      <c r="F385" s="4"/>
      <c r="G385" s="4"/>
      <c r="H385" s="4"/>
      <c r="I385" s="39"/>
      <c r="J385" s="4"/>
      <c r="K385" s="39"/>
      <c r="L385" s="22"/>
    </row>
    <row r="386" spans="1:12" x14ac:dyDescent="0.2">
      <c r="A386" s="2"/>
      <c r="B386" s="4"/>
      <c r="C386" s="4"/>
      <c r="D386" s="4"/>
      <c r="E386" s="4"/>
      <c r="F386" s="4"/>
      <c r="G386" s="4"/>
      <c r="H386" s="4"/>
      <c r="I386" s="39"/>
      <c r="J386" s="4"/>
      <c r="K386" s="39"/>
      <c r="L386" s="22"/>
    </row>
    <row r="387" spans="1:12" x14ac:dyDescent="0.2">
      <c r="A387" s="2"/>
      <c r="B387" s="4"/>
      <c r="C387" s="4"/>
      <c r="D387" s="4"/>
      <c r="E387" s="4"/>
      <c r="F387" s="4"/>
      <c r="G387" s="4"/>
      <c r="H387" s="4"/>
      <c r="I387" s="39"/>
      <c r="J387" s="4"/>
      <c r="K387" s="39"/>
      <c r="L387" s="22"/>
    </row>
    <row r="388" spans="1:12" x14ac:dyDescent="0.2">
      <c r="A388" s="2"/>
      <c r="B388" s="4"/>
      <c r="C388" s="4"/>
      <c r="D388" s="4"/>
      <c r="E388" s="4"/>
      <c r="F388" s="4"/>
      <c r="G388" s="4"/>
      <c r="H388" s="4"/>
      <c r="I388" s="39"/>
      <c r="J388" s="4"/>
      <c r="K388" s="39"/>
      <c r="L388" s="22"/>
    </row>
    <row r="389" spans="1:12" x14ac:dyDescent="0.2">
      <c r="A389" s="2"/>
      <c r="B389" s="4"/>
      <c r="C389" s="4"/>
      <c r="D389" s="4"/>
      <c r="E389" s="4"/>
      <c r="F389" s="4"/>
      <c r="G389" s="4"/>
      <c r="H389" s="4"/>
      <c r="I389" s="39"/>
      <c r="J389" s="4"/>
      <c r="K389" s="39"/>
      <c r="L389" s="22"/>
    </row>
    <row r="390" spans="1:12" x14ac:dyDescent="0.2">
      <c r="A390" s="2"/>
      <c r="B390" s="4"/>
      <c r="C390" s="4"/>
      <c r="D390" s="4"/>
      <c r="E390" s="4"/>
      <c r="F390" s="4"/>
      <c r="G390" s="4"/>
      <c r="H390" s="4"/>
      <c r="I390" s="39"/>
      <c r="J390" s="4"/>
      <c r="K390" s="39"/>
      <c r="L390" s="22"/>
    </row>
    <row r="391" spans="1:12" x14ac:dyDescent="0.2">
      <c r="A391" s="2"/>
      <c r="B391" s="4"/>
      <c r="C391" s="4"/>
      <c r="D391" s="4"/>
      <c r="E391" s="4"/>
      <c r="F391" s="4"/>
      <c r="G391" s="4"/>
      <c r="H391" s="4"/>
      <c r="I391" s="39"/>
      <c r="J391" s="4"/>
      <c r="K391" s="39"/>
      <c r="L391" s="22"/>
    </row>
    <row r="392" spans="1:12" x14ac:dyDescent="0.2">
      <c r="A392" s="2"/>
      <c r="B392" s="4"/>
      <c r="C392" s="4"/>
      <c r="D392" s="4"/>
      <c r="E392" s="4"/>
      <c r="F392" s="4"/>
      <c r="G392" s="4"/>
      <c r="H392" s="4"/>
      <c r="I392" s="39"/>
      <c r="J392" s="4"/>
      <c r="K392" s="39"/>
      <c r="L392" s="22"/>
    </row>
    <row r="393" spans="1:12" x14ac:dyDescent="0.2">
      <c r="A393" s="2"/>
      <c r="B393" s="4"/>
      <c r="C393" s="4"/>
      <c r="D393" s="4"/>
      <c r="E393" s="4"/>
      <c r="F393" s="4"/>
      <c r="G393" s="4"/>
      <c r="H393" s="4"/>
      <c r="I393" s="39"/>
      <c r="J393" s="4"/>
      <c r="K393" s="39"/>
      <c r="L393" s="22"/>
    </row>
    <row r="394" spans="1:12" x14ac:dyDescent="0.2">
      <c r="A394" s="2"/>
      <c r="B394" s="4"/>
      <c r="C394" s="4"/>
      <c r="D394" s="4"/>
      <c r="E394" s="4"/>
      <c r="F394" s="4"/>
      <c r="G394" s="4"/>
      <c r="H394" s="4"/>
      <c r="I394" s="39"/>
      <c r="J394" s="4"/>
      <c r="K394" s="39"/>
      <c r="L394" s="22"/>
    </row>
    <row r="395" spans="1:12" x14ac:dyDescent="0.2">
      <c r="A395" s="2"/>
      <c r="B395" s="4"/>
      <c r="C395" s="4"/>
      <c r="D395" s="4"/>
      <c r="E395" s="4"/>
      <c r="F395" s="4"/>
      <c r="G395" s="4"/>
      <c r="H395" s="4"/>
      <c r="I395" s="39"/>
      <c r="J395" s="4"/>
      <c r="K395" s="39"/>
      <c r="L395" s="22"/>
    </row>
    <row r="396" spans="1:12" x14ac:dyDescent="0.2">
      <c r="A396" s="2"/>
      <c r="B396" s="4"/>
      <c r="C396" s="4"/>
      <c r="D396" s="4"/>
      <c r="E396" s="4"/>
      <c r="F396" s="4"/>
      <c r="G396" s="4"/>
      <c r="H396" s="4"/>
      <c r="I396" s="39"/>
      <c r="J396" s="4"/>
      <c r="K396" s="39"/>
      <c r="L396" s="22"/>
    </row>
    <row r="397" spans="1:12" x14ac:dyDescent="0.2">
      <c r="A397" s="2"/>
      <c r="B397" s="4"/>
      <c r="C397" s="4"/>
      <c r="D397" s="4"/>
      <c r="E397" s="4"/>
      <c r="F397" s="4"/>
      <c r="G397" s="4"/>
      <c r="H397" s="4"/>
      <c r="I397" s="39"/>
      <c r="J397" s="4"/>
      <c r="K397" s="39"/>
      <c r="L397" s="22"/>
    </row>
    <row r="398" spans="1:12" x14ac:dyDescent="0.2">
      <c r="A398" s="2"/>
      <c r="B398" s="4"/>
      <c r="C398" s="4"/>
      <c r="D398" s="4"/>
      <c r="E398" s="4"/>
      <c r="F398" s="4"/>
      <c r="G398" s="4"/>
      <c r="H398" s="4"/>
      <c r="I398" s="39"/>
      <c r="J398" s="4"/>
      <c r="K398" s="39"/>
      <c r="L398" s="22"/>
    </row>
    <row r="399" spans="1:12" x14ac:dyDescent="0.2">
      <c r="A399" s="2"/>
      <c r="B399" s="4"/>
      <c r="C399" s="4"/>
      <c r="D399" s="4"/>
      <c r="E399" s="4"/>
      <c r="F399" s="4"/>
      <c r="G399" s="4"/>
      <c r="H399" s="4"/>
      <c r="I399" s="39"/>
      <c r="J399" s="4"/>
      <c r="K399" s="39"/>
      <c r="L399" s="22"/>
    </row>
    <row r="400" spans="1:12" x14ac:dyDescent="0.2">
      <c r="A400" s="2"/>
      <c r="B400" s="4"/>
      <c r="C400" s="4"/>
      <c r="D400" s="4"/>
      <c r="E400" s="4"/>
      <c r="F400" s="4"/>
      <c r="G400" s="4"/>
      <c r="H400" s="4"/>
      <c r="I400" s="39"/>
      <c r="J400" s="4"/>
      <c r="K400" s="39"/>
      <c r="L400" s="22"/>
    </row>
    <row r="401" spans="1:12" x14ac:dyDescent="0.2">
      <c r="A401" s="2"/>
      <c r="B401" s="4"/>
      <c r="C401" s="4"/>
      <c r="D401" s="4"/>
      <c r="E401" s="4"/>
      <c r="F401" s="4"/>
      <c r="G401" s="4"/>
      <c r="H401" s="4"/>
      <c r="I401" s="39"/>
      <c r="J401" s="4"/>
      <c r="K401" s="39"/>
      <c r="L401" s="22"/>
    </row>
    <row r="402" spans="1:12" x14ac:dyDescent="0.2">
      <c r="A402" s="2"/>
      <c r="B402" s="4"/>
      <c r="C402" s="4"/>
      <c r="D402" s="4"/>
      <c r="E402" s="4"/>
      <c r="F402" s="4"/>
      <c r="G402" s="4"/>
      <c r="H402" s="4"/>
      <c r="I402" s="39"/>
      <c r="J402" s="4"/>
      <c r="K402" s="39"/>
      <c r="L402" s="22"/>
    </row>
    <row r="403" spans="1:12" x14ac:dyDescent="0.2">
      <c r="A403" s="2"/>
      <c r="B403" s="4"/>
      <c r="C403" s="4"/>
      <c r="D403" s="4"/>
      <c r="E403" s="4"/>
      <c r="F403" s="4"/>
      <c r="G403" s="4"/>
      <c r="H403" s="4"/>
      <c r="I403" s="39"/>
      <c r="J403" s="4"/>
      <c r="K403" s="39"/>
      <c r="L403" s="22"/>
    </row>
    <row r="404" spans="1:12" x14ac:dyDescent="0.2">
      <c r="A404" s="2"/>
      <c r="B404" s="4"/>
      <c r="C404" s="4"/>
      <c r="D404" s="4"/>
      <c r="E404" s="4"/>
      <c r="F404" s="4"/>
      <c r="G404" s="4"/>
      <c r="H404" s="4"/>
      <c r="I404" s="39"/>
      <c r="J404" s="4"/>
      <c r="K404" s="39"/>
      <c r="L404" s="22"/>
    </row>
    <row r="405" spans="1:12" x14ac:dyDescent="0.2">
      <c r="A405" s="2"/>
      <c r="B405" s="4"/>
      <c r="C405" s="4"/>
      <c r="D405" s="4"/>
      <c r="E405" s="4"/>
      <c r="F405" s="4"/>
      <c r="G405" s="4"/>
      <c r="H405" s="4"/>
      <c r="I405" s="39"/>
      <c r="J405" s="4"/>
      <c r="K405" s="39"/>
      <c r="L405" s="22"/>
    </row>
    <row r="406" spans="1:12" x14ac:dyDescent="0.2">
      <c r="A406" s="2"/>
      <c r="B406" s="4"/>
      <c r="C406" s="4"/>
      <c r="D406" s="4"/>
      <c r="E406" s="4"/>
      <c r="F406" s="4"/>
      <c r="G406" s="4"/>
      <c r="H406" s="4"/>
      <c r="I406" s="39"/>
      <c r="J406" s="4"/>
      <c r="K406" s="39"/>
      <c r="L406" s="22"/>
    </row>
    <row r="407" spans="1:12" x14ac:dyDescent="0.2">
      <c r="A407" s="2"/>
      <c r="B407" s="4"/>
      <c r="C407" s="4"/>
      <c r="D407" s="4"/>
      <c r="E407" s="4"/>
      <c r="F407" s="4"/>
      <c r="G407" s="4"/>
      <c r="H407" s="4"/>
      <c r="I407" s="39"/>
      <c r="J407" s="4"/>
      <c r="K407" s="39"/>
      <c r="L407" s="22"/>
    </row>
    <row r="408" spans="1:12" x14ac:dyDescent="0.2">
      <c r="A408" s="2"/>
      <c r="B408" s="4"/>
      <c r="C408" s="4"/>
      <c r="D408" s="4"/>
      <c r="E408" s="4"/>
      <c r="F408" s="4"/>
      <c r="G408" s="4"/>
      <c r="H408" s="4"/>
      <c r="I408" s="39"/>
      <c r="J408" s="4"/>
      <c r="K408" s="39"/>
      <c r="L408" s="22"/>
    </row>
    <row r="409" spans="1:12" x14ac:dyDescent="0.2">
      <c r="A409" s="2"/>
      <c r="B409" s="4"/>
      <c r="C409" s="4"/>
      <c r="D409" s="4"/>
      <c r="E409" s="4"/>
      <c r="F409" s="4"/>
      <c r="G409" s="4"/>
      <c r="H409" s="4"/>
      <c r="I409" s="39"/>
      <c r="J409" s="4"/>
      <c r="K409" s="39"/>
      <c r="L409" s="22"/>
    </row>
    <row r="410" spans="1:12" x14ac:dyDescent="0.2">
      <c r="A410" s="2"/>
      <c r="B410" s="4"/>
      <c r="C410" s="4"/>
      <c r="D410" s="4"/>
      <c r="E410" s="4"/>
      <c r="F410" s="4"/>
      <c r="G410" s="4"/>
      <c r="H410" s="4"/>
      <c r="I410" s="39"/>
      <c r="J410" s="4"/>
      <c r="K410" s="39"/>
      <c r="L410" s="22"/>
    </row>
    <row r="411" spans="1:12" x14ac:dyDescent="0.2">
      <c r="A411" s="2"/>
      <c r="B411" s="4"/>
      <c r="C411" s="4"/>
      <c r="D411" s="4"/>
      <c r="E411" s="4"/>
      <c r="F411" s="4"/>
      <c r="G411" s="4"/>
      <c r="H411" s="4"/>
      <c r="I411" s="39"/>
      <c r="J411" s="4"/>
      <c r="K411" s="39"/>
      <c r="L411" s="22"/>
    </row>
    <row r="412" spans="1:12" x14ac:dyDescent="0.2">
      <c r="A412" s="2"/>
      <c r="B412" s="4"/>
      <c r="C412" s="4"/>
      <c r="D412" s="4"/>
      <c r="E412" s="4"/>
      <c r="F412" s="4"/>
      <c r="G412" s="4"/>
      <c r="H412" s="4"/>
      <c r="I412" s="39"/>
      <c r="J412" s="4"/>
      <c r="K412" s="39"/>
      <c r="L412" s="22"/>
    </row>
    <row r="413" spans="1:12" x14ac:dyDescent="0.2">
      <c r="A413" s="2"/>
      <c r="B413" s="4"/>
      <c r="C413" s="4"/>
      <c r="D413" s="4"/>
      <c r="E413" s="4"/>
      <c r="F413" s="4"/>
      <c r="G413" s="4"/>
      <c r="H413" s="4"/>
      <c r="I413" s="39"/>
      <c r="J413" s="4"/>
      <c r="K413" s="39"/>
      <c r="L413" s="22"/>
    </row>
    <row r="414" spans="1:12" x14ac:dyDescent="0.2">
      <c r="A414" s="2"/>
      <c r="B414" s="4"/>
      <c r="C414" s="4"/>
      <c r="D414" s="4"/>
      <c r="E414" s="4"/>
      <c r="F414" s="4"/>
      <c r="G414" s="4"/>
      <c r="H414" s="4"/>
      <c r="I414" s="39"/>
      <c r="J414" s="4"/>
      <c r="K414" s="39"/>
      <c r="L414" s="22"/>
    </row>
    <row r="415" spans="1:12" x14ac:dyDescent="0.2">
      <c r="A415" s="2"/>
      <c r="B415" s="4"/>
      <c r="C415" s="4"/>
      <c r="D415" s="4"/>
      <c r="E415" s="4"/>
      <c r="F415" s="4"/>
      <c r="G415" s="4"/>
      <c r="H415" s="4"/>
      <c r="I415" s="39"/>
      <c r="J415" s="4"/>
      <c r="K415" s="39"/>
      <c r="L415" s="22"/>
    </row>
    <row r="416" spans="1:12" x14ac:dyDescent="0.2">
      <c r="A416" s="2"/>
      <c r="B416" s="4"/>
      <c r="C416" s="4"/>
      <c r="D416" s="4"/>
      <c r="E416" s="4"/>
      <c r="F416" s="4"/>
      <c r="G416" s="4"/>
      <c r="H416" s="4"/>
      <c r="I416" s="39"/>
      <c r="J416" s="4"/>
      <c r="K416" s="39"/>
      <c r="L416" s="22"/>
    </row>
    <row r="417" spans="1:12" x14ac:dyDescent="0.2">
      <c r="A417" s="2"/>
      <c r="B417" s="4"/>
      <c r="C417" s="4"/>
      <c r="D417" s="4"/>
      <c r="E417" s="4"/>
      <c r="F417" s="4"/>
      <c r="G417" s="4"/>
      <c r="H417" s="4"/>
      <c r="I417" s="39"/>
      <c r="J417" s="4"/>
      <c r="K417" s="39"/>
      <c r="L417" s="22"/>
    </row>
    <row r="418" spans="1:12" x14ac:dyDescent="0.2">
      <c r="A418" s="2"/>
      <c r="B418" s="4"/>
      <c r="C418" s="4"/>
      <c r="D418" s="4"/>
      <c r="E418" s="4"/>
      <c r="F418" s="4"/>
      <c r="G418" s="4"/>
      <c r="H418" s="4"/>
      <c r="I418" s="39"/>
      <c r="J418" s="4"/>
      <c r="K418" s="39"/>
      <c r="L418" s="22"/>
    </row>
    <row r="419" spans="1:12" x14ac:dyDescent="0.2">
      <c r="A419" s="2"/>
      <c r="B419" s="4"/>
      <c r="C419" s="4"/>
      <c r="D419" s="4"/>
      <c r="E419" s="4"/>
      <c r="F419" s="4"/>
      <c r="G419" s="4"/>
      <c r="H419" s="4"/>
      <c r="I419" s="39"/>
      <c r="J419" s="4"/>
      <c r="K419" s="39"/>
      <c r="L419" s="22"/>
    </row>
    <row r="420" spans="1:12" x14ac:dyDescent="0.2">
      <c r="A420" s="2"/>
      <c r="B420" s="4"/>
      <c r="C420" s="4"/>
      <c r="D420" s="4"/>
      <c r="E420" s="4"/>
      <c r="F420" s="4"/>
      <c r="G420" s="4"/>
      <c r="H420" s="4"/>
      <c r="I420" s="39"/>
      <c r="J420" s="4"/>
      <c r="K420" s="39"/>
      <c r="L420" s="22"/>
    </row>
    <row r="421" spans="1:12" x14ac:dyDescent="0.2">
      <c r="A421" s="2"/>
      <c r="B421" s="4"/>
      <c r="C421" s="4"/>
      <c r="D421" s="4"/>
      <c r="E421" s="4"/>
      <c r="F421" s="4"/>
      <c r="G421" s="4"/>
      <c r="H421" s="4"/>
      <c r="I421" s="39"/>
      <c r="J421" s="4"/>
      <c r="K421" s="39"/>
      <c r="L421" s="22"/>
    </row>
    <row r="422" spans="1:12" x14ac:dyDescent="0.2">
      <c r="A422" s="2"/>
      <c r="B422" s="4"/>
      <c r="C422" s="4"/>
      <c r="D422" s="4"/>
      <c r="E422" s="4"/>
      <c r="F422" s="4"/>
      <c r="G422" s="4"/>
      <c r="H422" s="4"/>
      <c r="I422" s="39"/>
      <c r="J422" s="4"/>
      <c r="K422" s="39"/>
      <c r="L422" s="22"/>
    </row>
    <row r="423" spans="1:12" x14ac:dyDescent="0.2">
      <c r="A423" s="2"/>
      <c r="B423" s="4"/>
      <c r="C423" s="4"/>
      <c r="D423" s="4"/>
      <c r="E423" s="4"/>
      <c r="F423" s="4"/>
      <c r="G423" s="4"/>
      <c r="H423" s="4"/>
      <c r="I423" s="39"/>
      <c r="J423" s="4"/>
      <c r="K423" s="39"/>
      <c r="L423" s="22"/>
    </row>
    <row r="424" spans="1:12" x14ac:dyDescent="0.2">
      <c r="A424" s="2"/>
      <c r="B424" s="4"/>
      <c r="C424" s="4"/>
      <c r="D424" s="4"/>
      <c r="E424" s="4"/>
      <c r="F424" s="4"/>
      <c r="G424" s="4"/>
      <c r="H424" s="4"/>
      <c r="I424" s="39"/>
      <c r="J424" s="4"/>
      <c r="K424" s="39"/>
      <c r="L424" s="22"/>
    </row>
    <row r="425" spans="1:12" x14ac:dyDescent="0.2">
      <c r="A425" s="2"/>
      <c r="B425" s="4"/>
      <c r="C425" s="4"/>
      <c r="D425" s="4"/>
      <c r="E425" s="4"/>
      <c r="F425" s="4"/>
      <c r="G425" s="4"/>
      <c r="H425" s="4"/>
      <c r="I425" s="39"/>
      <c r="J425" s="4"/>
      <c r="K425" s="39"/>
      <c r="L425" s="22"/>
    </row>
    <row r="426" spans="1:12" x14ac:dyDescent="0.2">
      <c r="A426" s="2"/>
      <c r="B426" s="4"/>
      <c r="C426" s="4"/>
      <c r="D426" s="4"/>
      <c r="E426" s="4"/>
      <c r="F426" s="4"/>
      <c r="G426" s="4"/>
      <c r="H426" s="4"/>
      <c r="I426" s="39"/>
      <c r="J426" s="4"/>
      <c r="K426" s="39"/>
      <c r="L426" s="22"/>
    </row>
    <row r="427" spans="1:12" x14ac:dyDescent="0.2">
      <c r="A427" s="2"/>
      <c r="B427" s="4"/>
      <c r="C427" s="4"/>
      <c r="D427" s="4"/>
      <c r="E427" s="4"/>
      <c r="F427" s="4"/>
      <c r="G427" s="4"/>
      <c r="H427" s="4"/>
      <c r="I427" s="39"/>
      <c r="J427" s="4"/>
      <c r="K427" s="39"/>
      <c r="L427" s="22"/>
    </row>
    <row r="428" spans="1:12" x14ac:dyDescent="0.2">
      <c r="A428" s="2"/>
      <c r="B428" s="4"/>
      <c r="C428" s="4"/>
      <c r="D428" s="4"/>
      <c r="E428" s="4"/>
      <c r="F428" s="4"/>
      <c r="G428" s="4"/>
      <c r="H428" s="4"/>
      <c r="I428" s="39"/>
      <c r="J428" s="4"/>
      <c r="K428" s="39"/>
      <c r="L428" s="22"/>
    </row>
    <row r="429" spans="1:12" x14ac:dyDescent="0.2">
      <c r="A429" s="2"/>
      <c r="B429" s="4"/>
      <c r="C429" s="4"/>
      <c r="D429" s="4"/>
      <c r="E429" s="4"/>
      <c r="F429" s="4"/>
      <c r="G429" s="4"/>
      <c r="H429" s="4"/>
      <c r="I429" s="39"/>
      <c r="J429" s="4"/>
      <c r="K429" s="39"/>
      <c r="L429" s="22"/>
    </row>
    <row r="430" spans="1:12" x14ac:dyDescent="0.2">
      <c r="A430" s="2"/>
      <c r="B430" s="4"/>
      <c r="C430" s="4"/>
      <c r="D430" s="4"/>
      <c r="E430" s="4"/>
      <c r="F430" s="4"/>
      <c r="G430" s="4"/>
      <c r="H430" s="4"/>
      <c r="I430" s="39"/>
      <c r="J430" s="4"/>
      <c r="K430" s="39"/>
      <c r="L430" s="22"/>
    </row>
    <row r="431" spans="1:12" x14ac:dyDescent="0.2">
      <c r="A431" s="2"/>
      <c r="B431" s="4"/>
      <c r="C431" s="4"/>
      <c r="D431" s="4"/>
      <c r="E431" s="4"/>
      <c r="F431" s="4"/>
      <c r="G431" s="4"/>
      <c r="H431" s="4"/>
      <c r="I431" s="39"/>
      <c r="J431" s="4"/>
      <c r="K431" s="39"/>
      <c r="L431" s="22"/>
    </row>
    <row r="432" spans="1:12" x14ac:dyDescent="0.2">
      <c r="A432" s="2"/>
      <c r="B432" s="4"/>
      <c r="C432" s="4"/>
      <c r="D432" s="4"/>
      <c r="E432" s="4"/>
      <c r="F432" s="4"/>
      <c r="G432" s="4"/>
      <c r="H432" s="4"/>
      <c r="I432" s="39"/>
      <c r="J432" s="4"/>
      <c r="K432" s="39"/>
      <c r="L432" s="22"/>
    </row>
    <row r="433" spans="1:12" x14ac:dyDescent="0.2">
      <c r="A433" s="2"/>
      <c r="B433" s="4"/>
      <c r="C433" s="4"/>
      <c r="D433" s="4"/>
      <c r="E433" s="4"/>
      <c r="F433" s="4"/>
      <c r="G433" s="4"/>
      <c r="H433" s="4"/>
      <c r="I433" s="39"/>
      <c r="J433" s="4"/>
      <c r="K433" s="39"/>
      <c r="L433" s="22"/>
    </row>
    <row r="434" spans="1:12" x14ac:dyDescent="0.2">
      <c r="A434" s="2"/>
      <c r="B434" s="4"/>
      <c r="C434" s="4"/>
      <c r="D434" s="4"/>
      <c r="E434" s="4"/>
      <c r="F434" s="4"/>
      <c r="G434" s="4"/>
      <c r="H434" s="4"/>
      <c r="I434" s="39"/>
      <c r="J434" s="4"/>
      <c r="K434" s="39"/>
      <c r="L434" s="22"/>
    </row>
    <row r="435" spans="1:12" x14ac:dyDescent="0.2">
      <c r="A435" s="2"/>
      <c r="B435" s="4"/>
      <c r="C435" s="4"/>
      <c r="D435" s="4"/>
      <c r="E435" s="4"/>
      <c r="F435" s="4"/>
      <c r="G435" s="4"/>
      <c r="H435" s="4"/>
      <c r="I435" s="39"/>
      <c r="J435" s="4"/>
      <c r="K435" s="39"/>
      <c r="L435" s="22"/>
    </row>
    <row r="436" spans="1:12" x14ac:dyDescent="0.2">
      <c r="A436" s="2"/>
      <c r="B436" s="4"/>
      <c r="C436" s="4"/>
      <c r="D436" s="4"/>
      <c r="E436" s="4"/>
      <c r="F436" s="4"/>
      <c r="G436" s="4"/>
      <c r="H436" s="4"/>
      <c r="I436" s="39"/>
      <c r="J436" s="4"/>
      <c r="K436" s="39"/>
      <c r="L436" s="22"/>
    </row>
    <row r="437" spans="1:12" x14ac:dyDescent="0.2">
      <c r="A437" s="2"/>
      <c r="B437" s="4"/>
      <c r="C437" s="4"/>
      <c r="D437" s="4"/>
      <c r="E437" s="4"/>
      <c r="F437" s="4"/>
      <c r="G437" s="4"/>
      <c r="H437" s="4"/>
      <c r="I437" s="39"/>
      <c r="J437" s="4"/>
      <c r="K437" s="39"/>
      <c r="L437" s="22"/>
    </row>
    <row r="438" spans="1:12" x14ac:dyDescent="0.2">
      <c r="A438" s="2"/>
      <c r="B438" s="4"/>
      <c r="C438" s="4"/>
      <c r="D438" s="4"/>
      <c r="E438" s="4"/>
      <c r="F438" s="4"/>
      <c r="G438" s="4"/>
      <c r="H438" s="4"/>
      <c r="I438" s="39"/>
      <c r="J438" s="4"/>
      <c r="K438" s="39"/>
      <c r="L438" s="22"/>
    </row>
    <row r="439" spans="1:12" x14ac:dyDescent="0.2">
      <c r="A439" s="2"/>
      <c r="B439" s="4"/>
      <c r="C439" s="4"/>
      <c r="D439" s="4"/>
      <c r="E439" s="4"/>
      <c r="F439" s="4"/>
      <c r="G439" s="4"/>
      <c r="H439" s="4"/>
      <c r="I439" s="39"/>
      <c r="J439" s="4"/>
      <c r="K439" s="39"/>
      <c r="L439" s="22"/>
    </row>
    <row r="440" spans="1:12" x14ac:dyDescent="0.2">
      <c r="A440" s="2"/>
      <c r="B440" s="4"/>
      <c r="C440" s="4"/>
      <c r="D440" s="4"/>
      <c r="E440" s="4"/>
      <c r="F440" s="4"/>
      <c r="G440" s="4"/>
      <c r="H440" s="4"/>
      <c r="I440" s="39"/>
      <c r="J440" s="4"/>
      <c r="K440" s="39"/>
      <c r="L440" s="22"/>
    </row>
    <row r="441" spans="1:12" x14ac:dyDescent="0.2">
      <c r="A441" s="2"/>
      <c r="B441" s="4"/>
      <c r="C441" s="4"/>
      <c r="D441" s="4"/>
      <c r="E441" s="4"/>
      <c r="F441" s="4"/>
      <c r="G441" s="4"/>
      <c r="H441" s="4"/>
      <c r="I441" s="39"/>
      <c r="J441" s="4"/>
      <c r="K441" s="39"/>
      <c r="L441" s="22"/>
    </row>
    <row r="442" spans="1:12" x14ac:dyDescent="0.2">
      <c r="A442" s="2"/>
      <c r="B442" s="4"/>
      <c r="C442" s="4"/>
      <c r="D442" s="4"/>
      <c r="E442" s="4"/>
      <c r="F442" s="4"/>
      <c r="G442" s="4"/>
      <c r="H442" s="4"/>
      <c r="I442" s="39"/>
      <c r="J442" s="4"/>
      <c r="K442" s="39"/>
      <c r="L442" s="22"/>
    </row>
    <row r="443" spans="1:12" x14ac:dyDescent="0.2">
      <c r="A443" s="2"/>
      <c r="B443" s="4"/>
      <c r="C443" s="4"/>
      <c r="D443" s="4"/>
      <c r="E443" s="4"/>
      <c r="F443" s="4"/>
      <c r="G443" s="4"/>
      <c r="H443" s="4"/>
      <c r="I443" s="39"/>
      <c r="J443" s="4"/>
      <c r="K443" s="39"/>
      <c r="L443" s="22"/>
    </row>
    <row r="444" spans="1:12" x14ac:dyDescent="0.2">
      <c r="A444" s="2"/>
      <c r="B444" s="4"/>
      <c r="C444" s="4"/>
      <c r="D444" s="4"/>
      <c r="E444" s="4"/>
      <c r="F444" s="4"/>
      <c r="G444" s="4"/>
      <c r="H444" s="4"/>
      <c r="I444" s="39"/>
      <c r="J444" s="4"/>
      <c r="K444" s="39"/>
      <c r="L444" s="22"/>
    </row>
    <row r="445" spans="1:12" x14ac:dyDescent="0.2">
      <c r="A445" s="2"/>
      <c r="B445" s="4"/>
      <c r="C445" s="4"/>
      <c r="D445" s="4"/>
      <c r="E445" s="4"/>
      <c r="F445" s="4"/>
      <c r="G445" s="4"/>
      <c r="H445" s="4"/>
      <c r="I445" s="39"/>
      <c r="J445" s="4"/>
      <c r="K445" s="39"/>
      <c r="L445" s="22"/>
    </row>
    <row r="446" spans="1:12" x14ac:dyDescent="0.2">
      <c r="A446" s="2"/>
      <c r="B446" s="4"/>
      <c r="C446" s="4"/>
      <c r="D446" s="4"/>
      <c r="E446" s="4"/>
      <c r="F446" s="4"/>
      <c r="G446" s="4"/>
      <c r="H446" s="4"/>
      <c r="I446" s="39"/>
      <c r="J446" s="4"/>
      <c r="K446" s="39"/>
      <c r="L446" s="22"/>
    </row>
    <row r="447" spans="1:12" x14ac:dyDescent="0.2">
      <c r="A447" s="2"/>
      <c r="B447" s="4"/>
      <c r="C447" s="4"/>
      <c r="D447" s="4"/>
      <c r="E447" s="4"/>
      <c r="F447" s="4"/>
      <c r="G447" s="4"/>
      <c r="H447" s="4"/>
      <c r="I447" s="39"/>
      <c r="J447" s="4"/>
      <c r="K447" s="39"/>
      <c r="L447" s="22"/>
    </row>
    <row r="448" spans="1:12" x14ac:dyDescent="0.2">
      <c r="A448" s="2"/>
      <c r="B448" s="4"/>
      <c r="C448" s="4"/>
      <c r="D448" s="4"/>
      <c r="E448" s="4"/>
      <c r="F448" s="4"/>
      <c r="G448" s="4"/>
      <c r="H448" s="4"/>
      <c r="I448" s="39"/>
      <c r="J448" s="4"/>
      <c r="K448" s="39"/>
      <c r="L448" s="22"/>
    </row>
    <row r="449" spans="1:12" x14ac:dyDescent="0.2">
      <c r="A449" s="2"/>
      <c r="B449" s="4"/>
      <c r="C449" s="4"/>
      <c r="D449" s="4"/>
      <c r="E449" s="4"/>
      <c r="F449" s="4"/>
      <c r="G449" s="4"/>
      <c r="H449" s="4"/>
      <c r="I449" s="39"/>
      <c r="J449" s="4"/>
      <c r="K449" s="39"/>
      <c r="L449" s="22"/>
    </row>
    <row r="450" spans="1:12" x14ac:dyDescent="0.2">
      <c r="A450" s="2"/>
      <c r="B450" s="4"/>
      <c r="C450" s="4"/>
      <c r="D450" s="4"/>
      <c r="E450" s="4"/>
      <c r="F450" s="4"/>
      <c r="G450" s="4"/>
      <c r="H450" s="4"/>
      <c r="I450" s="39"/>
      <c r="J450" s="4"/>
      <c r="K450" s="39"/>
      <c r="L450" s="22"/>
    </row>
    <row r="451" spans="1:12" x14ac:dyDescent="0.2">
      <c r="A451" s="2"/>
      <c r="B451" s="4"/>
      <c r="C451" s="4"/>
      <c r="D451" s="4"/>
      <c r="E451" s="4"/>
      <c r="F451" s="4"/>
      <c r="G451" s="4"/>
      <c r="H451" s="4"/>
      <c r="I451" s="39"/>
      <c r="J451" s="4"/>
      <c r="K451" s="39"/>
      <c r="L451" s="22"/>
    </row>
    <row r="452" spans="1:12" x14ac:dyDescent="0.2">
      <c r="A452" s="2"/>
      <c r="B452" s="4"/>
      <c r="C452" s="4"/>
      <c r="D452" s="4"/>
      <c r="E452" s="4"/>
      <c r="F452" s="4"/>
      <c r="G452" s="4"/>
      <c r="H452" s="4"/>
      <c r="I452" s="39"/>
      <c r="J452" s="4"/>
      <c r="K452" s="39"/>
      <c r="L452" s="22"/>
    </row>
    <row r="453" spans="1:12" x14ac:dyDescent="0.2">
      <c r="A453" s="2"/>
      <c r="B453" s="4"/>
      <c r="C453" s="4"/>
      <c r="D453" s="4"/>
      <c r="E453" s="4"/>
      <c r="F453" s="4"/>
      <c r="G453" s="4"/>
      <c r="H453" s="4"/>
      <c r="I453" s="39"/>
      <c r="J453" s="4"/>
      <c r="K453" s="39"/>
      <c r="L453" s="22"/>
    </row>
    <row r="454" spans="1:12" x14ac:dyDescent="0.2">
      <c r="A454" s="2"/>
      <c r="B454" s="4"/>
      <c r="C454" s="4"/>
      <c r="D454" s="4"/>
      <c r="E454" s="4"/>
      <c r="F454" s="4"/>
      <c r="G454" s="4"/>
      <c r="H454" s="4"/>
      <c r="I454" s="39"/>
      <c r="J454" s="4"/>
      <c r="K454" s="39"/>
      <c r="L454" s="22"/>
    </row>
    <row r="455" spans="1:12" x14ac:dyDescent="0.2">
      <c r="A455" s="2"/>
      <c r="B455" s="4"/>
      <c r="C455" s="4"/>
      <c r="D455" s="4"/>
      <c r="E455" s="4"/>
      <c r="F455" s="4"/>
      <c r="G455" s="4"/>
      <c r="H455" s="4"/>
      <c r="I455" s="39"/>
      <c r="J455" s="4"/>
      <c r="K455" s="39"/>
      <c r="L455" s="22"/>
    </row>
    <row r="456" spans="1:12" x14ac:dyDescent="0.2">
      <c r="A456" s="2"/>
      <c r="B456" s="4"/>
      <c r="C456" s="4"/>
      <c r="D456" s="4"/>
      <c r="E456" s="4"/>
      <c r="F456" s="4"/>
      <c r="G456" s="4"/>
      <c r="H456" s="4"/>
      <c r="I456" s="39"/>
      <c r="J456" s="4"/>
      <c r="K456" s="39"/>
      <c r="L456" s="22"/>
    </row>
    <row r="457" spans="1:12" x14ac:dyDescent="0.2">
      <c r="A457" s="2"/>
      <c r="B457" s="4"/>
      <c r="C457" s="4"/>
      <c r="D457" s="4"/>
      <c r="E457" s="4"/>
      <c r="F457" s="4"/>
      <c r="G457" s="4"/>
      <c r="H457" s="4"/>
      <c r="I457" s="39"/>
      <c r="J457" s="4"/>
      <c r="K457" s="39"/>
      <c r="L457" s="22"/>
    </row>
    <row r="458" spans="1:12" x14ac:dyDescent="0.2">
      <c r="A458" s="2"/>
      <c r="B458" s="4"/>
      <c r="C458" s="4"/>
      <c r="D458" s="4"/>
      <c r="E458" s="4"/>
      <c r="F458" s="4"/>
      <c r="G458" s="4"/>
      <c r="H458" s="4"/>
      <c r="I458" s="39"/>
      <c r="J458" s="4"/>
      <c r="K458" s="39"/>
      <c r="L458" s="22"/>
    </row>
    <row r="459" spans="1:12" x14ac:dyDescent="0.2">
      <c r="A459" s="2"/>
      <c r="B459" s="4"/>
      <c r="C459" s="4"/>
      <c r="D459" s="4"/>
      <c r="E459" s="4"/>
      <c r="F459" s="4"/>
      <c r="G459" s="4"/>
      <c r="H459" s="4"/>
      <c r="I459" s="39"/>
      <c r="J459" s="4"/>
      <c r="K459" s="39"/>
      <c r="L459" s="22"/>
    </row>
    <row r="460" spans="1:12" x14ac:dyDescent="0.2">
      <c r="A460" s="2"/>
      <c r="B460" s="4"/>
      <c r="C460" s="4"/>
      <c r="D460" s="4"/>
      <c r="E460" s="4"/>
      <c r="F460" s="4"/>
      <c r="G460" s="4"/>
      <c r="H460" s="4"/>
      <c r="I460" s="39"/>
      <c r="J460" s="4"/>
      <c r="K460" s="39"/>
      <c r="L460" s="22"/>
    </row>
    <row r="461" spans="1:12" x14ac:dyDescent="0.2">
      <c r="A461" s="2"/>
      <c r="B461" s="4"/>
      <c r="C461" s="4"/>
      <c r="D461" s="4"/>
      <c r="E461" s="4"/>
      <c r="F461" s="4"/>
      <c r="G461" s="4"/>
      <c r="H461" s="4"/>
      <c r="I461" s="39"/>
      <c r="J461" s="4"/>
      <c r="K461" s="39"/>
      <c r="L461" s="22"/>
    </row>
    <row r="462" spans="1:12" x14ac:dyDescent="0.2">
      <c r="A462" s="2"/>
      <c r="B462" s="4"/>
      <c r="C462" s="4"/>
      <c r="D462" s="4"/>
      <c r="E462" s="4"/>
      <c r="F462" s="4"/>
      <c r="G462" s="4"/>
      <c r="H462" s="4"/>
      <c r="I462" s="39"/>
      <c r="J462" s="4"/>
      <c r="K462" s="39"/>
      <c r="L462" s="22"/>
    </row>
    <row r="463" spans="1:12" x14ac:dyDescent="0.2">
      <c r="A463" s="2"/>
      <c r="B463" s="4"/>
      <c r="C463" s="4"/>
      <c r="D463" s="4"/>
      <c r="E463" s="4"/>
      <c r="F463" s="4"/>
      <c r="G463" s="4"/>
      <c r="H463" s="4"/>
      <c r="I463" s="39"/>
      <c r="J463" s="4"/>
      <c r="K463" s="39"/>
      <c r="L463" s="22"/>
    </row>
    <row r="464" spans="1:12" x14ac:dyDescent="0.2">
      <c r="A464" s="2"/>
      <c r="B464" s="4"/>
      <c r="C464" s="4"/>
      <c r="D464" s="4"/>
      <c r="E464" s="4"/>
      <c r="F464" s="4"/>
      <c r="G464" s="4"/>
      <c r="H464" s="4"/>
      <c r="I464" s="39"/>
      <c r="J464" s="4"/>
      <c r="K464" s="39"/>
      <c r="L464" s="22"/>
    </row>
    <row r="465" spans="1:12" x14ac:dyDescent="0.2">
      <c r="A465" s="2"/>
      <c r="B465" s="4"/>
      <c r="C465" s="4"/>
      <c r="D465" s="4"/>
      <c r="E465" s="4"/>
      <c r="F465" s="4"/>
      <c r="G465" s="4"/>
      <c r="H465" s="4"/>
      <c r="I465" s="39"/>
      <c r="J465" s="4"/>
      <c r="K465" s="39"/>
      <c r="L465" s="22"/>
    </row>
    <row r="466" spans="1:12" x14ac:dyDescent="0.2">
      <c r="A466" s="2"/>
      <c r="B466" s="4"/>
      <c r="C466" s="4"/>
      <c r="D466" s="4"/>
      <c r="E466" s="4"/>
      <c r="F466" s="4"/>
      <c r="G466" s="4"/>
      <c r="H466" s="4"/>
      <c r="I466" s="39"/>
      <c r="J466" s="4"/>
      <c r="K466" s="39"/>
      <c r="L466" s="22"/>
    </row>
    <row r="467" spans="1:12" x14ac:dyDescent="0.2">
      <c r="A467" s="2"/>
      <c r="B467" s="4"/>
      <c r="C467" s="4"/>
      <c r="D467" s="4"/>
      <c r="E467" s="4"/>
      <c r="F467" s="4"/>
      <c r="G467" s="4"/>
      <c r="H467" s="4"/>
      <c r="I467" s="39"/>
      <c r="J467" s="4"/>
      <c r="K467" s="39"/>
      <c r="L467" s="22"/>
    </row>
    <row r="468" spans="1:12" x14ac:dyDescent="0.2">
      <c r="A468" s="2"/>
      <c r="B468" s="4"/>
      <c r="C468" s="4"/>
      <c r="D468" s="4"/>
      <c r="E468" s="4"/>
      <c r="F468" s="4"/>
      <c r="G468" s="4"/>
      <c r="H468" s="4"/>
      <c r="I468" s="39"/>
      <c r="J468" s="4"/>
      <c r="K468" s="39"/>
      <c r="L468" s="22"/>
    </row>
    <row r="469" spans="1:12" x14ac:dyDescent="0.2">
      <c r="A469" s="2"/>
      <c r="B469" s="4"/>
      <c r="C469" s="4"/>
      <c r="D469" s="4"/>
      <c r="E469" s="4"/>
      <c r="F469" s="4"/>
      <c r="G469" s="4"/>
      <c r="H469" s="4"/>
      <c r="I469" s="39"/>
      <c r="J469" s="4"/>
      <c r="K469" s="39"/>
      <c r="L469" s="22"/>
    </row>
    <row r="470" spans="1:12" x14ac:dyDescent="0.2">
      <c r="A470" s="2"/>
      <c r="B470" s="4"/>
      <c r="C470" s="4"/>
      <c r="D470" s="4"/>
      <c r="E470" s="4"/>
      <c r="F470" s="4"/>
      <c r="G470" s="4"/>
      <c r="H470" s="4"/>
      <c r="I470" s="39"/>
      <c r="J470" s="4"/>
      <c r="K470" s="39"/>
      <c r="L470" s="22"/>
    </row>
    <row r="471" spans="1:12" x14ac:dyDescent="0.2">
      <c r="A471" s="2"/>
      <c r="B471" s="4"/>
      <c r="C471" s="4"/>
      <c r="D471" s="4"/>
      <c r="E471" s="4"/>
      <c r="F471" s="4"/>
      <c r="G471" s="4"/>
      <c r="H471" s="4"/>
      <c r="I471" s="39"/>
      <c r="J471" s="4"/>
      <c r="K471" s="39"/>
      <c r="L471" s="22"/>
    </row>
    <row r="472" spans="1:12" x14ac:dyDescent="0.2">
      <c r="A472" s="2"/>
      <c r="B472" s="4"/>
      <c r="C472" s="4"/>
      <c r="D472" s="4"/>
      <c r="E472" s="4"/>
      <c r="F472" s="4"/>
      <c r="G472" s="4"/>
      <c r="H472" s="4"/>
      <c r="I472" s="39"/>
      <c r="J472" s="4"/>
      <c r="K472" s="39"/>
      <c r="L472" s="22"/>
    </row>
    <row r="473" spans="1:12" x14ac:dyDescent="0.2">
      <c r="A473" s="2"/>
      <c r="B473" s="4"/>
      <c r="C473" s="4"/>
      <c r="D473" s="4"/>
      <c r="E473" s="4"/>
      <c r="F473" s="4"/>
      <c r="G473" s="4"/>
      <c r="H473" s="4"/>
      <c r="I473" s="39"/>
      <c r="J473" s="4"/>
      <c r="K473" s="39"/>
      <c r="L473" s="22"/>
    </row>
    <row r="474" spans="1:12" x14ac:dyDescent="0.2">
      <c r="A474" s="2"/>
      <c r="B474" s="4"/>
      <c r="C474" s="4"/>
      <c r="D474" s="4"/>
      <c r="E474" s="4"/>
      <c r="F474" s="4"/>
      <c r="G474" s="4"/>
      <c r="H474" s="4"/>
      <c r="I474" s="39"/>
      <c r="J474" s="4"/>
      <c r="K474" s="39"/>
      <c r="L474" s="22"/>
    </row>
    <row r="475" spans="1:12" x14ac:dyDescent="0.2">
      <c r="A475" s="2"/>
      <c r="B475" s="4"/>
      <c r="C475" s="4"/>
      <c r="D475" s="4"/>
      <c r="E475" s="4"/>
      <c r="F475" s="4"/>
      <c r="G475" s="4"/>
      <c r="H475" s="4"/>
      <c r="I475" s="39"/>
      <c r="J475" s="4"/>
      <c r="K475" s="39"/>
      <c r="L475" s="22"/>
    </row>
    <row r="476" spans="1:12" x14ac:dyDescent="0.2">
      <c r="A476" s="2"/>
      <c r="B476" s="4"/>
      <c r="C476" s="4"/>
      <c r="D476" s="4"/>
      <c r="E476" s="4"/>
      <c r="F476" s="4"/>
      <c r="G476" s="4"/>
      <c r="H476" s="4"/>
      <c r="I476" s="39"/>
      <c r="J476" s="4"/>
      <c r="K476" s="39"/>
      <c r="L476" s="22"/>
    </row>
    <row r="477" spans="1:12" x14ac:dyDescent="0.2">
      <c r="A477" s="2"/>
      <c r="B477" s="4"/>
      <c r="C477" s="4"/>
      <c r="D477" s="4"/>
      <c r="E477" s="4"/>
      <c r="F477" s="4"/>
      <c r="G477" s="4"/>
      <c r="H477" s="4"/>
      <c r="I477" s="39"/>
      <c r="J477" s="4"/>
      <c r="K477" s="39"/>
      <c r="L477" s="22"/>
    </row>
    <row r="478" spans="1:12" x14ac:dyDescent="0.2">
      <c r="A478" s="2"/>
      <c r="B478" s="4"/>
      <c r="C478" s="4"/>
      <c r="D478" s="4"/>
      <c r="E478" s="4"/>
      <c r="F478" s="4"/>
      <c r="G478" s="4"/>
      <c r="H478" s="4"/>
      <c r="I478" s="39"/>
      <c r="J478" s="4"/>
      <c r="K478" s="39"/>
      <c r="L478" s="22"/>
    </row>
    <row r="479" spans="1:12" x14ac:dyDescent="0.2">
      <c r="A479" s="2"/>
      <c r="B479" s="4"/>
      <c r="C479" s="4"/>
      <c r="D479" s="4"/>
      <c r="E479" s="4"/>
      <c r="F479" s="4"/>
      <c r="G479" s="4"/>
      <c r="H479" s="4"/>
      <c r="I479" s="39"/>
      <c r="J479" s="4"/>
      <c r="K479" s="39"/>
      <c r="L479" s="22"/>
    </row>
    <row r="480" spans="1:12" x14ac:dyDescent="0.2">
      <c r="A480" s="2"/>
      <c r="B480" s="4"/>
      <c r="C480" s="4"/>
      <c r="D480" s="4"/>
      <c r="E480" s="4"/>
      <c r="F480" s="4"/>
      <c r="G480" s="4"/>
      <c r="H480" s="4"/>
      <c r="I480" s="39"/>
      <c r="J480" s="4"/>
      <c r="K480" s="39"/>
      <c r="L480" s="22"/>
    </row>
    <row r="481" spans="1:12" x14ac:dyDescent="0.2">
      <c r="A481" s="2"/>
      <c r="B481" s="4"/>
      <c r="C481" s="4"/>
      <c r="D481" s="4"/>
      <c r="E481" s="4"/>
      <c r="F481" s="4"/>
      <c r="G481" s="4"/>
      <c r="H481" s="4"/>
      <c r="I481" s="39"/>
      <c r="J481" s="4"/>
      <c r="K481" s="39"/>
      <c r="L481" s="22"/>
    </row>
    <row r="482" spans="1:12" x14ac:dyDescent="0.2">
      <c r="A482" s="2"/>
      <c r="B482" s="4"/>
      <c r="C482" s="4"/>
      <c r="D482" s="4"/>
      <c r="E482" s="4"/>
      <c r="F482" s="4"/>
      <c r="G482" s="4"/>
      <c r="H482" s="4"/>
      <c r="I482" s="39"/>
      <c r="J482" s="4"/>
      <c r="K482" s="39"/>
      <c r="L482" s="22"/>
    </row>
    <row r="483" spans="1:12" x14ac:dyDescent="0.2">
      <c r="A483" s="2"/>
      <c r="B483" s="4"/>
      <c r="C483" s="4"/>
      <c r="D483" s="4"/>
      <c r="E483" s="4"/>
      <c r="F483" s="4"/>
      <c r="G483" s="4"/>
      <c r="H483" s="4"/>
      <c r="I483" s="39"/>
      <c r="J483" s="4"/>
      <c r="K483" s="39"/>
      <c r="L483" s="22"/>
    </row>
    <row r="484" spans="1:12" x14ac:dyDescent="0.2">
      <c r="A484" s="2"/>
      <c r="B484" s="4"/>
      <c r="C484" s="4"/>
      <c r="D484" s="4"/>
      <c r="E484" s="4"/>
      <c r="F484" s="4"/>
      <c r="G484" s="4"/>
      <c r="H484" s="4"/>
      <c r="I484" s="39"/>
      <c r="J484" s="4"/>
      <c r="K484" s="39"/>
      <c r="L484" s="22"/>
    </row>
    <row r="485" spans="1:12" x14ac:dyDescent="0.2">
      <c r="A485" s="2"/>
      <c r="B485" s="4"/>
      <c r="C485" s="4"/>
      <c r="D485" s="4"/>
      <c r="E485" s="4"/>
      <c r="F485" s="4"/>
      <c r="G485" s="4"/>
      <c r="H485" s="4"/>
      <c r="I485" s="39"/>
      <c r="J485" s="4"/>
      <c r="K485" s="39"/>
      <c r="L485" s="22"/>
    </row>
    <row r="486" spans="1:12" x14ac:dyDescent="0.2">
      <c r="A486" s="2"/>
      <c r="B486" s="4"/>
      <c r="C486" s="4"/>
      <c r="D486" s="4"/>
      <c r="E486" s="4"/>
      <c r="F486" s="4"/>
      <c r="G486" s="4"/>
      <c r="H486" s="4"/>
      <c r="I486" s="39"/>
      <c r="J486" s="4"/>
      <c r="K486" s="39"/>
      <c r="L486" s="22"/>
    </row>
    <row r="487" spans="1:12" x14ac:dyDescent="0.2">
      <c r="A487" s="2"/>
      <c r="B487" s="4"/>
      <c r="C487" s="4"/>
      <c r="D487" s="4"/>
      <c r="E487" s="4"/>
      <c r="F487" s="4"/>
      <c r="G487" s="4"/>
      <c r="H487" s="4"/>
      <c r="I487" s="39"/>
      <c r="J487" s="4"/>
      <c r="K487" s="39"/>
      <c r="L487" s="22"/>
    </row>
    <row r="488" spans="1:12" x14ac:dyDescent="0.2">
      <c r="A488" s="2"/>
      <c r="B488" s="4"/>
      <c r="C488" s="4"/>
      <c r="D488" s="4"/>
      <c r="E488" s="4"/>
      <c r="F488" s="4"/>
      <c r="G488" s="4"/>
      <c r="H488" s="4"/>
      <c r="I488" s="39"/>
      <c r="J488" s="4"/>
      <c r="K488" s="39"/>
      <c r="L488" s="22"/>
    </row>
    <row r="489" spans="1:12" x14ac:dyDescent="0.2">
      <c r="A489" s="2"/>
      <c r="B489" s="4"/>
      <c r="C489" s="4"/>
      <c r="D489" s="4"/>
      <c r="E489" s="4"/>
      <c r="F489" s="4"/>
      <c r="G489" s="4"/>
      <c r="H489" s="4"/>
      <c r="I489" s="39"/>
      <c r="J489" s="4"/>
      <c r="K489" s="39"/>
      <c r="L489" s="22"/>
    </row>
    <row r="490" spans="1:12" x14ac:dyDescent="0.2">
      <c r="A490" s="2"/>
      <c r="B490" s="4"/>
      <c r="C490" s="4"/>
      <c r="D490" s="4"/>
      <c r="E490" s="4"/>
      <c r="F490" s="4"/>
      <c r="G490" s="4"/>
      <c r="H490" s="4"/>
      <c r="I490" s="39"/>
      <c r="J490" s="4"/>
      <c r="K490" s="39"/>
      <c r="L490" s="22"/>
    </row>
    <row r="491" spans="1:12" x14ac:dyDescent="0.2">
      <c r="A491" s="2"/>
      <c r="B491" s="4"/>
      <c r="C491" s="4"/>
      <c r="D491" s="4"/>
      <c r="E491" s="4"/>
      <c r="F491" s="4"/>
      <c r="G491" s="4"/>
      <c r="H491" s="4"/>
      <c r="I491" s="39"/>
      <c r="J491" s="4"/>
      <c r="K491" s="39"/>
      <c r="L491" s="22"/>
    </row>
    <row r="492" spans="1:12" x14ac:dyDescent="0.2">
      <c r="A492" s="2"/>
      <c r="B492" s="4"/>
      <c r="C492" s="4"/>
      <c r="D492" s="4"/>
      <c r="E492" s="4"/>
      <c r="F492" s="4"/>
      <c r="G492" s="4"/>
      <c r="H492" s="4"/>
      <c r="I492" s="39"/>
      <c r="J492" s="4"/>
      <c r="K492" s="39"/>
      <c r="L492" s="22"/>
    </row>
    <row r="493" spans="1:12" x14ac:dyDescent="0.2">
      <c r="A493" s="2"/>
      <c r="B493" s="4"/>
      <c r="C493" s="4"/>
      <c r="D493" s="4"/>
      <c r="E493" s="4"/>
      <c r="F493" s="4"/>
      <c r="G493" s="4"/>
      <c r="H493" s="4"/>
      <c r="I493" s="39"/>
      <c r="J493" s="4"/>
      <c r="K493" s="39"/>
      <c r="L493" s="22"/>
    </row>
    <row r="494" spans="1:12" x14ac:dyDescent="0.2">
      <c r="A494" s="2"/>
      <c r="B494" s="4"/>
      <c r="C494" s="4"/>
      <c r="D494" s="4"/>
      <c r="E494" s="4"/>
      <c r="F494" s="4"/>
      <c r="G494" s="4"/>
      <c r="H494" s="4"/>
      <c r="I494" s="39"/>
      <c r="J494" s="4"/>
      <c r="K494" s="39"/>
      <c r="L494" s="22"/>
    </row>
    <row r="495" spans="1:12" x14ac:dyDescent="0.2">
      <c r="A495" s="2"/>
      <c r="B495" s="4"/>
      <c r="C495" s="4"/>
      <c r="D495" s="4"/>
      <c r="E495" s="4"/>
      <c r="F495" s="4"/>
      <c r="G495" s="4"/>
      <c r="H495" s="4"/>
      <c r="I495" s="39"/>
      <c r="J495" s="4"/>
      <c r="K495" s="39"/>
      <c r="L495" s="22"/>
    </row>
    <row r="496" spans="1:12" x14ac:dyDescent="0.2">
      <c r="A496" s="2"/>
      <c r="B496" s="4"/>
      <c r="C496" s="4"/>
      <c r="D496" s="4"/>
      <c r="E496" s="4"/>
      <c r="F496" s="4"/>
      <c r="G496" s="4"/>
      <c r="H496" s="4"/>
      <c r="I496" s="39"/>
      <c r="J496" s="4"/>
      <c r="K496" s="39"/>
      <c r="L496" s="22"/>
    </row>
    <row r="497" spans="1:12" x14ac:dyDescent="0.2">
      <c r="A497" s="2"/>
      <c r="B497" s="4"/>
      <c r="C497" s="4"/>
      <c r="D497" s="4"/>
      <c r="E497" s="4"/>
      <c r="F497" s="4"/>
      <c r="G497" s="4"/>
      <c r="H497" s="4"/>
      <c r="I497" s="39"/>
      <c r="J497" s="4"/>
      <c r="K497" s="39"/>
      <c r="L497" s="22"/>
    </row>
    <row r="498" spans="1:12" x14ac:dyDescent="0.2">
      <c r="A498" s="2"/>
      <c r="B498" s="4"/>
      <c r="C498" s="4"/>
      <c r="D498" s="4"/>
      <c r="E498" s="4"/>
      <c r="F498" s="4"/>
      <c r="G498" s="4"/>
      <c r="H498" s="4"/>
      <c r="I498" s="39"/>
      <c r="J498" s="4"/>
      <c r="K498" s="39"/>
      <c r="L498" s="22"/>
    </row>
    <row r="499" spans="1:12" x14ac:dyDescent="0.2">
      <c r="A499" s="2"/>
      <c r="B499" s="4"/>
      <c r="C499" s="4"/>
      <c r="D499" s="4"/>
      <c r="E499" s="4"/>
      <c r="F499" s="4"/>
      <c r="G499" s="4"/>
      <c r="H499" s="4"/>
      <c r="I499" s="39"/>
      <c r="J499" s="4"/>
      <c r="K499" s="39"/>
      <c r="L499" s="22"/>
    </row>
    <row r="500" spans="1:12" x14ac:dyDescent="0.2">
      <c r="A500" s="2"/>
      <c r="B500" s="4"/>
      <c r="C500" s="4"/>
      <c r="D500" s="4"/>
      <c r="E500" s="4"/>
      <c r="F500" s="4"/>
      <c r="G500" s="4"/>
      <c r="H500" s="4"/>
      <c r="I500" s="39"/>
      <c r="J500" s="4"/>
      <c r="K500" s="39"/>
      <c r="L500" s="22"/>
    </row>
    <row r="501" spans="1:12" x14ac:dyDescent="0.2">
      <c r="A501" s="2"/>
      <c r="B501" s="4"/>
      <c r="C501" s="4"/>
      <c r="D501" s="4"/>
      <c r="E501" s="4"/>
      <c r="F501" s="4"/>
      <c r="G501" s="4"/>
      <c r="H501" s="4"/>
      <c r="I501" s="39"/>
      <c r="J501" s="4"/>
      <c r="K501" s="39"/>
      <c r="L501" s="22"/>
    </row>
    <row r="502" spans="1:12" x14ac:dyDescent="0.2">
      <c r="A502" s="2"/>
      <c r="B502" s="4"/>
      <c r="C502" s="4"/>
      <c r="D502" s="4"/>
      <c r="E502" s="4"/>
      <c r="F502" s="4"/>
      <c r="G502" s="4"/>
      <c r="H502" s="4"/>
      <c r="I502" s="39"/>
      <c r="J502" s="4"/>
      <c r="K502" s="39"/>
      <c r="L502" s="22"/>
    </row>
    <row r="503" spans="1:12" x14ac:dyDescent="0.2">
      <c r="A503" s="2"/>
      <c r="B503" s="4"/>
      <c r="C503" s="4"/>
      <c r="D503" s="4"/>
      <c r="E503" s="4"/>
      <c r="F503" s="4"/>
      <c r="G503" s="4"/>
      <c r="H503" s="4"/>
      <c r="I503" s="39"/>
      <c r="J503" s="4"/>
      <c r="K503" s="39"/>
      <c r="L503" s="22"/>
    </row>
    <row r="504" spans="1:12" x14ac:dyDescent="0.2">
      <c r="A504" s="2"/>
      <c r="B504" s="4"/>
      <c r="C504" s="4"/>
      <c r="D504" s="4"/>
      <c r="E504" s="4"/>
      <c r="F504" s="4"/>
      <c r="G504" s="4"/>
      <c r="H504" s="4"/>
      <c r="I504" s="39"/>
      <c r="J504" s="4"/>
      <c r="K504" s="39"/>
      <c r="L504" s="22"/>
    </row>
    <row r="505" spans="1:12" x14ac:dyDescent="0.2">
      <c r="A505" s="2"/>
      <c r="B505" s="4"/>
      <c r="C505" s="4"/>
      <c r="D505" s="4"/>
      <c r="E505" s="4"/>
      <c r="F505" s="4"/>
      <c r="G505" s="4"/>
      <c r="H505" s="4"/>
      <c r="I505" s="39"/>
      <c r="J505" s="4"/>
      <c r="K505" s="39"/>
      <c r="L505" s="22"/>
    </row>
    <row r="506" spans="1:12" x14ac:dyDescent="0.2">
      <c r="A506" s="2"/>
      <c r="B506" s="4"/>
      <c r="C506" s="4"/>
      <c r="D506" s="4"/>
      <c r="E506" s="4"/>
      <c r="F506" s="4"/>
      <c r="G506" s="4"/>
      <c r="H506" s="4"/>
      <c r="I506" s="39"/>
      <c r="J506" s="4"/>
      <c r="K506" s="39"/>
      <c r="L506" s="22"/>
    </row>
    <row r="507" spans="1:12" x14ac:dyDescent="0.2">
      <c r="A507" s="2"/>
      <c r="B507" s="4"/>
      <c r="C507" s="4"/>
      <c r="D507" s="4"/>
      <c r="E507" s="4"/>
      <c r="F507" s="4"/>
      <c r="G507" s="4"/>
      <c r="H507" s="4"/>
      <c r="I507" s="39"/>
      <c r="J507" s="4"/>
      <c r="K507" s="39"/>
      <c r="L507" s="22"/>
    </row>
    <row r="508" spans="1:12" x14ac:dyDescent="0.2">
      <c r="A508" s="2"/>
      <c r="B508" s="4"/>
      <c r="C508" s="4"/>
      <c r="D508" s="4"/>
      <c r="E508" s="4"/>
      <c r="F508" s="4"/>
      <c r="G508" s="4"/>
      <c r="H508" s="4"/>
      <c r="I508" s="39"/>
      <c r="J508" s="4"/>
      <c r="K508" s="39"/>
      <c r="L508" s="22"/>
    </row>
    <row r="509" spans="1:12" x14ac:dyDescent="0.2">
      <c r="A509" s="2"/>
      <c r="B509" s="4"/>
      <c r="C509" s="4"/>
      <c r="D509" s="4"/>
      <c r="E509" s="4"/>
      <c r="F509" s="4"/>
      <c r="G509" s="4"/>
      <c r="H509" s="4"/>
      <c r="I509" s="39"/>
      <c r="J509" s="4"/>
      <c r="K509" s="39"/>
      <c r="L509" s="22"/>
    </row>
    <row r="510" spans="1:12" x14ac:dyDescent="0.2">
      <c r="A510" s="2"/>
      <c r="B510" s="4"/>
      <c r="C510" s="4"/>
      <c r="D510" s="4"/>
      <c r="E510" s="4"/>
      <c r="F510" s="4"/>
      <c r="G510" s="4"/>
      <c r="H510" s="4"/>
      <c r="I510" s="39"/>
      <c r="J510" s="4"/>
      <c r="K510" s="39"/>
      <c r="L510" s="22"/>
    </row>
    <row r="511" spans="1:12" x14ac:dyDescent="0.2">
      <c r="A511" s="2"/>
      <c r="B511" s="4"/>
      <c r="C511" s="4"/>
      <c r="D511" s="4"/>
      <c r="E511" s="4"/>
      <c r="F511" s="4"/>
      <c r="G511" s="4"/>
      <c r="H511" s="4"/>
      <c r="I511" s="39"/>
      <c r="J511" s="4"/>
      <c r="K511" s="39"/>
      <c r="L511" s="22"/>
    </row>
    <row r="512" spans="1:12" x14ac:dyDescent="0.2">
      <c r="A512" s="2"/>
      <c r="B512" s="4"/>
      <c r="C512" s="4"/>
      <c r="D512" s="4"/>
      <c r="E512" s="4"/>
      <c r="F512" s="4"/>
      <c r="G512" s="4"/>
      <c r="H512" s="4"/>
      <c r="I512" s="39"/>
      <c r="J512" s="4"/>
      <c r="K512" s="39"/>
      <c r="L512" s="22"/>
    </row>
    <row r="513" spans="1:12" x14ac:dyDescent="0.2">
      <c r="A513" s="2"/>
      <c r="B513" s="4"/>
      <c r="C513" s="4"/>
      <c r="D513" s="4"/>
      <c r="E513" s="4"/>
      <c r="F513" s="4"/>
      <c r="G513" s="4"/>
      <c r="H513" s="4"/>
      <c r="I513" s="39"/>
      <c r="J513" s="4"/>
      <c r="K513" s="39"/>
      <c r="L513" s="22"/>
    </row>
    <row r="514" spans="1:12" x14ac:dyDescent="0.2">
      <c r="A514" s="2"/>
      <c r="B514" s="4"/>
      <c r="C514" s="4"/>
      <c r="D514" s="4"/>
      <c r="E514" s="4"/>
      <c r="F514" s="4"/>
      <c r="G514" s="4"/>
      <c r="H514" s="4"/>
      <c r="I514" s="39"/>
      <c r="J514" s="4"/>
      <c r="K514" s="39"/>
      <c r="L514" s="22"/>
    </row>
    <row r="515" spans="1:12" x14ac:dyDescent="0.2">
      <c r="A515" s="2"/>
      <c r="B515" s="4"/>
      <c r="C515" s="4"/>
      <c r="D515" s="4"/>
      <c r="E515" s="4"/>
      <c r="F515" s="4"/>
      <c r="G515" s="4"/>
      <c r="H515" s="4"/>
      <c r="I515" s="39"/>
      <c r="J515" s="4"/>
      <c r="K515" s="39"/>
      <c r="L515" s="22"/>
    </row>
    <row r="516" spans="1:12" x14ac:dyDescent="0.2">
      <c r="A516" s="2"/>
      <c r="B516" s="4"/>
      <c r="C516" s="4"/>
      <c r="D516" s="4"/>
      <c r="E516" s="4"/>
      <c r="F516" s="4"/>
      <c r="G516" s="4"/>
      <c r="H516" s="4"/>
      <c r="I516" s="39"/>
      <c r="J516" s="4"/>
      <c r="K516" s="39"/>
      <c r="L516" s="22"/>
    </row>
    <row r="517" spans="1:12" x14ac:dyDescent="0.2">
      <c r="A517" s="2"/>
      <c r="B517" s="4"/>
      <c r="C517" s="4"/>
      <c r="D517" s="4"/>
      <c r="E517" s="4"/>
      <c r="F517" s="4"/>
      <c r="G517" s="4"/>
      <c r="H517" s="4"/>
      <c r="I517" s="39"/>
      <c r="J517" s="4"/>
      <c r="K517" s="39"/>
      <c r="L517" s="22"/>
    </row>
    <row r="518" spans="1:12" x14ac:dyDescent="0.2">
      <c r="A518" s="2"/>
      <c r="B518" s="4"/>
      <c r="C518" s="4"/>
      <c r="D518" s="4"/>
      <c r="E518" s="4"/>
      <c r="F518" s="4"/>
      <c r="G518" s="4"/>
      <c r="H518" s="4"/>
      <c r="I518" s="39"/>
      <c r="J518" s="4"/>
      <c r="K518" s="39"/>
      <c r="L518" s="22"/>
    </row>
    <row r="519" spans="1:12" x14ac:dyDescent="0.2">
      <c r="A519" s="2"/>
      <c r="B519" s="4"/>
      <c r="C519" s="4"/>
      <c r="D519" s="4"/>
      <c r="E519" s="4"/>
      <c r="F519" s="4"/>
      <c r="G519" s="4"/>
      <c r="H519" s="4"/>
      <c r="I519" s="39"/>
      <c r="J519" s="4"/>
      <c r="K519" s="39"/>
      <c r="L519" s="22"/>
    </row>
    <row r="520" spans="1:12" x14ac:dyDescent="0.2">
      <c r="A520" s="2"/>
      <c r="B520" s="4"/>
      <c r="C520" s="4"/>
      <c r="D520" s="4"/>
      <c r="E520" s="4"/>
      <c r="F520" s="4"/>
      <c r="G520" s="4"/>
      <c r="H520" s="4"/>
      <c r="I520" s="39"/>
      <c r="J520" s="4"/>
      <c r="K520" s="39"/>
      <c r="L520" s="22"/>
    </row>
    <row r="521" spans="1:12" x14ac:dyDescent="0.2">
      <c r="A521" s="2"/>
      <c r="B521" s="4"/>
      <c r="C521" s="4"/>
      <c r="D521" s="4"/>
      <c r="E521" s="4"/>
      <c r="F521" s="4"/>
      <c r="G521" s="4"/>
      <c r="H521" s="4"/>
      <c r="I521" s="39"/>
      <c r="J521" s="4"/>
      <c r="K521" s="39"/>
      <c r="L521" s="22"/>
    </row>
    <row r="522" spans="1:12" x14ac:dyDescent="0.2">
      <c r="A522" s="2"/>
      <c r="B522" s="4"/>
      <c r="C522" s="4"/>
      <c r="D522" s="4"/>
      <c r="E522" s="4"/>
      <c r="F522" s="4"/>
      <c r="G522" s="4"/>
      <c r="H522" s="4"/>
      <c r="I522" s="39"/>
      <c r="J522" s="4"/>
      <c r="K522" s="39"/>
      <c r="L522" s="22"/>
    </row>
    <row r="523" spans="1:12" x14ac:dyDescent="0.2">
      <c r="A523" s="2"/>
      <c r="B523" s="4"/>
      <c r="C523" s="4"/>
      <c r="D523" s="4"/>
      <c r="E523" s="4"/>
      <c r="F523" s="4"/>
      <c r="G523" s="4"/>
      <c r="H523" s="4"/>
      <c r="I523" s="39"/>
      <c r="J523" s="4"/>
      <c r="K523" s="39"/>
      <c r="L523" s="22"/>
    </row>
    <row r="524" spans="1:12" x14ac:dyDescent="0.2">
      <c r="A524" s="2"/>
      <c r="B524" s="4"/>
      <c r="C524" s="4"/>
      <c r="D524" s="4"/>
      <c r="E524" s="4"/>
      <c r="F524" s="4"/>
      <c r="G524" s="4"/>
      <c r="H524" s="4"/>
      <c r="I524" s="39"/>
      <c r="J524" s="4"/>
      <c r="K524" s="39"/>
      <c r="L524" s="22"/>
    </row>
    <row r="525" spans="1:12" x14ac:dyDescent="0.2">
      <c r="A525" s="2"/>
      <c r="B525" s="4"/>
      <c r="C525" s="4"/>
      <c r="D525" s="4"/>
      <c r="E525" s="4"/>
      <c r="F525" s="4"/>
      <c r="G525" s="4"/>
      <c r="H525" s="4"/>
      <c r="I525" s="39"/>
      <c r="J525" s="4"/>
      <c r="K525" s="39"/>
      <c r="L525" s="22"/>
    </row>
    <row r="526" spans="1:12" x14ac:dyDescent="0.2">
      <c r="A526" s="2"/>
      <c r="B526" s="4"/>
      <c r="C526" s="4"/>
      <c r="D526" s="4"/>
      <c r="E526" s="4"/>
      <c r="F526" s="4"/>
      <c r="G526" s="4"/>
      <c r="H526" s="4"/>
      <c r="I526" s="39"/>
      <c r="J526" s="4"/>
      <c r="K526" s="39"/>
      <c r="L526" s="22"/>
    </row>
    <row r="527" spans="1:12" x14ac:dyDescent="0.2">
      <c r="A527" s="2"/>
      <c r="B527" s="4"/>
      <c r="C527" s="4"/>
      <c r="D527" s="4"/>
      <c r="E527" s="4"/>
      <c r="F527" s="4"/>
      <c r="G527" s="4"/>
      <c r="H527" s="4"/>
      <c r="I527" s="39"/>
      <c r="J527" s="4"/>
      <c r="K527" s="39"/>
      <c r="L527" s="22"/>
    </row>
    <row r="528" spans="1:12" x14ac:dyDescent="0.2">
      <c r="A528" s="2"/>
      <c r="B528" s="4"/>
      <c r="C528" s="4"/>
      <c r="D528" s="4"/>
      <c r="E528" s="4"/>
      <c r="F528" s="4"/>
      <c r="G528" s="4"/>
      <c r="H528" s="4"/>
      <c r="I528" s="39"/>
      <c r="J528" s="4"/>
      <c r="K528" s="39"/>
      <c r="L528" s="22"/>
    </row>
    <row r="529" spans="1:12" x14ac:dyDescent="0.2">
      <c r="A529" s="2"/>
      <c r="B529" s="4"/>
      <c r="C529" s="4"/>
      <c r="D529" s="4"/>
      <c r="E529" s="4"/>
      <c r="F529" s="4"/>
      <c r="G529" s="4"/>
      <c r="H529" s="4"/>
      <c r="I529" s="39"/>
      <c r="J529" s="4"/>
      <c r="K529" s="39"/>
      <c r="L529" s="22"/>
    </row>
    <row r="530" spans="1:12" x14ac:dyDescent="0.2">
      <c r="A530" s="2"/>
      <c r="B530" s="4"/>
      <c r="C530" s="4"/>
      <c r="D530" s="4"/>
      <c r="E530" s="4"/>
      <c r="F530" s="4"/>
      <c r="G530" s="4"/>
      <c r="H530" s="4"/>
      <c r="I530" s="39"/>
      <c r="J530" s="4"/>
      <c r="K530" s="39"/>
      <c r="L530" s="22"/>
    </row>
    <row r="531" spans="1:12" x14ac:dyDescent="0.2">
      <c r="A531" s="2"/>
      <c r="B531" s="4"/>
      <c r="C531" s="4"/>
      <c r="D531" s="4"/>
      <c r="E531" s="4"/>
      <c r="F531" s="4"/>
      <c r="G531" s="4"/>
      <c r="H531" s="4"/>
      <c r="I531" s="39"/>
      <c r="J531" s="4"/>
      <c r="K531" s="39"/>
      <c r="L531" s="22"/>
    </row>
    <row r="532" spans="1:12" x14ac:dyDescent="0.2">
      <c r="A532" s="2"/>
      <c r="B532" s="4"/>
      <c r="C532" s="4"/>
      <c r="D532" s="4"/>
      <c r="E532" s="4"/>
      <c r="F532" s="4"/>
      <c r="G532" s="4"/>
      <c r="H532" s="4"/>
      <c r="I532" s="39"/>
      <c r="J532" s="4"/>
      <c r="K532" s="39"/>
      <c r="L532" s="22"/>
    </row>
    <row r="533" spans="1:12" x14ac:dyDescent="0.2">
      <c r="A533" s="2"/>
      <c r="B533" s="4"/>
      <c r="C533" s="4"/>
      <c r="D533" s="4"/>
      <c r="E533" s="4"/>
      <c r="F533" s="4"/>
      <c r="G533" s="4"/>
      <c r="H533" s="4"/>
      <c r="I533" s="39"/>
      <c r="J533" s="4"/>
      <c r="K533" s="39"/>
      <c r="L533" s="22"/>
    </row>
    <row r="534" spans="1:12" x14ac:dyDescent="0.2">
      <c r="A534" s="2"/>
      <c r="B534" s="4"/>
      <c r="C534" s="4"/>
      <c r="D534" s="4"/>
      <c r="E534" s="4"/>
      <c r="F534" s="4"/>
      <c r="G534" s="4"/>
      <c r="H534" s="4"/>
      <c r="I534" s="39"/>
      <c r="J534" s="4"/>
      <c r="K534" s="39"/>
      <c r="L534" s="22"/>
    </row>
    <row r="535" spans="1:12" x14ac:dyDescent="0.2">
      <c r="A535" s="2"/>
      <c r="B535" s="4"/>
      <c r="C535" s="4"/>
      <c r="D535" s="4"/>
      <c r="E535" s="4"/>
      <c r="F535" s="4"/>
      <c r="G535" s="4"/>
      <c r="H535" s="4"/>
      <c r="I535" s="39"/>
      <c r="J535" s="4"/>
      <c r="K535" s="39"/>
      <c r="L535" s="22"/>
    </row>
    <row r="536" spans="1:12" x14ac:dyDescent="0.2">
      <c r="A536" s="2"/>
      <c r="B536" s="4"/>
      <c r="C536" s="4"/>
      <c r="D536" s="4"/>
      <c r="E536" s="4"/>
      <c r="F536" s="4"/>
      <c r="G536" s="4"/>
      <c r="H536" s="4"/>
      <c r="I536" s="39"/>
      <c r="J536" s="4"/>
      <c r="K536" s="39"/>
      <c r="L536" s="22"/>
    </row>
    <row r="537" spans="1:12" x14ac:dyDescent="0.2">
      <c r="A537" s="2"/>
      <c r="B537" s="4"/>
      <c r="C537" s="4"/>
      <c r="D537" s="4"/>
      <c r="E537" s="4"/>
      <c r="F537" s="4"/>
      <c r="G537" s="4"/>
      <c r="H537" s="4"/>
      <c r="I537" s="39"/>
      <c r="J537" s="4"/>
      <c r="K537" s="39"/>
      <c r="L537" s="22"/>
    </row>
    <row r="538" spans="1:12" x14ac:dyDescent="0.2">
      <c r="A538" s="2"/>
      <c r="B538" s="4"/>
      <c r="C538" s="4"/>
      <c r="D538" s="4"/>
      <c r="E538" s="4"/>
      <c r="F538" s="4"/>
      <c r="G538" s="4"/>
      <c r="H538" s="4"/>
      <c r="I538" s="39"/>
      <c r="J538" s="4"/>
      <c r="K538" s="39"/>
      <c r="L538" s="22"/>
    </row>
    <row r="539" spans="1:12" x14ac:dyDescent="0.2">
      <c r="A539" s="2"/>
      <c r="B539" s="4"/>
      <c r="C539" s="4"/>
      <c r="D539" s="4"/>
      <c r="E539" s="4"/>
      <c r="F539" s="4"/>
      <c r="G539" s="4"/>
      <c r="H539" s="4"/>
      <c r="I539" s="39"/>
      <c r="J539" s="4"/>
      <c r="K539" s="39"/>
      <c r="L539" s="22"/>
    </row>
    <row r="540" spans="1:12" x14ac:dyDescent="0.2">
      <c r="A540" s="2"/>
      <c r="B540" s="4"/>
      <c r="C540" s="4"/>
      <c r="D540" s="4"/>
      <c r="E540" s="4"/>
      <c r="F540" s="4"/>
      <c r="G540" s="4"/>
      <c r="H540" s="4"/>
      <c r="I540" s="39"/>
      <c r="J540" s="4"/>
      <c r="K540" s="39"/>
      <c r="L540" s="22"/>
    </row>
    <row r="541" spans="1:12" x14ac:dyDescent="0.2">
      <c r="A541" s="2"/>
      <c r="B541" s="4"/>
      <c r="C541" s="4"/>
      <c r="D541" s="4"/>
      <c r="E541" s="4"/>
      <c r="F541" s="4"/>
      <c r="G541" s="4"/>
      <c r="H541" s="4"/>
      <c r="I541" s="39"/>
      <c r="J541" s="4"/>
      <c r="K541" s="39"/>
      <c r="L541" s="22"/>
    </row>
    <row r="542" spans="1:12" x14ac:dyDescent="0.2">
      <c r="A542" s="2"/>
      <c r="B542" s="4"/>
      <c r="C542" s="4"/>
      <c r="D542" s="4"/>
      <c r="E542" s="4"/>
      <c r="F542" s="4"/>
      <c r="G542" s="4"/>
      <c r="H542" s="4"/>
      <c r="I542" s="39"/>
      <c r="J542" s="4"/>
      <c r="K542" s="39"/>
      <c r="L542" s="22"/>
    </row>
    <row r="543" spans="1:12" x14ac:dyDescent="0.2">
      <c r="A543" s="2"/>
      <c r="B543" s="4"/>
      <c r="C543" s="4"/>
      <c r="D543" s="4"/>
      <c r="E543" s="4"/>
      <c r="F543" s="4"/>
      <c r="G543" s="4"/>
      <c r="H543" s="4"/>
      <c r="I543" s="39"/>
      <c r="J543" s="4"/>
      <c r="K543" s="39"/>
      <c r="L543" s="22"/>
    </row>
    <row r="544" spans="1:12" x14ac:dyDescent="0.2">
      <c r="A544" s="2"/>
      <c r="B544" s="4"/>
      <c r="C544" s="4"/>
      <c r="D544" s="4"/>
      <c r="E544" s="4"/>
      <c r="F544" s="4"/>
      <c r="G544" s="4"/>
      <c r="H544" s="4"/>
      <c r="I544" s="39"/>
      <c r="J544" s="4"/>
      <c r="K544" s="39"/>
      <c r="L544" s="22"/>
    </row>
    <row r="545" spans="1:12" x14ac:dyDescent="0.2">
      <c r="A545" s="2"/>
      <c r="B545" s="4"/>
      <c r="C545" s="4"/>
      <c r="D545" s="4"/>
      <c r="E545" s="4"/>
      <c r="F545" s="4"/>
      <c r="G545" s="4"/>
      <c r="H545" s="4"/>
      <c r="I545" s="39"/>
      <c r="J545" s="4"/>
      <c r="K545" s="39"/>
      <c r="L545" s="22"/>
    </row>
    <row r="546" spans="1:12" x14ac:dyDescent="0.2">
      <c r="A546" s="2"/>
      <c r="B546" s="4"/>
      <c r="C546" s="4"/>
      <c r="D546" s="4"/>
      <c r="E546" s="4"/>
      <c r="F546" s="4"/>
      <c r="G546" s="4"/>
      <c r="H546" s="4"/>
      <c r="I546" s="39"/>
      <c r="J546" s="4"/>
      <c r="K546" s="39"/>
      <c r="L546" s="22"/>
    </row>
    <row r="547" spans="1:12" x14ac:dyDescent="0.2">
      <c r="A547" s="2"/>
      <c r="B547" s="4"/>
      <c r="C547" s="4"/>
      <c r="D547" s="4"/>
      <c r="E547" s="4"/>
      <c r="F547" s="4"/>
      <c r="G547" s="4"/>
      <c r="H547" s="4"/>
      <c r="I547" s="39"/>
      <c r="J547" s="4"/>
      <c r="K547" s="39"/>
      <c r="L547" s="22"/>
    </row>
    <row r="548" spans="1:12" x14ac:dyDescent="0.2">
      <c r="A548" s="2"/>
      <c r="B548" s="4"/>
      <c r="C548" s="4"/>
      <c r="D548" s="4"/>
      <c r="E548" s="4"/>
      <c r="F548" s="4"/>
      <c r="G548" s="4"/>
      <c r="H548" s="4"/>
      <c r="I548" s="39"/>
      <c r="J548" s="4"/>
      <c r="K548" s="39"/>
      <c r="L548" s="22"/>
    </row>
    <row r="549" spans="1:12" x14ac:dyDescent="0.2">
      <c r="A549" s="2"/>
      <c r="B549" s="4"/>
      <c r="C549" s="4"/>
      <c r="D549" s="4"/>
      <c r="E549" s="4"/>
      <c r="F549" s="4"/>
      <c r="G549" s="4"/>
      <c r="H549" s="4"/>
      <c r="I549" s="39"/>
      <c r="J549" s="4"/>
      <c r="K549" s="39"/>
      <c r="L549" s="22"/>
    </row>
    <row r="550" spans="1:12" x14ac:dyDescent="0.2">
      <c r="A550" s="2"/>
      <c r="B550" s="4"/>
      <c r="C550" s="4"/>
      <c r="D550" s="4"/>
      <c r="E550" s="4"/>
      <c r="F550" s="4"/>
      <c r="G550" s="4"/>
      <c r="H550" s="4"/>
      <c r="I550" s="39"/>
      <c r="J550" s="4"/>
      <c r="K550" s="39"/>
      <c r="L550" s="22"/>
    </row>
    <row r="551" spans="1:12" x14ac:dyDescent="0.2">
      <c r="A551" s="2"/>
      <c r="B551" s="4"/>
      <c r="C551" s="4"/>
      <c r="D551" s="4"/>
      <c r="E551" s="4"/>
      <c r="F551" s="4"/>
      <c r="G551" s="4"/>
      <c r="H551" s="4"/>
      <c r="I551" s="39"/>
      <c r="J551" s="4"/>
      <c r="K551" s="39"/>
      <c r="L551" s="22"/>
    </row>
    <row r="552" spans="1:12" x14ac:dyDescent="0.2">
      <c r="A552" s="2"/>
      <c r="B552" s="4"/>
      <c r="C552" s="4"/>
      <c r="D552" s="4"/>
      <c r="E552" s="4"/>
      <c r="F552" s="4"/>
      <c r="G552" s="4"/>
      <c r="H552" s="4"/>
      <c r="I552" s="39"/>
      <c r="J552" s="4"/>
      <c r="K552" s="39"/>
      <c r="L552" s="22"/>
    </row>
    <row r="553" spans="1:12" x14ac:dyDescent="0.2">
      <c r="A553" s="2"/>
      <c r="B553" s="4"/>
      <c r="C553" s="4"/>
      <c r="D553" s="4"/>
      <c r="E553" s="4"/>
      <c r="F553" s="4"/>
      <c r="G553" s="4"/>
      <c r="H553" s="4"/>
      <c r="I553" s="39"/>
      <c r="J553" s="4"/>
      <c r="K553" s="39"/>
      <c r="L553" s="22"/>
    </row>
    <row r="554" spans="1:12" x14ac:dyDescent="0.2">
      <c r="A554" s="2"/>
      <c r="B554" s="4"/>
      <c r="C554" s="4"/>
      <c r="D554" s="4"/>
      <c r="E554" s="4"/>
      <c r="F554" s="4"/>
      <c r="G554" s="4"/>
      <c r="H554" s="4"/>
      <c r="I554" s="39"/>
      <c r="J554" s="4"/>
      <c r="K554" s="39"/>
      <c r="L554" s="22"/>
    </row>
    <row r="555" spans="1:12" x14ac:dyDescent="0.2">
      <c r="A555" s="2"/>
      <c r="B555" s="4"/>
      <c r="C555" s="4"/>
      <c r="D555" s="4"/>
      <c r="E555" s="4"/>
      <c r="F555" s="4"/>
      <c r="G555" s="4"/>
      <c r="H555" s="4"/>
      <c r="I555" s="39"/>
      <c r="J555" s="4"/>
      <c r="K555" s="39"/>
      <c r="L555" s="22"/>
    </row>
    <row r="556" spans="1:12" x14ac:dyDescent="0.2">
      <c r="A556" s="2"/>
      <c r="B556" s="4"/>
      <c r="C556" s="4"/>
      <c r="D556" s="4"/>
      <c r="E556" s="4"/>
      <c r="F556" s="4"/>
      <c r="G556" s="4"/>
      <c r="H556" s="4"/>
      <c r="I556" s="39"/>
      <c r="J556" s="4"/>
      <c r="K556" s="39"/>
      <c r="L556" s="22"/>
    </row>
    <row r="557" spans="1:12" x14ac:dyDescent="0.2">
      <c r="A557" s="2"/>
      <c r="B557" s="4"/>
      <c r="C557" s="4"/>
      <c r="D557" s="4"/>
      <c r="E557" s="4"/>
      <c r="F557" s="4"/>
      <c r="G557" s="4"/>
      <c r="H557" s="4"/>
      <c r="I557" s="39"/>
      <c r="J557" s="4"/>
      <c r="K557" s="39"/>
      <c r="L557" s="22"/>
    </row>
    <row r="558" spans="1:12" x14ac:dyDescent="0.2">
      <c r="A558" s="2"/>
      <c r="B558" s="4"/>
      <c r="C558" s="4"/>
      <c r="D558" s="4"/>
      <c r="E558" s="4"/>
      <c r="F558" s="4"/>
      <c r="G558" s="4"/>
      <c r="H558" s="4"/>
      <c r="I558" s="39"/>
      <c r="J558" s="4"/>
      <c r="K558" s="39"/>
      <c r="L558" s="22"/>
    </row>
    <row r="559" spans="1:12" x14ac:dyDescent="0.2">
      <c r="A559" s="2"/>
      <c r="B559" s="4"/>
      <c r="C559" s="4"/>
      <c r="D559" s="4"/>
      <c r="E559" s="4"/>
      <c r="F559" s="4"/>
      <c r="G559" s="4"/>
      <c r="H559" s="4"/>
      <c r="I559" s="39"/>
      <c r="J559" s="4"/>
      <c r="K559" s="39"/>
      <c r="L559" s="22"/>
    </row>
    <row r="560" spans="1:12" x14ac:dyDescent="0.2">
      <c r="A560" s="2"/>
      <c r="B560" s="4"/>
      <c r="C560" s="4"/>
      <c r="D560" s="4"/>
      <c r="E560" s="4"/>
      <c r="F560" s="4"/>
      <c r="G560" s="4"/>
      <c r="H560" s="4"/>
      <c r="I560" s="39"/>
      <c r="J560" s="4"/>
      <c r="K560" s="39"/>
      <c r="L560" s="22"/>
    </row>
    <row r="561" spans="1:12" x14ac:dyDescent="0.2">
      <c r="A561" s="2"/>
      <c r="B561" s="4"/>
      <c r="C561" s="4"/>
      <c r="D561" s="4"/>
      <c r="E561" s="4"/>
      <c r="F561" s="4"/>
      <c r="G561" s="4"/>
      <c r="H561" s="4"/>
      <c r="I561" s="39"/>
      <c r="J561" s="4"/>
      <c r="K561" s="39"/>
      <c r="L561" s="22"/>
    </row>
    <row r="562" spans="1:12" x14ac:dyDescent="0.2">
      <c r="A562" s="2"/>
      <c r="B562" s="4"/>
      <c r="C562" s="4"/>
      <c r="D562" s="4"/>
      <c r="E562" s="4"/>
      <c r="F562" s="4"/>
      <c r="G562" s="4"/>
      <c r="H562" s="4"/>
      <c r="I562" s="39"/>
      <c r="J562" s="4"/>
      <c r="K562" s="39"/>
      <c r="L562" s="22"/>
    </row>
    <row r="563" spans="1:12" x14ac:dyDescent="0.2">
      <c r="A563" s="2"/>
      <c r="B563" s="4"/>
      <c r="C563" s="4"/>
      <c r="D563" s="4"/>
      <c r="E563" s="4"/>
      <c r="F563" s="4"/>
      <c r="G563" s="4"/>
      <c r="H563" s="4"/>
      <c r="I563" s="39"/>
      <c r="J563" s="4"/>
      <c r="K563" s="39"/>
      <c r="L563" s="22"/>
    </row>
    <row r="564" spans="1:12" x14ac:dyDescent="0.2">
      <c r="A564" s="2"/>
      <c r="B564" s="4"/>
      <c r="C564" s="4"/>
      <c r="D564" s="4"/>
      <c r="E564" s="4"/>
      <c r="F564" s="4"/>
      <c r="G564" s="4"/>
      <c r="H564" s="4"/>
      <c r="I564" s="39"/>
      <c r="J564" s="4"/>
      <c r="K564" s="39"/>
      <c r="L564" s="22"/>
    </row>
    <row r="565" spans="1:12" x14ac:dyDescent="0.2">
      <c r="A565" s="2"/>
      <c r="B565" s="4"/>
      <c r="C565" s="4"/>
      <c r="D565" s="4"/>
      <c r="E565" s="4"/>
      <c r="F565" s="4"/>
      <c r="G565" s="4"/>
      <c r="H565" s="4"/>
      <c r="I565" s="39"/>
      <c r="J565" s="4"/>
      <c r="K565" s="39"/>
      <c r="L565" s="22"/>
    </row>
    <row r="566" spans="1:12" x14ac:dyDescent="0.2">
      <c r="A566" s="2"/>
      <c r="B566" s="4"/>
      <c r="C566" s="4"/>
      <c r="D566" s="4"/>
      <c r="E566" s="4"/>
      <c r="F566" s="4"/>
      <c r="G566" s="4"/>
      <c r="H566" s="4"/>
      <c r="I566" s="39"/>
      <c r="J566" s="4"/>
      <c r="K566" s="39"/>
      <c r="L566" s="22"/>
    </row>
    <row r="567" spans="1:12" x14ac:dyDescent="0.2">
      <c r="A567" s="2"/>
      <c r="B567" s="4"/>
      <c r="C567" s="4"/>
      <c r="D567" s="4"/>
      <c r="E567" s="4"/>
      <c r="F567" s="4"/>
      <c r="G567" s="4"/>
      <c r="H567" s="4"/>
      <c r="I567" s="39"/>
      <c r="J567" s="4"/>
      <c r="K567" s="39"/>
      <c r="L567" s="22"/>
    </row>
    <row r="568" spans="1:12" x14ac:dyDescent="0.2">
      <c r="A568" s="2"/>
      <c r="B568" s="4"/>
      <c r="C568" s="4"/>
      <c r="D568" s="4"/>
      <c r="E568" s="4"/>
      <c r="F568" s="4"/>
      <c r="G568" s="4"/>
      <c r="H568" s="4"/>
      <c r="I568" s="39"/>
      <c r="J568" s="4"/>
      <c r="K568" s="39"/>
      <c r="L568" s="22"/>
    </row>
    <row r="569" spans="1:12" x14ac:dyDescent="0.2">
      <c r="A569" s="2"/>
      <c r="B569" s="4"/>
      <c r="C569" s="4"/>
      <c r="D569" s="4"/>
      <c r="E569" s="4"/>
      <c r="F569" s="4"/>
      <c r="G569" s="4"/>
      <c r="H569" s="4"/>
      <c r="I569" s="39"/>
      <c r="J569" s="4"/>
      <c r="K569" s="39"/>
      <c r="L569" s="22"/>
    </row>
    <row r="570" spans="1:12" x14ac:dyDescent="0.2">
      <c r="A570" s="2"/>
      <c r="B570" s="4"/>
      <c r="C570" s="4"/>
      <c r="D570" s="4"/>
      <c r="E570" s="4"/>
      <c r="F570" s="4"/>
      <c r="G570" s="4"/>
      <c r="H570" s="4"/>
      <c r="I570" s="39"/>
      <c r="J570" s="4"/>
      <c r="K570" s="39"/>
      <c r="L570" s="22"/>
    </row>
    <row r="571" spans="1:12" x14ac:dyDescent="0.2">
      <c r="A571" s="2"/>
      <c r="B571" s="4"/>
      <c r="C571" s="4"/>
      <c r="D571" s="4"/>
      <c r="E571" s="4"/>
      <c r="F571" s="4"/>
      <c r="G571" s="4"/>
      <c r="H571" s="4"/>
      <c r="I571" s="39"/>
      <c r="J571" s="4"/>
      <c r="K571" s="39"/>
      <c r="L571" s="22"/>
    </row>
    <row r="572" spans="1:12" x14ac:dyDescent="0.2">
      <c r="A572" s="2"/>
      <c r="B572" s="4"/>
      <c r="C572" s="4"/>
      <c r="D572" s="4"/>
      <c r="E572" s="4"/>
      <c r="F572" s="4"/>
      <c r="G572" s="4"/>
      <c r="H572" s="4"/>
      <c r="I572" s="39"/>
      <c r="J572" s="4"/>
      <c r="K572" s="39"/>
      <c r="L572" s="22"/>
    </row>
    <row r="573" spans="1:12" x14ac:dyDescent="0.2">
      <c r="A573" s="2"/>
      <c r="B573" s="4"/>
      <c r="C573" s="4"/>
      <c r="D573" s="4"/>
      <c r="E573" s="4"/>
      <c r="F573" s="4"/>
      <c r="G573" s="4"/>
      <c r="H573" s="4"/>
      <c r="I573" s="39"/>
      <c r="J573" s="4"/>
      <c r="K573" s="39"/>
      <c r="L573" s="22"/>
    </row>
    <row r="574" spans="1:12" x14ac:dyDescent="0.2">
      <c r="A574" s="2"/>
      <c r="B574" s="4"/>
      <c r="C574" s="4"/>
      <c r="D574" s="4"/>
      <c r="E574" s="4"/>
      <c r="F574" s="4"/>
      <c r="G574" s="4"/>
      <c r="H574" s="4"/>
      <c r="I574" s="39"/>
      <c r="J574" s="4"/>
      <c r="K574" s="39"/>
      <c r="L574" s="22"/>
    </row>
    <row r="575" spans="1:12" x14ac:dyDescent="0.2">
      <c r="A575" s="2"/>
      <c r="B575" s="4"/>
      <c r="C575" s="4"/>
      <c r="D575" s="4"/>
      <c r="E575" s="4"/>
      <c r="F575" s="4"/>
      <c r="G575" s="4"/>
      <c r="H575" s="4"/>
      <c r="I575" s="39"/>
      <c r="J575" s="4"/>
      <c r="K575" s="39"/>
      <c r="L575" s="22"/>
    </row>
    <row r="576" spans="1:12" x14ac:dyDescent="0.2">
      <c r="A576" s="2"/>
      <c r="B576" s="4"/>
      <c r="C576" s="4"/>
      <c r="D576" s="4"/>
      <c r="E576" s="4"/>
      <c r="F576" s="4"/>
      <c r="G576" s="4"/>
      <c r="H576" s="4"/>
      <c r="I576" s="39"/>
      <c r="J576" s="4"/>
      <c r="K576" s="39"/>
      <c r="L576" s="22"/>
    </row>
    <row r="577" spans="1:12" x14ac:dyDescent="0.2">
      <c r="A577" s="2"/>
      <c r="B577" s="4"/>
      <c r="C577" s="4"/>
      <c r="D577" s="4"/>
      <c r="E577" s="4"/>
      <c r="F577" s="4"/>
      <c r="G577" s="4"/>
      <c r="H577" s="4"/>
      <c r="I577" s="39"/>
      <c r="J577" s="4"/>
      <c r="K577" s="39"/>
      <c r="L577" s="22"/>
    </row>
    <row r="578" spans="1:12" x14ac:dyDescent="0.2">
      <c r="A578" s="2"/>
      <c r="B578" s="4"/>
      <c r="C578" s="4"/>
      <c r="D578" s="4"/>
      <c r="E578" s="4"/>
      <c r="F578" s="4"/>
      <c r="G578" s="4"/>
      <c r="H578" s="4"/>
      <c r="I578" s="39"/>
      <c r="J578" s="4"/>
      <c r="K578" s="39"/>
      <c r="L578" s="22"/>
    </row>
    <row r="579" spans="1:12" x14ac:dyDescent="0.2">
      <c r="A579" s="2"/>
      <c r="B579" s="4"/>
      <c r="C579" s="4"/>
      <c r="D579" s="4"/>
      <c r="E579" s="4"/>
      <c r="F579" s="4"/>
      <c r="G579" s="4"/>
      <c r="H579" s="4"/>
      <c r="I579" s="39"/>
      <c r="J579" s="4"/>
      <c r="K579" s="39"/>
      <c r="L579" s="22"/>
    </row>
    <row r="580" spans="1:12" x14ac:dyDescent="0.2">
      <c r="A580" s="2"/>
      <c r="B580" s="4"/>
      <c r="C580" s="4"/>
      <c r="D580" s="4"/>
      <c r="E580" s="4"/>
      <c r="F580" s="4"/>
      <c r="G580" s="4"/>
      <c r="H580" s="4"/>
      <c r="I580" s="39"/>
      <c r="J580" s="4"/>
      <c r="K580" s="39"/>
      <c r="L580" s="22"/>
    </row>
    <row r="581" spans="1:12" x14ac:dyDescent="0.2">
      <c r="A581" s="2"/>
      <c r="B581" s="4"/>
      <c r="C581" s="4"/>
      <c r="D581" s="4"/>
      <c r="E581" s="4"/>
      <c r="F581" s="4"/>
      <c r="G581" s="4"/>
      <c r="H581" s="4"/>
      <c r="I581" s="39"/>
      <c r="J581" s="4"/>
      <c r="K581" s="39"/>
      <c r="L581" s="22"/>
    </row>
    <row r="582" spans="1:12" x14ac:dyDescent="0.2">
      <c r="A582" s="2"/>
      <c r="B582" s="4"/>
      <c r="C582" s="4"/>
      <c r="D582" s="4"/>
      <c r="E582" s="4"/>
      <c r="F582" s="4"/>
      <c r="G582" s="4"/>
      <c r="H582" s="4"/>
      <c r="I582" s="39"/>
      <c r="J582" s="4"/>
      <c r="K582" s="39"/>
      <c r="L582" s="22"/>
    </row>
    <row r="583" spans="1:12" x14ac:dyDescent="0.2">
      <c r="A583" s="2"/>
      <c r="B583" s="4"/>
      <c r="C583" s="4"/>
      <c r="D583" s="4"/>
      <c r="E583" s="4"/>
      <c r="F583" s="4"/>
      <c r="G583" s="4"/>
      <c r="H583" s="4"/>
      <c r="I583" s="39"/>
      <c r="J583" s="4"/>
      <c r="K583" s="39"/>
      <c r="L583" s="22"/>
    </row>
    <row r="584" spans="1:12" x14ac:dyDescent="0.2">
      <c r="A584" s="2"/>
      <c r="B584" s="4"/>
      <c r="C584" s="4"/>
      <c r="D584" s="4"/>
      <c r="E584" s="4"/>
      <c r="F584" s="4"/>
      <c r="G584" s="4"/>
      <c r="H584" s="4"/>
      <c r="I584" s="39"/>
      <c r="J584" s="4"/>
      <c r="K584" s="39"/>
      <c r="L584" s="22"/>
    </row>
    <row r="585" spans="1:12" x14ac:dyDescent="0.2">
      <c r="A585" s="2"/>
      <c r="B585" s="4"/>
      <c r="C585" s="4"/>
      <c r="D585" s="4"/>
      <c r="E585" s="4"/>
      <c r="F585" s="4"/>
      <c r="G585" s="4"/>
      <c r="H585" s="4"/>
      <c r="I585" s="39"/>
      <c r="J585" s="4"/>
      <c r="K585" s="39"/>
      <c r="L585" s="22"/>
    </row>
    <row r="586" spans="1:12" x14ac:dyDescent="0.2">
      <c r="A586" s="2"/>
      <c r="B586" s="4"/>
      <c r="C586" s="4"/>
      <c r="D586" s="4"/>
      <c r="E586" s="4"/>
      <c r="F586" s="4"/>
      <c r="G586" s="4"/>
      <c r="H586" s="4"/>
      <c r="I586" s="39"/>
      <c r="J586" s="4"/>
      <c r="K586" s="39"/>
      <c r="L586" s="22"/>
    </row>
    <row r="587" spans="1:12" x14ac:dyDescent="0.2">
      <c r="A587" s="2"/>
      <c r="B587" s="4"/>
      <c r="C587" s="4"/>
      <c r="D587" s="4"/>
      <c r="E587" s="4"/>
      <c r="F587" s="4"/>
      <c r="G587" s="4"/>
      <c r="H587" s="4"/>
      <c r="I587" s="39"/>
      <c r="J587" s="4"/>
      <c r="K587" s="39"/>
      <c r="L587" s="22"/>
    </row>
    <row r="588" spans="1:12" x14ac:dyDescent="0.2">
      <c r="A588" s="2"/>
      <c r="B588" s="4"/>
      <c r="C588" s="4"/>
      <c r="D588" s="4"/>
      <c r="E588" s="4"/>
      <c r="F588" s="4"/>
      <c r="G588" s="4"/>
      <c r="H588" s="4"/>
      <c r="I588" s="39"/>
      <c r="J588" s="4"/>
      <c r="K588" s="39"/>
      <c r="L588" s="22"/>
    </row>
    <row r="589" spans="1:12" x14ac:dyDescent="0.2">
      <c r="A589" s="2"/>
      <c r="B589" s="4"/>
      <c r="C589" s="4"/>
      <c r="D589" s="4"/>
      <c r="E589" s="4"/>
      <c r="F589" s="4"/>
      <c r="G589" s="4"/>
      <c r="H589" s="4"/>
      <c r="I589" s="39"/>
      <c r="J589" s="4"/>
      <c r="K589" s="39"/>
      <c r="L589" s="22"/>
    </row>
    <row r="590" spans="1:12" x14ac:dyDescent="0.2">
      <c r="A590" s="2"/>
      <c r="B590" s="4"/>
      <c r="C590" s="4"/>
      <c r="D590" s="4"/>
      <c r="E590" s="4"/>
      <c r="F590" s="4"/>
      <c r="G590" s="4"/>
      <c r="H590" s="4"/>
      <c r="I590" s="39"/>
      <c r="J590" s="4"/>
      <c r="K590" s="39"/>
      <c r="L590" s="22"/>
    </row>
    <row r="591" spans="1:12" x14ac:dyDescent="0.2">
      <c r="A591" s="2"/>
      <c r="B591" s="4"/>
      <c r="C591" s="4"/>
      <c r="D591" s="4"/>
      <c r="E591" s="4"/>
      <c r="F591" s="4"/>
      <c r="G591" s="4"/>
      <c r="H591" s="4"/>
      <c r="I591" s="39"/>
      <c r="J591" s="4"/>
      <c r="K591" s="39"/>
      <c r="L591" s="22"/>
    </row>
    <row r="592" spans="1:12" x14ac:dyDescent="0.2">
      <c r="A592" s="2"/>
      <c r="B592" s="4"/>
      <c r="C592" s="4"/>
      <c r="D592" s="4"/>
      <c r="E592" s="4"/>
      <c r="F592" s="4"/>
      <c r="G592" s="4"/>
      <c r="H592" s="4"/>
      <c r="I592" s="39"/>
      <c r="J592" s="4"/>
      <c r="K592" s="39"/>
      <c r="L592" s="22"/>
    </row>
    <row r="593" spans="1:12" x14ac:dyDescent="0.2">
      <c r="A593" s="2"/>
      <c r="B593" s="4"/>
      <c r="C593" s="4"/>
      <c r="D593" s="4"/>
      <c r="E593" s="4"/>
      <c r="F593" s="4"/>
      <c r="G593" s="4"/>
      <c r="H593" s="4"/>
      <c r="I593" s="39"/>
      <c r="J593" s="4"/>
      <c r="K593" s="39"/>
      <c r="L593" s="22"/>
    </row>
    <row r="594" spans="1:12" x14ac:dyDescent="0.2">
      <c r="A594" s="2"/>
      <c r="B594" s="4"/>
      <c r="C594" s="4"/>
      <c r="D594" s="4"/>
      <c r="E594" s="4"/>
      <c r="F594" s="4"/>
      <c r="G594" s="4"/>
      <c r="H594" s="4"/>
      <c r="I594" s="39"/>
      <c r="J594" s="4"/>
      <c r="K594" s="39"/>
      <c r="L594" s="22"/>
    </row>
    <row r="595" spans="1:12" x14ac:dyDescent="0.2">
      <c r="A595" s="2"/>
      <c r="B595" s="4"/>
      <c r="C595" s="4"/>
      <c r="D595" s="4"/>
      <c r="E595" s="4"/>
      <c r="F595" s="4"/>
      <c r="G595" s="4"/>
      <c r="H595" s="4"/>
      <c r="I595" s="39"/>
      <c r="J595" s="4"/>
      <c r="K595" s="39"/>
      <c r="L595" s="22"/>
    </row>
    <row r="596" spans="1:12" x14ac:dyDescent="0.2">
      <c r="A596" s="2"/>
      <c r="B596" s="4"/>
      <c r="C596" s="4"/>
      <c r="D596" s="4"/>
      <c r="E596" s="4"/>
      <c r="F596" s="4"/>
      <c r="G596" s="4"/>
      <c r="H596" s="4"/>
      <c r="I596" s="39"/>
      <c r="J596" s="4"/>
      <c r="K596" s="39"/>
      <c r="L596" s="22"/>
    </row>
    <row r="597" spans="1:12" x14ac:dyDescent="0.2">
      <c r="A597" s="2"/>
      <c r="B597" s="4"/>
      <c r="C597" s="4"/>
      <c r="D597" s="4"/>
      <c r="E597" s="4"/>
      <c r="F597" s="4"/>
      <c r="G597" s="4"/>
      <c r="H597" s="4"/>
      <c r="I597" s="39"/>
      <c r="J597" s="4"/>
      <c r="K597" s="39"/>
      <c r="L597" s="22"/>
    </row>
    <row r="598" spans="1:12" x14ac:dyDescent="0.2">
      <c r="A598" s="2"/>
      <c r="B598" s="4"/>
      <c r="C598" s="4"/>
      <c r="D598" s="4"/>
      <c r="E598" s="4"/>
      <c r="F598" s="4"/>
      <c r="G598" s="4"/>
      <c r="H598" s="4"/>
      <c r="I598" s="39"/>
      <c r="J598" s="4"/>
      <c r="K598" s="39"/>
      <c r="L598" s="22"/>
    </row>
    <row r="599" spans="1:12" x14ac:dyDescent="0.2">
      <c r="A599" s="2"/>
      <c r="B599" s="4"/>
      <c r="C599" s="4"/>
      <c r="D599" s="4"/>
      <c r="E599" s="4"/>
      <c r="F599" s="4"/>
      <c r="G599" s="4"/>
      <c r="H599" s="4"/>
      <c r="I599" s="39"/>
      <c r="J599" s="4"/>
      <c r="K599" s="39"/>
      <c r="L599" s="22"/>
    </row>
    <row r="600" spans="1:12" x14ac:dyDescent="0.2">
      <c r="A600" s="2"/>
      <c r="B600" s="4"/>
      <c r="C600" s="4"/>
      <c r="D600" s="4"/>
      <c r="E600" s="4"/>
      <c r="F600" s="4"/>
      <c r="G600" s="4"/>
      <c r="H600" s="4"/>
      <c r="I600" s="39"/>
      <c r="J600" s="4"/>
      <c r="K600" s="39"/>
      <c r="L600" s="22"/>
    </row>
    <row r="601" spans="1:12" x14ac:dyDescent="0.2">
      <c r="A601" s="2"/>
      <c r="B601" s="4"/>
      <c r="C601" s="4"/>
      <c r="D601" s="4"/>
      <c r="E601" s="4"/>
      <c r="F601" s="4"/>
      <c r="G601" s="4"/>
      <c r="H601" s="4"/>
      <c r="I601" s="39"/>
      <c r="J601" s="4"/>
      <c r="K601" s="39"/>
      <c r="L601" s="22"/>
    </row>
    <row r="602" spans="1:12" x14ac:dyDescent="0.2">
      <c r="A602" s="2"/>
      <c r="B602" s="4"/>
      <c r="C602" s="4"/>
      <c r="D602" s="4"/>
      <c r="E602" s="4"/>
      <c r="F602" s="4"/>
      <c r="G602" s="4"/>
      <c r="H602" s="4"/>
      <c r="I602" s="39"/>
      <c r="J602" s="4"/>
      <c r="K602" s="39"/>
      <c r="L602" s="22"/>
    </row>
    <row r="603" spans="1:12" x14ac:dyDescent="0.2">
      <c r="A603" s="2"/>
      <c r="B603" s="4"/>
      <c r="C603" s="4"/>
      <c r="D603" s="4"/>
      <c r="E603" s="4"/>
      <c r="F603" s="4"/>
      <c r="G603" s="4"/>
      <c r="H603" s="4"/>
      <c r="I603" s="39"/>
      <c r="J603" s="4"/>
      <c r="K603" s="39"/>
      <c r="L603" s="22"/>
    </row>
    <row r="604" spans="1:12" x14ac:dyDescent="0.2">
      <c r="A604" s="2"/>
      <c r="B604" s="4"/>
      <c r="C604" s="4"/>
      <c r="D604" s="4"/>
      <c r="E604" s="4"/>
      <c r="F604" s="4"/>
      <c r="G604" s="4"/>
      <c r="H604" s="4"/>
      <c r="I604" s="39"/>
      <c r="J604" s="4"/>
      <c r="K604" s="39"/>
      <c r="L604" s="22"/>
    </row>
    <row r="605" spans="1:12" x14ac:dyDescent="0.2">
      <c r="A605" s="2"/>
      <c r="B605" s="4"/>
      <c r="C605" s="4"/>
      <c r="D605" s="4"/>
      <c r="E605" s="4"/>
      <c r="F605" s="4"/>
      <c r="G605" s="4"/>
      <c r="H605" s="4"/>
      <c r="I605" s="39"/>
      <c r="J605" s="4"/>
      <c r="K605" s="39"/>
      <c r="L605" s="22"/>
    </row>
    <row r="606" spans="1:12" x14ac:dyDescent="0.2">
      <c r="A606" s="2"/>
      <c r="B606" s="4"/>
      <c r="C606" s="4"/>
      <c r="D606" s="4"/>
      <c r="E606" s="4"/>
      <c r="F606" s="4"/>
      <c r="G606" s="4"/>
      <c r="H606" s="4"/>
      <c r="I606" s="39"/>
      <c r="J606" s="4"/>
      <c r="K606" s="39"/>
      <c r="L606" s="22"/>
    </row>
    <row r="607" spans="1:12" x14ac:dyDescent="0.2">
      <c r="A607" s="2"/>
      <c r="B607" s="4"/>
      <c r="C607" s="4"/>
      <c r="D607" s="4"/>
      <c r="E607" s="4"/>
      <c r="F607" s="4"/>
      <c r="G607" s="4"/>
      <c r="H607" s="4"/>
      <c r="I607" s="39"/>
      <c r="J607" s="4"/>
      <c r="K607" s="39"/>
      <c r="L607" s="22"/>
    </row>
    <row r="608" spans="1:12" x14ac:dyDescent="0.2">
      <c r="A608" s="2"/>
      <c r="B608" s="4"/>
      <c r="C608" s="4"/>
      <c r="D608" s="4"/>
      <c r="E608" s="4"/>
      <c r="F608" s="4"/>
      <c r="G608" s="4"/>
      <c r="H608" s="4"/>
      <c r="I608" s="39"/>
      <c r="J608" s="4"/>
      <c r="K608" s="39"/>
      <c r="L608" s="22"/>
    </row>
    <row r="609" spans="1:12" x14ac:dyDescent="0.2">
      <c r="A609" s="2"/>
      <c r="B609" s="4"/>
      <c r="C609" s="4"/>
      <c r="D609" s="4"/>
      <c r="E609" s="4"/>
      <c r="F609" s="4"/>
      <c r="G609" s="4"/>
      <c r="H609" s="4"/>
      <c r="I609" s="39"/>
      <c r="J609" s="4"/>
      <c r="K609" s="39"/>
      <c r="L609" s="22"/>
    </row>
    <row r="610" spans="1:12" x14ac:dyDescent="0.2">
      <c r="A610" s="2"/>
      <c r="B610" s="4"/>
      <c r="C610" s="4"/>
      <c r="D610" s="4"/>
      <c r="E610" s="4"/>
      <c r="F610" s="4"/>
      <c r="G610" s="4"/>
      <c r="H610" s="4"/>
      <c r="I610" s="39"/>
      <c r="J610" s="4"/>
      <c r="K610" s="39"/>
      <c r="L610" s="22"/>
    </row>
    <row r="611" spans="1:12" x14ac:dyDescent="0.2">
      <c r="A611" s="2"/>
      <c r="B611" s="4"/>
      <c r="C611" s="4"/>
      <c r="D611" s="4"/>
      <c r="E611" s="4"/>
      <c r="F611" s="4"/>
      <c r="G611" s="4"/>
      <c r="H611" s="4"/>
      <c r="I611" s="39"/>
      <c r="J611" s="4"/>
      <c r="K611" s="39"/>
      <c r="L611" s="22"/>
    </row>
    <row r="612" spans="1:12" x14ac:dyDescent="0.2">
      <c r="A612" s="2"/>
      <c r="B612" s="4"/>
      <c r="C612" s="4"/>
      <c r="D612" s="4"/>
      <c r="E612" s="4"/>
      <c r="F612" s="4"/>
      <c r="G612" s="4"/>
      <c r="H612" s="4"/>
      <c r="I612" s="39"/>
      <c r="J612" s="4"/>
      <c r="K612" s="39"/>
      <c r="L612" s="22"/>
    </row>
    <row r="613" spans="1:12" x14ac:dyDescent="0.2">
      <c r="A613" s="2"/>
      <c r="B613" s="4"/>
      <c r="C613" s="4"/>
      <c r="D613" s="4"/>
      <c r="E613" s="4"/>
      <c r="F613" s="4"/>
      <c r="G613" s="4"/>
      <c r="H613" s="4"/>
      <c r="I613" s="39"/>
      <c r="J613" s="4"/>
      <c r="K613" s="39"/>
      <c r="L613" s="22"/>
    </row>
    <row r="614" spans="1:12" x14ac:dyDescent="0.2">
      <c r="A614" s="2"/>
      <c r="B614" s="4"/>
      <c r="C614" s="4"/>
      <c r="D614" s="4"/>
      <c r="E614" s="4"/>
      <c r="F614" s="4"/>
      <c r="G614" s="4"/>
      <c r="H614" s="4"/>
      <c r="I614" s="39"/>
      <c r="J614" s="4"/>
      <c r="K614" s="39"/>
      <c r="L614" s="22"/>
    </row>
    <row r="615" spans="1:12" x14ac:dyDescent="0.2">
      <c r="A615" s="2"/>
      <c r="B615" s="4"/>
      <c r="C615" s="4"/>
      <c r="D615" s="4"/>
      <c r="E615" s="4"/>
      <c r="F615" s="4"/>
      <c r="G615" s="4"/>
      <c r="H615" s="4"/>
      <c r="I615" s="39"/>
      <c r="J615" s="4"/>
      <c r="K615" s="39"/>
      <c r="L615" s="22"/>
    </row>
    <row r="616" spans="1:12" x14ac:dyDescent="0.2">
      <c r="A616" s="2"/>
      <c r="B616" s="4"/>
      <c r="C616" s="4"/>
      <c r="D616" s="4"/>
      <c r="E616" s="4"/>
      <c r="F616" s="4"/>
      <c r="G616" s="4"/>
      <c r="H616" s="4"/>
      <c r="I616" s="39"/>
      <c r="J616" s="4"/>
      <c r="K616" s="39"/>
      <c r="L616" s="22"/>
    </row>
    <row r="617" spans="1:12" x14ac:dyDescent="0.2">
      <c r="A617" s="2"/>
      <c r="B617" s="4"/>
      <c r="C617" s="4"/>
      <c r="D617" s="4"/>
      <c r="E617" s="4"/>
      <c r="F617" s="4"/>
      <c r="G617" s="4"/>
      <c r="H617" s="4"/>
      <c r="I617" s="39"/>
      <c r="J617" s="4"/>
      <c r="K617" s="39"/>
      <c r="L617" s="22"/>
    </row>
    <row r="618" spans="1:12" x14ac:dyDescent="0.2">
      <c r="A618" s="2"/>
      <c r="B618" s="4"/>
      <c r="C618" s="4"/>
      <c r="D618" s="4"/>
      <c r="E618" s="4"/>
      <c r="F618" s="4"/>
      <c r="G618" s="4"/>
      <c r="H618" s="4"/>
      <c r="I618" s="39"/>
      <c r="J618" s="4"/>
      <c r="K618" s="39"/>
      <c r="L618" s="22"/>
    </row>
    <row r="619" spans="1:12" x14ac:dyDescent="0.2">
      <c r="A619" s="2"/>
      <c r="B619" s="4"/>
      <c r="C619" s="4"/>
      <c r="D619" s="4"/>
      <c r="E619" s="4"/>
      <c r="F619" s="4"/>
      <c r="G619" s="4"/>
      <c r="H619" s="4"/>
      <c r="I619" s="39"/>
      <c r="J619" s="4"/>
      <c r="K619" s="39"/>
      <c r="L619" s="22"/>
    </row>
    <row r="620" spans="1:12" x14ac:dyDescent="0.2">
      <c r="A620" s="2"/>
      <c r="B620" s="4"/>
      <c r="C620" s="4"/>
      <c r="D620" s="4"/>
      <c r="E620" s="4"/>
      <c r="F620" s="4"/>
      <c r="G620" s="4"/>
      <c r="H620" s="4"/>
      <c r="I620" s="39"/>
      <c r="J620" s="4"/>
      <c r="K620" s="39"/>
      <c r="L620" s="22"/>
    </row>
    <row r="621" spans="1:12" x14ac:dyDescent="0.2">
      <c r="A621" s="2"/>
      <c r="B621" s="4"/>
      <c r="C621" s="4"/>
      <c r="D621" s="4"/>
      <c r="E621" s="4"/>
      <c r="F621" s="4"/>
      <c r="G621" s="4"/>
      <c r="H621" s="4"/>
      <c r="I621" s="39"/>
      <c r="J621" s="4"/>
      <c r="K621" s="39"/>
      <c r="L621" s="22"/>
    </row>
    <row r="622" spans="1:12" x14ac:dyDescent="0.2">
      <c r="A622" s="2"/>
      <c r="B622" s="4"/>
      <c r="C622" s="4"/>
      <c r="D622" s="4"/>
      <c r="E622" s="4"/>
      <c r="F622" s="4"/>
      <c r="G622" s="4"/>
      <c r="H622" s="4"/>
      <c r="I622" s="39"/>
      <c r="J622" s="4"/>
      <c r="K622" s="39"/>
      <c r="L622" s="22"/>
    </row>
    <row r="623" spans="1:12" x14ac:dyDescent="0.2">
      <c r="A623" s="2"/>
      <c r="B623" s="4"/>
      <c r="C623" s="4"/>
      <c r="D623" s="4"/>
      <c r="E623" s="4"/>
      <c r="F623" s="4"/>
      <c r="G623" s="4"/>
      <c r="H623" s="4"/>
      <c r="I623" s="39"/>
      <c r="J623" s="4"/>
      <c r="K623" s="39"/>
      <c r="L623" s="22"/>
    </row>
    <row r="624" spans="1:12" x14ac:dyDescent="0.2">
      <c r="A624" s="2"/>
      <c r="B624" s="4"/>
      <c r="C624" s="4"/>
      <c r="D624" s="4"/>
      <c r="E624" s="4"/>
      <c r="F624" s="4"/>
      <c r="G624" s="4"/>
      <c r="H624" s="4"/>
      <c r="I624" s="39"/>
      <c r="J624" s="4"/>
      <c r="K624" s="39"/>
      <c r="L624" s="22"/>
    </row>
    <row r="625" spans="1:12" x14ac:dyDescent="0.2">
      <c r="A625" s="2"/>
      <c r="B625" s="4"/>
      <c r="C625" s="4"/>
      <c r="D625" s="4"/>
      <c r="E625" s="4"/>
      <c r="F625" s="4"/>
      <c r="G625" s="4"/>
      <c r="H625" s="4"/>
      <c r="I625" s="39"/>
      <c r="J625" s="4"/>
      <c r="K625" s="39"/>
      <c r="L625" s="22"/>
    </row>
    <row r="626" spans="1:12" x14ac:dyDescent="0.2">
      <c r="A626" s="2"/>
      <c r="B626" s="4"/>
      <c r="C626" s="4"/>
      <c r="D626" s="4"/>
      <c r="E626" s="4"/>
      <c r="F626" s="4"/>
      <c r="G626" s="4"/>
      <c r="H626" s="4"/>
      <c r="I626" s="39"/>
      <c r="J626" s="4"/>
      <c r="K626" s="39"/>
      <c r="L626" s="22"/>
    </row>
    <row r="627" spans="1:12" x14ac:dyDescent="0.2">
      <c r="A627" s="2"/>
      <c r="B627" s="4"/>
      <c r="C627" s="4"/>
      <c r="D627" s="4"/>
      <c r="E627" s="4"/>
      <c r="F627" s="4"/>
      <c r="G627" s="4"/>
      <c r="H627" s="4"/>
      <c r="I627" s="39"/>
      <c r="J627" s="4"/>
      <c r="K627" s="39"/>
      <c r="L627" s="22"/>
    </row>
    <row r="628" spans="1:12" x14ac:dyDescent="0.2">
      <c r="A628" s="2"/>
      <c r="B628" s="4"/>
      <c r="C628" s="4"/>
      <c r="D628" s="4"/>
      <c r="E628" s="4"/>
      <c r="F628" s="4"/>
      <c r="G628" s="4"/>
      <c r="H628" s="4"/>
      <c r="I628" s="39"/>
      <c r="J628" s="4"/>
      <c r="K628" s="39"/>
      <c r="L628" s="22"/>
    </row>
    <row r="629" spans="1:12" x14ac:dyDescent="0.2">
      <c r="A629" s="2"/>
      <c r="B629" s="4"/>
      <c r="C629" s="4"/>
      <c r="D629" s="4"/>
      <c r="E629" s="4"/>
      <c r="F629" s="4"/>
      <c r="G629" s="4"/>
      <c r="H629" s="4"/>
      <c r="I629" s="39"/>
      <c r="J629" s="4"/>
      <c r="K629" s="39"/>
      <c r="L629" s="22"/>
    </row>
    <row r="630" spans="1:12" x14ac:dyDescent="0.2">
      <c r="A630" s="2"/>
      <c r="B630" s="4"/>
      <c r="C630" s="4"/>
      <c r="D630" s="4"/>
      <c r="E630" s="4"/>
      <c r="F630" s="4"/>
      <c r="G630" s="4"/>
      <c r="H630" s="4"/>
      <c r="I630" s="39"/>
      <c r="J630" s="4"/>
      <c r="K630" s="39"/>
      <c r="L630" s="22"/>
    </row>
    <row r="631" spans="1:12" x14ac:dyDescent="0.2">
      <c r="A631" s="2"/>
      <c r="B631" s="4"/>
      <c r="C631" s="4"/>
      <c r="D631" s="4"/>
      <c r="E631" s="4"/>
      <c r="F631" s="4"/>
      <c r="G631" s="4"/>
      <c r="H631" s="4"/>
      <c r="I631" s="39"/>
      <c r="J631" s="4"/>
      <c r="K631" s="39"/>
      <c r="L631" s="22"/>
    </row>
    <row r="632" spans="1:12" x14ac:dyDescent="0.2">
      <c r="A632" s="2"/>
      <c r="B632" s="4"/>
      <c r="C632" s="4"/>
      <c r="D632" s="4"/>
      <c r="E632" s="4"/>
      <c r="F632" s="4"/>
      <c r="G632" s="4"/>
      <c r="H632" s="4"/>
      <c r="I632" s="39"/>
      <c r="J632" s="4"/>
      <c r="K632" s="39"/>
      <c r="L632" s="22"/>
    </row>
    <row r="633" spans="1:12" x14ac:dyDescent="0.2">
      <c r="A633" s="2"/>
      <c r="B633" s="4"/>
      <c r="C633" s="4"/>
      <c r="D633" s="4"/>
      <c r="E633" s="4"/>
      <c r="F633" s="4"/>
      <c r="G633" s="4"/>
      <c r="H633" s="4"/>
      <c r="I633" s="39"/>
      <c r="J633" s="4"/>
      <c r="K633" s="39"/>
      <c r="L633" s="22"/>
    </row>
    <row r="634" spans="1:12" x14ac:dyDescent="0.2">
      <c r="A634" s="2"/>
      <c r="B634" s="4"/>
      <c r="C634" s="4"/>
      <c r="D634" s="4"/>
      <c r="E634" s="4"/>
      <c r="F634" s="4"/>
      <c r="G634" s="4"/>
      <c r="H634" s="4"/>
      <c r="I634" s="39"/>
      <c r="J634" s="4"/>
      <c r="K634" s="39"/>
      <c r="L634" s="22"/>
    </row>
    <row r="635" spans="1:12" x14ac:dyDescent="0.2">
      <c r="A635" s="2"/>
      <c r="B635" s="4"/>
      <c r="C635" s="4"/>
      <c r="D635" s="4"/>
      <c r="E635" s="4"/>
      <c r="F635" s="4"/>
      <c r="G635" s="4"/>
      <c r="H635" s="4"/>
      <c r="I635" s="39"/>
      <c r="J635" s="4"/>
      <c r="K635" s="39"/>
      <c r="L635" s="22"/>
    </row>
    <row r="636" spans="1:12" x14ac:dyDescent="0.2">
      <c r="A636" s="2"/>
      <c r="B636" s="4"/>
      <c r="C636" s="4"/>
      <c r="D636" s="4"/>
      <c r="E636" s="4"/>
      <c r="F636" s="4"/>
      <c r="G636" s="4"/>
      <c r="H636" s="4"/>
      <c r="I636" s="39"/>
      <c r="J636" s="4"/>
      <c r="K636" s="39"/>
      <c r="L636" s="22"/>
    </row>
    <row r="637" spans="1:12" x14ac:dyDescent="0.2">
      <c r="A637" s="2"/>
      <c r="B637" s="4"/>
      <c r="C637" s="4"/>
      <c r="D637" s="4"/>
      <c r="E637" s="4"/>
      <c r="F637" s="4"/>
      <c r="G637" s="4"/>
      <c r="H637" s="4"/>
      <c r="I637" s="39"/>
      <c r="J637" s="4"/>
      <c r="K637" s="39"/>
      <c r="L637" s="22"/>
    </row>
    <row r="638" spans="1:12" x14ac:dyDescent="0.2">
      <c r="A638" s="2"/>
      <c r="B638" s="4"/>
      <c r="C638" s="4"/>
      <c r="D638" s="4"/>
      <c r="E638" s="4"/>
      <c r="F638" s="4"/>
      <c r="G638" s="4"/>
      <c r="H638" s="4"/>
      <c r="I638" s="39"/>
      <c r="J638" s="4"/>
      <c r="K638" s="39"/>
      <c r="L638" s="22"/>
    </row>
    <row r="639" spans="1:12" x14ac:dyDescent="0.2">
      <c r="A639" s="2"/>
      <c r="B639" s="4"/>
      <c r="C639" s="4"/>
      <c r="D639" s="4"/>
      <c r="E639" s="4"/>
      <c r="F639" s="4"/>
      <c r="G639" s="4"/>
      <c r="H639" s="4"/>
      <c r="I639" s="39"/>
      <c r="J639" s="4"/>
      <c r="K639" s="39"/>
      <c r="L639" s="22"/>
    </row>
    <row r="640" spans="1:12" x14ac:dyDescent="0.2">
      <c r="A640" s="2"/>
      <c r="B640" s="4"/>
      <c r="C640" s="4"/>
      <c r="D640" s="4"/>
      <c r="E640" s="4"/>
      <c r="F640" s="4"/>
      <c r="G640" s="4"/>
      <c r="H640" s="4"/>
      <c r="I640" s="39"/>
      <c r="J640" s="4"/>
      <c r="K640" s="39"/>
      <c r="L640" s="22"/>
    </row>
    <row r="641" spans="1:12" x14ac:dyDescent="0.2">
      <c r="A641" s="2"/>
      <c r="B641" s="4"/>
      <c r="C641" s="4"/>
      <c r="D641" s="4"/>
      <c r="E641" s="4"/>
      <c r="F641" s="4"/>
      <c r="G641" s="4"/>
      <c r="H641" s="4"/>
      <c r="I641" s="39"/>
      <c r="J641" s="4"/>
      <c r="K641" s="39"/>
      <c r="L641" s="22"/>
    </row>
    <row r="642" spans="1:12" x14ac:dyDescent="0.2">
      <c r="A642" s="2"/>
      <c r="B642" s="4"/>
      <c r="C642" s="4"/>
      <c r="D642" s="4"/>
      <c r="E642" s="4"/>
      <c r="F642" s="4"/>
      <c r="G642" s="4"/>
      <c r="H642" s="4"/>
      <c r="I642" s="39"/>
      <c r="J642" s="4"/>
      <c r="K642" s="39"/>
      <c r="L642" s="22"/>
    </row>
    <row r="643" spans="1:12" x14ac:dyDescent="0.2">
      <c r="A643" s="2"/>
      <c r="B643" s="4"/>
      <c r="C643" s="4"/>
      <c r="D643" s="4"/>
      <c r="E643" s="4"/>
      <c r="F643" s="4"/>
      <c r="G643" s="4"/>
      <c r="H643" s="4"/>
      <c r="I643" s="39"/>
      <c r="J643" s="4"/>
      <c r="K643" s="39"/>
      <c r="L643" s="22"/>
    </row>
    <row r="644" spans="1:12" x14ac:dyDescent="0.2">
      <c r="A644" s="2"/>
      <c r="B644" s="4"/>
      <c r="C644" s="4"/>
      <c r="D644" s="4"/>
      <c r="E644" s="4"/>
      <c r="F644" s="4"/>
      <c r="G644" s="4"/>
      <c r="H644" s="4"/>
      <c r="I644" s="39"/>
      <c r="J644" s="4"/>
      <c r="K644" s="39"/>
      <c r="L644" s="22"/>
    </row>
    <row r="645" spans="1:12" x14ac:dyDescent="0.2">
      <c r="A645" s="2"/>
      <c r="B645" s="4"/>
      <c r="C645" s="4"/>
      <c r="D645" s="4"/>
      <c r="E645" s="4"/>
      <c r="F645" s="4"/>
      <c r="G645" s="4"/>
      <c r="H645" s="4"/>
      <c r="I645" s="39"/>
      <c r="J645" s="4"/>
      <c r="K645" s="39"/>
      <c r="L645" s="22"/>
    </row>
    <row r="646" spans="1:12" x14ac:dyDescent="0.2">
      <c r="A646" s="2"/>
      <c r="B646" s="4"/>
      <c r="C646" s="4"/>
      <c r="D646" s="4"/>
      <c r="E646" s="4"/>
      <c r="F646" s="4"/>
      <c r="G646" s="4"/>
      <c r="H646" s="4"/>
      <c r="I646" s="39"/>
      <c r="J646" s="4"/>
      <c r="K646" s="39"/>
      <c r="L646" s="22"/>
    </row>
    <row r="647" spans="1:12" x14ac:dyDescent="0.2">
      <c r="A647" s="2"/>
      <c r="B647" s="4"/>
      <c r="C647" s="4"/>
      <c r="D647" s="4"/>
      <c r="E647" s="4"/>
      <c r="F647" s="4"/>
      <c r="G647" s="4"/>
      <c r="H647" s="4"/>
      <c r="I647" s="39"/>
      <c r="J647" s="4"/>
      <c r="K647" s="39"/>
      <c r="L647" s="22"/>
    </row>
    <row r="648" spans="1:12" x14ac:dyDescent="0.2">
      <c r="A648" s="2"/>
      <c r="B648" s="4"/>
      <c r="C648" s="4"/>
      <c r="D648" s="4"/>
      <c r="E648" s="4"/>
      <c r="F648" s="4"/>
      <c r="G648" s="4"/>
      <c r="H648" s="4"/>
      <c r="I648" s="39"/>
      <c r="J648" s="4"/>
      <c r="K648" s="39"/>
      <c r="L648" s="22"/>
    </row>
    <row r="649" spans="1:12" x14ac:dyDescent="0.2">
      <c r="A649" s="2"/>
      <c r="B649" s="4"/>
      <c r="C649" s="4"/>
      <c r="D649" s="4"/>
      <c r="E649" s="4"/>
      <c r="F649" s="4"/>
      <c r="G649" s="4"/>
      <c r="H649" s="4"/>
      <c r="I649" s="39"/>
      <c r="J649" s="4"/>
      <c r="K649" s="39"/>
      <c r="L649" s="22"/>
    </row>
    <row r="650" spans="1:12" x14ac:dyDescent="0.2">
      <c r="A650" s="2"/>
      <c r="B650" s="4"/>
      <c r="C650" s="4"/>
      <c r="D650" s="4"/>
      <c r="E650" s="4"/>
      <c r="F650" s="4"/>
      <c r="G650" s="4"/>
      <c r="H650" s="4"/>
      <c r="I650" s="39"/>
      <c r="J650" s="4"/>
      <c r="K650" s="39"/>
      <c r="L650" s="22"/>
    </row>
    <row r="651" spans="1:12" x14ac:dyDescent="0.2">
      <c r="A651" s="2"/>
      <c r="B651" s="4"/>
      <c r="C651" s="4"/>
      <c r="D651" s="4"/>
      <c r="E651" s="4"/>
      <c r="F651" s="4"/>
      <c r="G651" s="4"/>
      <c r="H651" s="4"/>
      <c r="I651" s="39"/>
      <c r="J651" s="4"/>
      <c r="K651" s="39"/>
      <c r="L651" s="22"/>
    </row>
    <row r="652" spans="1:12" x14ac:dyDescent="0.2">
      <c r="A652" s="2"/>
      <c r="B652" s="4"/>
      <c r="C652" s="4"/>
      <c r="D652" s="4"/>
      <c r="E652" s="4"/>
      <c r="F652" s="4"/>
      <c r="G652" s="4"/>
      <c r="H652" s="4"/>
      <c r="I652" s="39"/>
      <c r="J652" s="4"/>
      <c r="K652" s="39"/>
      <c r="L652" s="22"/>
    </row>
    <row r="653" spans="1:12" x14ac:dyDescent="0.2">
      <c r="A653" s="2"/>
      <c r="B653" s="4"/>
      <c r="C653" s="4"/>
      <c r="D653" s="4"/>
      <c r="E653" s="4"/>
      <c r="F653" s="4"/>
      <c r="G653" s="4"/>
      <c r="H653" s="4"/>
      <c r="I653" s="39"/>
      <c r="J653" s="4"/>
      <c r="K653" s="39"/>
      <c r="L653" s="22"/>
    </row>
    <row r="654" spans="1:12" x14ac:dyDescent="0.2">
      <c r="A654" s="2"/>
      <c r="B654" s="4"/>
      <c r="C654" s="4"/>
      <c r="D654" s="4"/>
      <c r="E654" s="4"/>
      <c r="F654" s="4"/>
      <c r="G654" s="4"/>
      <c r="H654" s="4"/>
      <c r="I654" s="39"/>
      <c r="J654" s="4"/>
      <c r="K654" s="39"/>
      <c r="L654" s="22"/>
    </row>
    <row r="655" spans="1:12" x14ac:dyDescent="0.2">
      <c r="A655" s="2"/>
      <c r="B655" s="4"/>
      <c r="C655" s="4"/>
      <c r="D655" s="4"/>
      <c r="E655" s="4"/>
      <c r="F655" s="4"/>
      <c r="G655" s="4"/>
      <c r="H655" s="4"/>
      <c r="I655" s="39"/>
      <c r="J655" s="4"/>
      <c r="K655" s="39"/>
      <c r="L655" s="22"/>
    </row>
    <row r="656" spans="1:12" x14ac:dyDescent="0.2">
      <c r="A656" s="2"/>
      <c r="B656" s="4"/>
      <c r="C656" s="4"/>
      <c r="D656" s="4"/>
      <c r="E656" s="4"/>
      <c r="F656" s="4"/>
      <c r="G656" s="4"/>
      <c r="H656" s="4"/>
      <c r="I656" s="39"/>
      <c r="J656" s="4"/>
      <c r="K656" s="39"/>
      <c r="L656" s="22"/>
    </row>
    <row r="657" spans="1:12" x14ac:dyDescent="0.2">
      <c r="A657" s="2"/>
      <c r="B657" s="4"/>
      <c r="C657" s="4"/>
      <c r="D657" s="4"/>
      <c r="E657" s="4"/>
      <c r="F657" s="4"/>
      <c r="G657" s="4"/>
      <c r="H657" s="4"/>
      <c r="I657" s="39"/>
      <c r="J657" s="4"/>
      <c r="K657" s="39"/>
      <c r="L657" s="22"/>
    </row>
    <row r="658" spans="1:12" x14ac:dyDescent="0.2">
      <c r="A658" s="2"/>
      <c r="B658" s="4"/>
      <c r="C658" s="4"/>
      <c r="D658" s="4"/>
      <c r="E658" s="4"/>
      <c r="F658" s="4"/>
      <c r="G658" s="4"/>
      <c r="H658" s="4"/>
      <c r="I658" s="39"/>
      <c r="J658" s="4"/>
      <c r="K658" s="39"/>
      <c r="L658" s="22"/>
    </row>
    <row r="659" spans="1:12" x14ac:dyDescent="0.2">
      <c r="A659" s="2"/>
      <c r="B659" s="4"/>
      <c r="C659" s="4"/>
      <c r="D659" s="4"/>
      <c r="E659" s="4"/>
      <c r="F659" s="4"/>
      <c r="G659" s="4"/>
      <c r="H659" s="4"/>
      <c r="I659" s="39"/>
      <c r="J659" s="4"/>
      <c r="K659" s="39"/>
      <c r="L659" s="22"/>
    </row>
    <row r="660" spans="1:12" x14ac:dyDescent="0.2">
      <c r="A660" s="2"/>
      <c r="B660" s="4"/>
      <c r="C660" s="4"/>
      <c r="D660" s="4"/>
      <c r="E660" s="4"/>
      <c r="F660" s="4"/>
      <c r="G660" s="4"/>
      <c r="H660" s="4"/>
      <c r="I660" s="39"/>
      <c r="J660" s="4"/>
      <c r="K660" s="39"/>
      <c r="L660" s="22"/>
    </row>
    <row r="661" spans="1:12" x14ac:dyDescent="0.2">
      <c r="A661" s="2"/>
      <c r="B661" s="4"/>
      <c r="C661" s="4"/>
      <c r="D661" s="4"/>
      <c r="E661" s="4"/>
      <c r="F661" s="4"/>
      <c r="G661" s="4"/>
      <c r="H661" s="4"/>
      <c r="I661" s="39"/>
      <c r="J661" s="4"/>
      <c r="K661" s="39"/>
      <c r="L661" s="22"/>
    </row>
    <row r="662" spans="1:12" x14ac:dyDescent="0.2">
      <c r="A662" s="2"/>
      <c r="B662" s="4"/>
      <c r="C662" s="4"/>
      <c r="D662" s="4"/>
      <c r="E662" s="4"/>
      <c r="F662" s="4"/>
      <c r="G662" s="4"/>
      <c r="H662" s="4"/>
      <c r="I662" s="39"/>
      <c r="J662" s="4"/>
      <c r="K662" s="39"/>
      <c r="L662" s="22"/>
    </row>
    <row r="663" spans="1:12" x14ac:dyDescent="0.2">
      <c r="A663" s="2"/>
      <c r="B663" s="4"/>
      <c r="C663" s="4"/>
      <c r="D663" s="4"/>
      <c r="E663" s="4"/>
      <c r="F663" s="4"/>
      <c r="G663" s="4"/>
      <c r="H663" s="4"/>
      <c r="I663" s="39"/>
      <c r="J663" s="4"/>
      <c r="K663" s="39"/>
      <c r="L663" s="22"/>
    </row>
    <row r="664" spans="1:12" x14ac:dyDescent="0.2">
      <c r="A664" s="2"/>
      <c r="B664" s="4"/>
      <c r="C664" s="4"/>
      <c r="D664" s="4"/>
      <c r="E664" s="4"/>
      <c r="F664" s="4"/>
      <c r="G664" s="4"/>
      <c r="H664" s="4"/>
      <c r="I664" s="39"/>
      <c r="J664" s="4"/>
      <c r="K664" s="39"/>
      <c r="L664" s="22"/>
    </row>
    <row r="665" spans="1:12" x14ac:dyDescent="0.2">
      <c r="A665" s="2"/>
      <c r="B665" s="4"/>
      <c r="C665" s="4"/>
      <c r="D665" s="4"/>
      <c r="E665" s="4"/>
      <c r="F665" s="4"/>
      <c r="G665" s="4"/>
      <c r="H665" s="4"/>
      <c r="I665" s="39"/>
      <c r="J665" s="4"/>
      <c r="K665" s="39"/>
      <c r="L665" s="22"/>
    </row>
    <row r="666" spans="1:12" x14ac:dyDescent="0.2">
      <c r="A666" s="2"/>
      <c r="B666" s="4"/>
      <c r="C666" s="4"/>
      <c r="D666" s="4"/>
      <c r="E666" s="4"/>
      <c r="F666" s="4"/>
      <c r="G666" s="4"/>
      <c r="H666" s="4"/>
      <c r="I666" s="39"/>
      <c r="J666" s="4"/>
      <c r="K666" s="39"/>
      <c r="L666" s="22"/>
    </row>
    <row r="667" spans="1:12" x14ac:dyDescent="0.2">
      <c r="A667" s="2"/>
      <c r="B667" s="4"/>
      <c r="C667" s="4"/>
      <c r="D667" s="4"/>
      <c r="E667" s="4"/>
      <c r="F667" s="4"/>
      <c r="G667" s="4"/>
      <c r="H667" s="4"/>
      <c r="I667" s="39"/>
      <c r="J667" s="4"/>
      <c r="K667" s="39"/>
      <c r="L667" s="22"/>
    </row>
    <row r="668" spans="1:12" x14ac:dyDescent="0.2">
      <c r="A668" s="2"/>
      <c r="B668" s="4"/>
      <c r="C668" s="4"/>
      <c r="D668" s="4"/>
      <c r="E668" s="4"/>
      <c r="F668" s="4"/>
      <c r="G668" s="4"/>
      <c r="H668" s="4"/>
      <c r="I668" s="39"/>
      <c r="J668" s="4"/>
      <c r="K668" s="39"/>
      <c r="L668" s="22"/>
    </row>
    <row r="669" spans="1:12" x14ac:dyDescent="0.2">
      <c r="A669" s="2"/>
      <c r="B669" s="4"/>
      <c r="C669" s="4"/>
      <c r="D669" s="4"/>
      <c r="E669" s="4"/>
      <c r="F669" s="4"/>
      <c r="G669" s="4"/>
      <c r="H669" s="4"/>
      <c r="I669" s="39"/>
      <c r="J669" s="4"/>
      <c r="K669" s="39"/>
      <c r="L669" s="22"/>
    </row>
    <row r="670" spans="1:12" x14ac:dyDescent="0.2">
      <c r="A670" s="2"/>
      <c r="B670" s="4"/>
      <c r="C670" s="4"/>
      <c r="D670" s="4"/>
      <c r="E670" s="4"/>
      <c r="F670" s="4"/>
      <c r="G670" s="4"/>
      <c r="H670" s="4"/>
      <c r="I670" s="39"/>
      <c r="J670" s="4"/>
      <c r="K670" s="39"/>
      <c r="L670" s="22"/>
    </row>
    <row r="671" spans="1:12" x14ac:dyDescent="0.2">
      <c r="A671" s="2"/>
      <c r="B671" s="4"/>
      <c r="C671" s="4"/>
      <c r="D671" s="4"/>
      <c r="E671" s="4"/>
      <c r="F671" s="4"/>
      <c r="G671" s="4"/>
      <c r="H671" s="4"/>
      <c r="I671" s="39"/>
      <c r="J671" s="4"/>
      <c r="K671" s="39"/>
      <c r="L671" s="22"/>
    </row>
    <row r="672" spans="1:12" x14ac:dyDescent="0.2">
      <c r="A672" s="2"/>
      <c r="B672" s="4"/>
      <c r="C672" s="4"/>
      <c r="D672" s="4"/>
      <c r="E672" s="4"/>
      <c r="F672" s="4"/>
      <c r="G672" s="4"/>
      <c r="H672" s="4"/>
      <c r="I672" s="39"/>
      <c r="J672" s="4"/>
      <c r="K672" s="39"/>
      <c r="L672" s="22"/>
    </row>
    <row r="673" spans="1:12" x14ac:dyDescent="0.2">
      <c r="A673" s="2"/>
      <c r="B673" s="4"/>
      <c r="C673" s="4"/>
      <c r="D673" s="4"/>
      <c r="E673" s="4"/>
      <c r="F673" s="4"/>
      <c r="G673" s="4"/>
      <c r="H673" s="4"/>
      <c r="I673" s="39"/>
      <c r="J673" s="4"/>
      <c r="K673" s="39"/>
      <c r="L673" s="22"/>
    </row>
    <row r="674" spans="1:12" x14ac:dyDescent="0.2">
      <c r="A674" s="2"/>
      <c r="B674" s="4"/>
      <c r="C674" s="4"/>
      <c r="D674" s="4"/>
      <c r="E674" s="4"/>
      <c r="F674" s="4"/>
      <c r="G674" s="4"/>
      <c r="H674" s="4"/>
      <c r="I674" s="39"/>
      <c r="J674" s="4"/>
      <c r="K674" s="39"/>
      <c r="L674" s="22"/>
    </row>
    <row r="675" spans="1:12" x14ac:dyDescent="0.2">
      <c r="A675" s="2"/>
      <c r="B675" s="4"/>
      <c r="C675" s="4"/>
      <c r="D675" s="4"/>
      <c r="E675" s="4"/>
      <c r="F675" s="4"/>
      <c r="G675" s="4"/>
      <c r="H675" s="4"/>
      <c r="I675" s="39"/>
      <c r="J675" s="4"/>
      <c r="K675" s="39"/>
      <c r="L675" s="22"/>
    </row>
    <row r="676" spans="1:12" x14ac:dyDescent="0.2">
      <c r="A676" s="2"/>
      <c r="B676" s="4"/>
      <c r="C676" s="4"/>
      <c r="D676" s="4"/>
      <c r="E676" s="4"/>
      <c r="F676" s="4"/>
      <c r="G676" s="4"/>
      <c r="H676" s="4"/>
      <c r="I676" s="39"/>
      <c r="J676" s="4"/>
      <c r="K676" s="39"/>
      <c r="L676" s="22"/>
    </row>
    <row r="677" spans="1:12" x14ac:dyDescent="0.2">
      <c r="A677" s="2"/>
      <c r="B677" s="4"/>
      <c r="C677" s="4"/>
      <c r="D677" s="4"/>
      <c r="E677" s="4"/>
      <c r="F677" s="4"/>
      <c r="G677" s="4"/>
      <c r="H677" s="4"/>
      <c r="I677" s="39"/>
      <c r="J677" s="4"/>
      <c r="K677" s="39"/>
      <c r="L677" s="22"/>
    </row>
    <row r="678" spans="1:12" x14ac:dyDescent="0.2">
      <c r="A678" s="2"/>
      <c r="B678" s="4"/>
      <c r="C678" s="4"/>
      <c r="D678" s="4"/>
      <c r="E678" s="4"/>
      <c r="F678" s="4"/>
      <c r="G678" s="4"/>
      <c r="H678" s="4"/>
      <c r="I678" s="39"/>
      <c r="J678" s="4"/>
      <c r="K678" s="39"/>
      <c r="L678" s="22"/>
    </row>
    <row r="679" spans="1:12" x14ac:dyDescent="0.2">
      <c r="A679" s="2"/>
      <c r="B679" s="4"/>
      <c r="C679" s="4"/>
      <c r="D679" s="4"/>
      <c r="E679" s="4"/>
      <c r="F679" s="4"/>
      <c r="G679" s="4"/>
      <c r="H679" s="4"/>
      <c r="I679" s="39"/>
      <c r="J679" s="4"/>
      <c r="K679" s="39"/>
      <c r="L679" s="22"/>
    </row>
    <row r="680" spans="1:12" x14ac:dyDescent="0.2">
      <c r="A680" s="2"/>
      <c r="B680" s="4"/>
      <c r="C680" s="4"/>
      <c r="D680" s="4"/>
      <c r="E680" s="4"/>
      <c r="F680" s="4"/>
      <c r="G680" s="4"/>
      <c r="H680" s="4"/>
      <c r="I680" s="39"/>
      <c r="J680" s="4"/>
      <c r="K680" s="39"/>
      <c r="L680" s="22"/>
    </row>
    <row r="681" spans="1:12" x14ac:dyDescent="0.2">
      <c r="A681" s="2"/>
      <c r="B681" s="4"/>
      <c r="C681" s="4"/>
      <c r="D681" s="4"/>
      <c r="E681" s="4"/>
      <c r="F681" s="4"/>
      <c r="G681" s="4"/>
      <c r="H681" s="4"/>
      <c r="I681" s="39"/>
      <c r="J681" s="4"/>
      <c r="K681" s="39"/>
      <c r="L681" s="22"/>
    </row>
    <row r="682" spans="1:12" x14ac:dyDescent="0.2">
      <c r="A682" s="2"/>
      <c r="B682" s="4"/>
      <c r="C682" s="4"/>
      <c r="D682" s="4"/>
      <c r="E682" s="4"/>
      <c r="F682" s="4"/>
      <c r="G682" s="4"/>
      <c r="H682" s="4"/>
      <c r="I682" s="39"/>
      <c r="J682" s="4"/>
      <c r="K682" s="39"/>
      <c r="L682" s="22"/>
    </row>
    <row r="683" spans="1:12" x14ac:dyDescent="0.2">
      <c r="A683" s="2"/>
      <c r="B683" s="4"/>
      <c r="C683" s="4"/>
      <c r="D683" s="4"/>
      <c r="E683" s="4"/>
      <c r="F683" s="4"/>
      <c r="G683" s="4"/>
      <c r="H683" s="4"/>
      <c r="I683" s="39"/>
      <c r="J683" s="4"/>
      <c r="K683" s="39"/>
      <c r="L683" s="22"/>
    </row>
    <row r="684" spans="1:12" x14ac:dyDescent="0.2">
      <c r="A684" s="2"/>
      <c r="B684" s="4"/>
      <c r="C684" s="4"/>
      <c r="D684" s="4"/>
      <c r="E684" s="4"/>
      <c r="F684" s="4"/>
      <c r="G684" s="4"/>
      <c r="H684" s="4"/>
      <c r="I684" s="39"/>
      <c r="J684" s="4"/>
      <c r="K684" s="39"/>
      <c r="L684" s="22"/>
    </row>
    <row r="685" spans="1:12" x14ac:dyDescent="0.2">
      <c r="A685" s="2"/>
      <c r="B685" s="4"/>
      <c r="C685" s="4"/>
      <c r="D685" s="4"/>
      <c r="E685" s="4"/>
      <c r="F685" s="4"/>
      <c r="G685" s="4"/>
      <c r="H685" s="4"/>
      <c r="I685" s="39"/>
      <c r="J685" s="4"/>
      <c r="K685" s="39"/>
      <c r="L685" s="22"/>
    </row>
    <row r="686" spans="1:12" x14ac:dyDescent="0.2">
      <c r="A686" s="2"/>
      <c r="B686" s="4"/>
      <c r="C686" s="4"/>
      <c r="D686" s="4"/>
      <c r="E686" s="4"/>
      <c r="F686" s="4"/>
      <c r="G686" s="4"/>
      <c r="H686" s="4"/>
      <c r="I686" s="39"/>
      <c r="J686" s="4"/>
      <c r="K686" s="39"/>
      <c r="L686" s="22"/>
    </row>
    <row r="687" spans="1:12" x14ac:dyDescent="0.2">
      <c r="A687" s="2"/>
      <c r="B687" s="4"/>
      <c r="C687" s="4"/>
      <c r="D687" s="4"/>
      <c r="E687" s="4"/>
      <c r="F687" s="4"/>
      <c r="G687" s="4"/>
      <c r="H687" s="4"/>
      <c r="I687" s="39"/>
      <c r="J687" s="4"/>
      <c r="K687" s="39"/>
      <c r="L687" s="22"/>
    </row>
    <row r="688" spans="1:12" x14ac:dyDescent="0.2">
      <c r="A688" s="2"/>
      <c r="B688" s="4"/>
      <c r="C688" s="4"/>
      <c r="D688" s="4"/>
      <c r="E688" s="4"/>
      <c r="F688" s="4"/>
      <c r="G688" s="4"/>
      <c r="H688" s="4"/>
      <c r="I688" s="39"/>
      <c r="J688" s="4"/>
      <c r="K688" s="39"/>
      <c r="L688" s="22"/>
    </row>
    <row r="689" spans="1:12" x14ac:dyDescent="0.2">
      <c r="A689" s="2"/>
      <c r="B689" s="4"/>
      <c r="C689" s="4"/>
      <c r="D689" s="4"/>
      <c r="E689" s="4"/>
      <c r="F689" s="4"/>
      <c r="G689" s="4"/>
      <c r="H689" s="4"/>
      <c r="I689" s="39"/>
      <c r="J689" s="4"/>
      <c r="K689" s="39"/>
      <c r="L689" s="22"/>
    </row>
    <row r="690" spans="1:12" x14ac:dyDescent="0.2">
      <c r="A690" s="2"/>
      <c r="B690" s="4"/>
      <c r="C690" s="4"/>
      <c r="D690" s="4"/>
      <c r="E690" s="4"/>
      <c r="F690" s="4"/>
      <c r="G690" s="4"/>
      <c r="H690" s="4"/>
      <c r="I690" s="39"/>
      <c r="J690" s="4"/>
      <c r="K690" s="39"/>
      <c r="L690" s="22"/>
    </row>
    <row r="691" spans="1:12" x14ac:dyDescent="0.2">
      <c r="A691" s="2"/>
      <c r="B691" s="4"/>
      <c r="C691" s="4"/>
      <c r="D691" s="4"/>
      <c r="E691" s="4"/>
      <c r="F691" s="4"/>
      <c r="G691" s="4"/>
      <c r="H691" s="4"/>
      <c r="I691" s="39"/>
      <c r="J691" s="4"/>
      <c r="K691" s="39"/>
      <c r="L691" s="22"/>
    </row>
    <row r="692" spans="1:12" x14ac:dyDescent="0.2">
      <c r="A692" s="2"/>
      <c r="B692" s="4"/>
      <c r="C692" s="4"/>
      <c r="D692" s="4"/>
      <c r="E692" s="4"/>
      <c r="F692" s="4"/>
      <c r="G692" s="4"/>
      <c r="H692" s="4"/>
      <c r="I692" s="39"/>
      <c r="J692" s="4"/>
      <c r="K692" s="39"/>
      <c r="L692" s="22"/>
    </row>
    <row r="693" spans="1:12" x14ac:dyDescent="0.2">
      <c r="A693" s="2"/>
      <c r="B693" s="4"/>
      <c r="C693" s="4"/>
      <c r="D693" s="4"/>
      <c r="E693" s="4"/>
      <c r="F693" s="4"/>
      <c r="G693" s="4"/>
      <c r="H693" s="4"/>
      <c r="I693" s="39"/>
      <c r="J693" s="4"/>
      <c r="K693" s="39"/>
      <c r="L693" s="22"/>
    </row>
    <row r="694" spans="1:12" x14ac:dyDescent="0.2">
      <c r="A694" s="2"/>
      <c r="B694" s="4"/>
      <c r="C694" s="4"/>
      <c r="D694" s="4"/>
      <c r="E694" s="4"/>
      <c r="F694" s="4"/>
      <c r="G694" s="4"/>
      <c r="H694" s="4"/>
      <c r="I694" s="39"/>
      <c r="J694" s="4"/>
      <c r="K694" s="39"/>
      <c r="L694" s="22"/>
    </row>
    <row r="695" spans="1:12" x14ac:dyDescent="0.2">
      <c r="A695" s="2"/>
      <c r="B695" s="4"/>
      <c r="C695" s="4"/>
      <c r="D695" s="4"/>
      <c r="E695" s="4"/>
      <c r="F695" s="4"/>
      <c r="G695" s="4"/>
      <c r="H695" s="4"/>
      <c r="I695" s="39"/>
      <c r="J695" s="4"/>
      <c r="K695" s="39"/>
      <c r="L695" s="22"/>
    </row>
    <row r="696" spans="1:12" x14ac:dyDescent="0.2">
      <c r="A696" s="2"/>
      <c r="B696" s="4"/>
      <c r="C696" s="4"/>
      <c r="D696" s="4"/>
      <c r="E696" s="4"/>
      <c r="F696" s="4"/>
      <c r="G696" s="4"/>
      <c r="H696" s="4"/>
      <c r="I696" s="39"/>
      <c r="J696" s="4"/>
      <c r="K696" s="39"/>
      <c r="L696" s="22"/>
    </row>
    <row r="697" spans="1:12" x14ac:dyDescent="0.2">
      <c r="A697" s="2"/>
      <c r="B697" s="4"/>
      <c r="C697" s="4"/>
      <c r="D697" s="4"/>
      <c r="E697" s="4"/>
      <c r="F697" s="4"/>
      <c r="G697" s="4"/>
      <c r="H697" s="4"/>
      <c r="I697" s="39"/>
      <c r="J697" s="4"/>
      <c r="K697" s="39"/>
      <c r="L697" s="22"/>
    </row>
    <row r="698" spans="1:12" x14ac:dyDescent="0.2">
      <c r="A698" s="2"/>
      <c r="B698" s="4"/>
      <c r="C698" s="4"/>
      <c r="D698" s="4"/>
      <c r="E698" s="4"/>
      <c r="F698" s="4"/>
      <c r="G698" s="4"/>
      <c r="H698" s="4"/>
      <c r="I698" s="39"/>
      <c r="J698" s="4"/>
      <c r="K698" s="39"/>
      <c r="L698" s="22"/>
    </row>
    <row r="699" spans="1:12" x14ac:dyDescent="0.2">
      <c r="A699" s="2"/>
      <c r="B699" s="4"/>
      <c r="C699" s="4"/>
      <c r="D699" s="4"/>
      <c r="E699" s="4"/>
      <c r="F699" s="4"/>
      <c r="G699" s="4"/>
      <c r="H699" s="4"/>
      <c r="I699" s="39"/>
      <c r="J699" s="4"/>
      <c r="K699" s="39"/>
      <c r="L699" s="22"/>
    </row>
    <row r="700" spans="1:12" x14ac:dyDescent="0.2">
      <c r="A700" s="2"/>
      <c r="B700" s="4"/>
      <c r="C700" s="4"/>
      <c r="D700" s="4"/>
      <c r="E700" s="4"/>
      <c r="F700" s="4"/>
      <c r="G700" s="4"/>
      <c r="H700" s="4"/>
      <c r="I700" s="39"/>
      <c r="J700" s="4"/>
      <c r="K700" s="39"/>
      <c r="L700" s="22"/>
    </row>
    <row r="701" spans="1:12" x14ac:dyDescent="0.2">
      <c r="A701" s="2"/>
      <c r="B701" s="4"/>
      <c r="C701" s="4"/>
      <c r="D701" s="4"/>
      <c r="E701" s="4"/>
      <c r="F701" s="4"/>
      <c r="G701" s="4"/>
      <c r="H701" s="4"/>
      <c r="I701" s="39"/>
      <c r="J701" s="4"/>
      <c r="K701" s="39"/>
      <c r="L701" s="22"/>
    </row>
    <row r="702" spans="1:12" x14ac:dyDescent="0.2">
      <c r="A702" s="2"/>
      <c r="B702" s="4"/>
      <c r="C702" s="4"/>
      <c r="D702" s="4"/>
      <c r="E702" s="4"/>
      <c r="F702" s="4"/>
      <c r="G702" s="4"/>
      <c r="H702" s="4"/>
      <c r="I702" s="39"/>
      <c r="J702" s="4"/>
      <c r="K702" s="39"/>
      <c r="L702" s="22"/>
    </row>
    <row r="703" spans="1:12" x14ac:dyDescent="0.2">
      <c r="A703" s="2"/>
      <c r="B703" s="4"/>
      <c r="C703" s="4"/>
      <c r="D703" s="4"/>
      <c r="E703" s="4"/>
      <c r="F703" s="4"/>
      <c r="G703" s="4"/>
      <c r="H703" s="4"/>
      <c r="I703" s="39"/>
      <c r="J703" s="4"/>
      <c r="K703" s="39"/>
      <c r="L703" s="22"/>
    </row>
    <row r="704" spans="1:12" x14ac:dyDescent="0.2">
      <c r="A704" s="2"/>
      <c r="B704" s="4"/>
      <c r="C704" s="4"/>
      <c r="D704" s="4"/>
      <c r="E704" s="4"/>
      <c r="F704" s="4"/>
      <c r="G704" s="4"/>
      <c r="H704" s="4"/>
      <c r="I704" s="39"/>
      <c r="J704" s="4"/>
      <c r="K704" s="39"/>
      <c r="L704" s="22"/>
    </row>
    <row r="705" spans="1:12" x14ac:dyDescent="0.2">
      <c r="A705" s="2"/>
      <c r="B705" s="4"/>
      <c r="C705" s="4"/>
      <c r="D705" s="4"/>
      <c r="E705" s="4"/>
      <c r="F705" s="4"/>
      <c r="G705" s="4"/>
      <c r="H705" s="4"/>
      <c r="I705" s="39"/>
      <c r="J705" s="4"/>
      <c r="K705" s="39"/>
      <c r="L705" s="22"/>
    </row>
    <row r="706" spans="1:12" x14ac:dyDescent="0.2">
      <c r="A706" s="2"/>
      <c r="B706" s="4"/>
      <c r="C706" s="4"/>
      <c r="D706" s="4"/>
      <c r="E706" s="4"/>
      <c r="F706" s="4"/>
      <c r="G706" s="4"/>
      <c r="H706" s="4"/>
      <c r="I706" s="39"/>
      <c r="J706" s="4"/>
      <c r="K706" s="39"/>
      <c r="L706" s="22"/>
    </row>
    <row r="707" spans="1:12" x14ac:dyDescent="0.2">
      <c r="A707" s="2"/>
      <c r="B707" s="4"/>
      <c r="C707" s="4"/>
      <c r="D707" s="4"/>
      <c r="E707" s="4"/>
      <c r="F707" s="4"/>
      <c r="G707" s="4"/>
      <c r="H707" s="4"/>
      <c r="I707" s="39"/>
      <c r="J707" s="4"/>
      <c r="K707" s="39"/>
      <c r="L707" s="22"/>
    </row>
    <row r="708" spans="1:12" x14ac:dyDescent="0.2">
      <c r="A708" s="2"/>
      <c r="B708" s="4"/>
      <c r="C708" s="4"/>
      <c r="D708" s="4"/>
      <c r="E708" s="4"/>
      <c r="F708" s="4"/>
      <c r="G708" s="4"/>
      <c r="H708" s="4"/>
      <c r="I708" s="39"/>
      <c r="J708" s="4"/>
      <c r="K708" s="39"/>
      <c r="L708" s="22"/>
    </row>
    <row r="709" spans="1:12" x14ac:dyDescent="0.2">
      <c r="A709" s="2"/>
      <c r="B709" s="4"/>
      <c r="C709" s="4"/>
      <c r="D709" s="4"/>
      <c r="E709" s="4"/>
      <c r="F709" s="4"/>
      <c r="G709" s="4"/>
      <c r="H709" s="4"/>
      <c r="I709" s="39"/>
      <c r="J709" s="4"/>
      <c r="K709" s="39"/>
      <c r="L709" s="22"/>
    </row>
    <row r="710" spans="1:12" x14ac:dyDescent="0.2">
      <c r="A710" s="2"/>
      <c r="B710" s="4"/>
      <c r="C710" s="4"/>
      <c r="D710" s="4"/>
      <c r="E710" s="4"/>
      <c r="F710" s="4"/>
      <c r="G710" s="4"/>
      <c r="H710" s="4"/>
      <c r="I710" s="39"/>
      <c r="J710" s="4"/>
      <c r="K710" s="39"/>
      <c r="L710" s="22"/>
    </row>
    <row r="711" spans="1:12" x14ac:dyDescent="0.2">
      <c r="A711" s="2"/>
      <c r="B711" s="4"/>
      <c r="C711" s="4"/>
      <c r="D711" s="4"/>
      <c r="E711" s="4"/>
      <c r="F711" s="4"/>
      <c r="G711" s="4"/>
      <c r="H711" s="4"/>
      <c r="I711" s="39"/>
      <c r="J711" s="4"/>
      <c r="K711" s="39"/>
      <c r="L711" s="22"/>
    </row>
    <row r="712" spans="1:12" x14ac:dyDescent="0.2">
      <c r="A712" s="2"/>
      <c r="B712" s="4"/>
      <c r="C712" s="4"/>
      <c r="D712" s="4"/>
      <c r="E712" s="4"/>
      <c r="F712" s="4"/>
      <c r="G712" s="4"/>
      <c r="H712" s="4"/>
      <c r="I712" s="39"/>
      <c r="J712" s="4"/>
      <c r="K712" s="39"/>
      <c r="L712" s="22"/>
    </row>
    <row r="713" spans="1:12" x14ac:dyDescent="0.2">
      <c r="A713" s="2"/>
      <c r="B713" s="4"/>
      <c r="C713" s="4"/>
      <c r="D713" s="4"/>
      <c r="E713" s="4"/>
      <c r="F713" s="4"/>
      <c r="G713" s="4"/>
      <c r="H713" s="4"/>
      <c r="I713" s="39"/>
      <c r="J713" s="4"/>
      <c r="K713" s="39"/>
      <c r="L713" s="22"/>
    </row>
    <row r="714" spans="1:12" x14ac:dyDescent="0.2">
      <c r="A714" s="2"/>
      <c r="B714" s="4"/>
      <c r="C714" s="4"/>
      <c r="D714" s="4"/>
      <c r="E714" s="4"/>
      <c r="F714" s="4"/>
      <c r="G714" s="4"/>
      <c r="H714" s="4"/>
      <c r="I714" s="39"/>
      <c r="J714" s="4"/>
      <c r="K714" s="39"/>
      <c r="L714" s="22"/>
    </row>
    <row r="715" spans="1:12" x14ac:dyDescent="0.2">
      <c r="A715" s="2"/>
      <c r="B715" s="4"/>
      <c r="C715" s="4"/>
      <c r="D715" s="4"/>
      <c r="E715" s="4"/>
      <c r="F715" s="4"/>
      <c r="G715" s="4"/>
      <c r="H715" s="4"/>
      <c r="I715" s="39"/>
      <c r="J715" s="4"/>
      <c r="K715" s="39"/>
      <c r="L715" s="22"/>
    </row>
    <row r="716" spans="1:12" x14ac:dyDescent="0.2">
      <c r="A716" s="2"/>
      <c r="B716" s="4"/>
      <c r="C716" s="4"/>
      <c r="D716" s="4"/>
      <c r="E716" s="4"/>
      <c r="F716" s="4"/>
      <c r="G716" s="4"/>
      <c r="H716" s="4"/>
      <c r="I716" s="39"/>
      <c r="J716" s="4"/>
      <c r="K716" s="39"/>
      <c r="L716" s="22"/>
    </row>
    <row r="717" spans="1:12" x14ac:dyDescent="0.2">
      <c r="A717" s="2"/>
      <c r="B717" s="4"/>
      <c r="C717" s="4"/>
      <c r="D717" s="4"/>
      <c r="E717" s="4"/>
      <c r="F717" s="4"/>
      <c r="G717" s="4"/>
      <c r="H717" s="4"/>
      <c r="I717" s="39"/>
      <c r="J717" s="4"/>
      <c r="K717" s="39"/>
      <c r="L717" s="22"/>
    </row>
    <row r="718" spans="1:12" x14ac:dyDescent="0.2">
      <c r="A718" s="2"/>
      <c r="B718" s="4"/>
      <c r="C718" s="4"/>
      <c r="D718" s="4"/>
      <c r="E718" s="4"/>
      <c r="F718" s="4"/>
      <c r="G718" s="4"/>
      <c r="H718" s="4"/>
      <c r="I718" s="39"/>
      <c r="J718" s="4"/>
      <c r="K718" s="39"/>
      <c r="L718" s="22"/>
    </row>
    <row r="719" spans="1:12" x14ac:dyDescent="0.2">
      <c r="A719" s="2"/>
      <c r="B719" s="4"/>
      <c r="C719" s="4"/>
      <c r="D719" s="4"/>
      <c r="E719" s="4"/>
      <c r="F719" s="4"/>
      <c r="G719" s="4"/>
      <c r="H719" s="4"/>
      <c r="I719" s="39"/>
      <c r="J719" s="4"/>
      <c r="K719" s="39"/>
      <c r="L719" s="22"/>
    </row>
    <row r="720" spans="1:12" x14ac:dyDescent="0.2">
      <c r="A720" s="2"/>
      <c r="B720" s="4"/>
      <c r="C720" s="4"/>
      <c r="D720" s="4"/>
      <c r="E720" s="4"/>
      <c r="F720" s="4"/>
      <c r="G720" s="4"/>
      <c r="H720" s="4"/>
      <c r="I720" s="39"/>
      <c r="J720" s="4"/>
      <c r="K720" s="39"/>
      <c r="L720" s="22"/>
    </row>
    <row r="721" spans="1:12" x14ac:dyDescent="0.2">
      <c r="A721" s="2"/>
      <c r="B721" s="4"/>
      <c r="C721" s="4"/>
      <c r="D721" s="4"/>
      <c r="E721" s="4"/>
      <c r="F721" s="4"/>
      <c r="G721" s="4"/>
      <c r="H721" s="4"/>
      <c r="I721" s="39"/>
      <c r="J721" s="4"/>
      <c r="K721" s="39"/>
      <c r="L721" s="22"/>
    </row>
    <row r="722" spans="1:12" x14ac:dyDescent="0.2">
      <c r="A722" s="2"/>
      <c r="B722" s="4"/>
      <c r="C722" s="4"/>
      <c r="D722" s="4"/>
      <c r="E722" s="4"/>
      <c r="F722" s="4"/>
      <c r="G722" s="4"/>
      <c r="H722" s="4"/>
      <c r="I722" s="39"/>
      <c r="J722" s="4"/>
      <c r="K722" s="39"/>
      <c r="L722" s="22"/>
    </row>
    <row r="723" spans="1:12" x14ac:dyDescent="0.2">
      <c r="A723" s="2"/>
      <c r="B723" s="4"/>
      <c r="C723" s="4"/>
      <c r="D723" s="4"/>
      <c r="E723" s="4"/>
      <c r="F723" s="4"/>
      <c r="G723" s="4"/>
      <c r="H723" s="4"/>
      <c r="I723" s="39"/>
      <c r="J723" s="4"/>
      <c r="K723" s="39"/>
      <c r="L723" s="22"/>
    </row>
    <row r="724" spans="1:12" x14ac:dyDescent="0.2">
      <c r="A724" s="2"/>
      <c r="B724" s="4"/>
      <c r="C724" s="4"/>
      <c r="D724" s="4"/>
      <c r="E724" s="4"/>
      <c r="F724" s="4"/>
      <c r="G724" s="4"/>
      <c r="H724" s="4"/>
      <c r="I724" s="39"/>
      <c r="J724" s="4"/>
      <c r="K724" s="39"/>
      <c r="L724" s="22"/>
    </row>
    <row r="725" spans="1:12" x14ac:dyDescent="0.2">
      <c r="A725" s="2"/>
      <c r="B725" s="4"/>
      <c r="C725" s="4"/>
      <c r="D725" s="4"/>
      <c r="E725" s="4"/>
      <c r="F725" s="4"/>
      <c r="G725" s="4"/>
      <c r="H725" s="4"/>
      <c r="I725" s="39"/>
      <c r="J725" s="4"/>
      <c r="K725" s="39"/>
      <c r="L725" s="22"/>
    </row>
    <row r="726" spans="1:12" x14ac:dyDescent="0.2">
      <c r="A726" s="2"/>
      <c r="B726" s="4"/>
      <c r="C726" s="4"/>
      <c r="D726" s="4"/>
      <c r="E726" s="4"/>
      <c r="F726" s="4"/>
      <c r="G726" s="4"/>
      <c r="H726" s="4"/>
      <c r="I726" s="39"/>
      <c r="J726" s="4"/>
      <c r="K726" s="39"/>
      <c r="L726" s="22"/>
    </row>
    <row r="727" spans="1:12" x14ac:dyDescent="0.2">
      <c r="A727" s="2"/>
      <c r="B727" s="4"/>
      <c r="C727" s="4"/>
      <c r="D727" s="4"/>
      <c r="E727" s="4"/>
      <c r="F727" s="4"/>
      <c r="G727" s="4"/>
      <c r="H727" s="4"/>
      <c r="I727" s="39"/>
      <c r="J727" s="4"/>
      <c r="K727" s="39"/>
      <c r="L727" s="22"/>
    </row>
    <row r="728" spans="1:12" x14ac:dyDescent="0.2">
      <c r="A728" s="2"/>
      <c r="B728" s="4"/>
      <c r="C728" s="4"/>
      <c r="D728" s="4"/>
      <c r="E728" s="4"/>
      <c r="F728" s="4"/>
      <c r="G728" s="4"/>
      <c r="H728" s="4"/>
      <c r="I728" s="39"/>
      <c r="J728" s="4"/>
      <c r="K728" s="39"/>
      <c r="L728" s="22"/>
    </row>
    <row r="729" spans="1:12" x14ac:dyDescent="0.2">
      <c r="A729" s="2"/>
      <c r="B729" s="4"/>
      <c r="C729" s="4"/>
      <c r="D729" s="4"/>
      <c r="E729" s="4"/>
      <c r="F729" s="4"/>
      <c r="G729" s="4"/>
      <c r="H729" s="4"/>
      <c r="I729" s="39"/>
      <c r="J729" s="4"/>
      <c r="K729" s="39"/>
      <c r="L729" s="22"/>
    </row>
    <row r="730" spans="1:12" x14ac:dyDescent="0.2">
      <c r="A730" s="2"/>
      <c r="B730" s="4"/>
      <c r="C730" s="4"/>
      <c r="D730" s="4"/>
      <c r="E730" s="4"/>
      <c r="F730" s="4"/>
      <c r="G730" s="4"/>
      <c r="H730" s="4"/>
      <c r="I730" s="39"/>
      <c r="J730" s="4"/>
      <c r="K730" s="39"/>
      <c r="L730" s="22"/>
    </row>
    <row r="731" spans="1:12" x14ac:dyDescent="0.2">
      <c r="A731" s="2"/>
      <c r="B731" s="4"/>
      <c r="C731" s="4"/>
      <c r="D731" s="4"/>
      <c r="E731" s="4"/>
      <c r="F731" s="4"/>
      <c r="G731" s="4"/>
      <c r="H731" s="4"/>
      <c r="I731" s="39"/>
      <c r="J731" s="4"/>
      <c r="K731" s="39"/>
      <c r="L731" s="22"/>
    </row>
    <row r="732" spans="1:12" x14ac:dyDescent="0.2">
      <c r="A732" s="2"/>
      <c r="B732" s="4"/>
      <c r="C732" s="4"/>
      <c r="D732" s="4"/>
      <c r="E732" s="4"/>
      <c r="F732" s="4"/>
      <c r="G732" s="4"/>
      <c r="H732" s="4"/>
      <c r="I732" s="39"/>
      <c r="J732" s="4"/>
      <c r="K732" s="39"/>
      <c r="L732" s="22"/>
    </row>
    <row r="733" spans="1:12" x14ac:dyDescent="0.2">
      <c r="A733" s="2"/>
      <c r="B733" s="4"/>
      <c r="C733" s="4"/>
      <c r="D733" s="4"/>
      <c r="E733" s="4"/>
      <c r="F733" s="4"/>
      <c r="G733" s="4"/>
      <c r="H733" s="4"/>
      <c r="I733" s="39"/>
      <c r="J733" s="4"/>
      <c r="K733" s="39"/>
      <c r="L733" s="22"/>
    </row>
    <row r="734" spans="1:12" x14ac:dyDescent="0.2">
      <c r="A734" s="2"/>
      <c r="B734" s="4"/>
      <c r="C734" s="4"/>
      <c r="D734" s="4"/>
      <c r="E734" s="4"/>
      <c r="F734" s="4"/>
      <c r="G734" s="4"/>
      <c r="H734" s="4"/>
      <c r="I734" s="39"/>
      <c r="J734" s="4"/>
      <c r="K734" s="39"/>
      <c r="L734" s="22"/>
    </row>
    <row r="735" spans="1:12" x14ac:dyDescent="0.2">
      <c r="A735" s="2"/>
      <c r="B735" s="4"/>
      <c r="C735" s="4"/>
      <c r="D735" s="4"/>
      <c r="E735" s="4"/>
      <c r="F735" s="4"/>
      <c r="G735" s="4"/>
      <c r="H735" s="4"/>
      <c r="I735" s="39"/>
      <c r="J735" s="4"/>
      <c r="K735" s="39"/>
      <c r="L735" s="22"/>
    </row>
    <row r="736" spans="1:12" x14ac:dyDescent="0.2">
      <c r="A736" s="2"/>
      <c r="B736" s="4"/>
      <c r="C736" s="4"/>
      <c r="D736" s="4"/>
      <c r="E736" s="4"/>
      <c r="F736" s="4"/>
      <c r="G736" s="4"/>
      <c r="H736" s="4"/>
      <c r="I736" s="39"/>
      <c r="J736" s="4"/>
      <c r="K736" s="39"/>
      <c r="L736" s="22"/>
    </row>
    <row r="737" spans="1:12" x14ac:dyDescent="0.2">
      <c r="A737" s="2"/>
      <c r="B737" s="4"/>
      <c r="C737" s="4"/>
      <c r="D737" s="4"/>
      <c r="E737" s="4"/>
      <c r="F737" s="4"/>
      <c r="G737" s="4"/>
      <c r="H737" s="4"/>
      <c r="I737" s="39"/>
      <c r="J737" s="4"/>
      <c r="K737" s="39"/>
      <c r="L737" s="22"/>
    </row>
    <row r="738" spans="1:12" x14ac:dyDescent="0.2">
      <c r="A738" s="2"/>
      <c r="B738" s="4"/>
      <c r="C738" s="4"/>
      <c r="D738" s="4"/>
      <c r="E738" s="4"/>
      <c r="F738" s="4"/>
      <c r="G738" s="4"/>
      <c r="H738" s="4"/>
      <c r="I738" s="39"/>
      <c r="J738" s="4"/>
      <c r="K738" s="39"/>
      <c r="L738" s="22"/>
    </row>
    <row r="739" spans="1:12" x14ac:dyDescent="0.2">
      <c r="A739" s="2"/>
      <c r="B739" s="4"/>
      <c r="C739" s="4"/>
      <c r="D739" s="4"/>
      <c r="E739" s="4"/>
      <c r="F739" s="4"/>
      <c r="G739" s="4"/>
      <c r="H739" s="4"/>
      <c r="I739" s="39"/>
      <c r="J739" s="4"/>
      <c r="K739" s="39"/>
      <c r="L739" s="22"/>
    </row>
    <row r="740" spans="1:12" x14ac:dyDescent="0.2">
      <c r="A740" s="2"/>
      <c r="B740" s="4"/>
      <c r="C740" s="4"/>
      <c r="D740" s="4"/>
      <c r="E740" s="4"/>
      <c r="F740" s="4"/>
      <c r="G740" s="4"/>
      <c r="H740" s="4"/>
      <c r="I740" s="39"/>
      <c r="J740" s="4"/>
      <c r="K740" s="39"/>
      <c r="L740" s="22"/>
    </row>
    <row r="741" spans="1:12" x14ac:dyDescent="0.2">
      <c r="A741" s="2"/>
      <c r="B741" s="4"/>
      <c r="C741" s="4"/>
      <c r="D741" s="4"/>
      <c r="E741" s="4"/>
      <c r="F741" s="4"/>
      <c r="G741" s="4"/>
      <c r="H741" s="4"/>
      <c r="I741" s="39"/>
      <c r="J741" s="4"/>
      <c r="K741" s="39"/>
      <c r="L741" s="22"/>
    </row>
    <row r="742" spans="1:12" x14ac:dyDescent="0.2">
      <c r="A742" s="2"/>
      <c r="B742" s="4"/>
      <c r="C742" s="4"/>
      <c r="D742" s="4"/>
      <c r="E742" s="4"/>
      <c r="F742" s="4"/>
      <c r="G742" s="4"/>
      <c r="H742" s="4"/>
      <c r="I742" s="39"/>
      <c r="J742" s="4"/>
      <c r="K742" s="39"/>
      <c r="L742" s="22"/>
    </row>
    <row r="743" spans="1:12" x14ac:dyDescent="0.2">
      <c r="A743" s="2"/>
      <c r="B743" s="4"/>
      <c r="C743" s="4"/>
      <c r="D743" s="4"/>
      <c r="E743" s="4"/>
      <c r="F743" s="4"/>
      <c r="G743" s="4"/>
      <c r="H743" s="4"/>
      <c r="I743" s="39"/>
      <c r="J743" s="4"/>
      <c r="K743" s="39"/>
      <c r="L743" s="22"/>
    </row>
    <row r="744" spans="1:12" x14ac:dyDescent="0.2">
      <c r="A744" s="2"/>
      <c r="B744" s="4"/>
      <c r="C744" s="4"/>
      <c r="D744" s="4"/>
      <c r="E744" s="4"/>
      <c r="F744" s="4"/>
      <c r="G744" s="4"/>
      <c r="H744" s="4"/>
      <c r="I744" s="39"/>
      <c r="J744" s="4"/>
      <c r="K744" s="39"/>
      <c r="L744" s="22"/>
    </row>
    <row r="745" spans="1:12" x14ac:dyDescent="0.2">
      <c r="A745" s="2"/>
      <c r="B745" s="4"/>
      <c r="C745" s="4"/>
      <c r="D745" s="4"/>
      <c r="E745" s="4"/>
      <c r="F745" s="4"/>
      <c r="G745" s="4"/>
      <c r="H745" s="4"/>
      <c r="I745" s="39"/>
      <c r="J745" s="4"/>
      <c r="K745" s="39"/>
      <c r="L745" s="22"/>
    </row>
    <row r="746" spans="1:12" x14ac:dyDescent="0.2">
      <c r="A746" s="2"/>
      <c r="B746" s="4"/>
      <c r="C746" s="4"/>
      <c r="D746" s="4"/>
      <c r="E746" s="4"/>
      <c r="F746" s="4"/>
      <c r="G746" s="4"/>
      <c r="H746" s="4"/>
      <c r="I746" s="39"/>
      <c r="J746" s="4"/>
      <c r="K746" s="39"/>
      <c r="L746" s="22"/>
    </row>
    <row r="747" spans="1:12" x14ac:dyDescent="0.2">
      <c r="A747" s="2"/>
      <c r="B747" s="4"/>
      <c r="C747" s="4"/>
      <c r="D747" s="4"/>
      <c r="E747" s="4"/>
      <c r="F747" s="4"/>
      <c r="G747" s="4"/>
      <c r="H747" s="4"/>
      <c r="I747" s="39"/>
      <c r="J747" s="4"/>
      <c r="K747" s="39"/>
      <c r="L747" s="22"/>
    </row>
    <row r="748" spans="1:12" x14ac:dyDescent="0.2">
      <c r="A748" s="2"/>
      <c r="B748" s="4"/>
      <c r="C748" s="4"/>
      <c r="D748" s="4"/>
      <c r="E748" s="4"/>
      <c r="F748" s="4"/>
      <c r="G748" s="4"/>
      <c r="H748" s="4"/>
      <c r="I748" s="39"/>
      <c r="J748" s="4"/>
      <c r="K748" s="39"/>
      <c r="L748" s="22"/>
    </row>
    <row r="749" spans="1:12" x14ac:dyDescent="0.2">
      <c r="A749" s="2"/>
      <c r="B749" s="4"/>
      <c r="C749" s="4"/>
      <c r="D749" s="4"/>
      <c r="E749" s="4"/>
      <c r="F749" s="4"/>
      <c r="G749" s="4"/>
      <c r="H749" s="4"/>
      <c r="I749" s="39"/>
      <c r="J749" s="4"/>
      <c r="K749" s="39"/>
      <c r="L749" s="22"/>
    </row>
    <row r="750" spans="1:12" x14ac:dyDescent="0.2">
      <c r="A750" s="2"/>
      <c r="B750" s="4"/>
      <c r="C750" s="4"/>
      <c r="D750" s="4"/>
      <c r="E750" s="4"/>
      <c r="F750" s="4"/>
      <c r="G750" s="4"/>
      <c r="H750" s="4"/>
      <c r="I750" s="39"/>
      <c r="J750" s="4"/>
      <c r="K750" s="39"/>
      <c r="L750" s="22"/>
    </row>
    <row r="751" spans="1:12" x14ac:dyDescent="0.2">
      <c r="A751" s="2"/>
      <c r="B751" s="4"/>
      <c r="C751" s="4"/>
      <c r="D751" s="4"/>
      <c r="E751" s="4"/>
      <c r="F751" s="4"/>
      <c r="G751" s="4"/>
      <c r="H751" s="4"/>
      <c r="I751" s="39"/>
      <c r="J751" s="4"/>
      <c r="K751" s="39"/>
      <c r="L751" s="22"/>
    </row>
    <row r="752" spans="1:12" x14ac:dyDescent="0.2">
      <c r="A752" s="2"/>
      <c r="B752" s="4"/>
      <c r="C752" s="4"/>
      <c r="D752" s="4"/>
      <c r="E752" s="4"/>
      <c r="F752" s="4"/>
      <c r="G752" s="4"/>
      <c r="H752" s="4"/>
      <c r="I752" s="39"/>
      <c r="J752" s="4"/>
      <c r="K752" s="39"/>
      <c r="L752" s="22"/>
    </row>
    <row r="753" spans="1:12" x14ac:dyDescent="0.2">
      <c r="A753" s="2"/>
      <c r="B753" s="4"/>
      <c r="C753" s="4"/>
      <c r="D753" s="4"/>
      <c r="E753" s="4"/>
      <c r="F753" s="4"/>
      <c r="G753" s="4"/>
      <c r="H753" s="4"/>
      <c r="I753" s="39"/>
      <c r="J753" s="4"/>
      <c r="K753" s="39"/>
      <c r="L753" s="22"/>
    </row>
    <row r="754" spans="1:12" x14ac:dyDescent="0.2">
      <c r="A754" s="2"/>
      <c r="B754" s="4"/>
      <c r="C754" s="4"/>
      <c r="D754" s="4"/>
      <c r="E754" s="4"/>
      <c r="F754" s="4"/>
      <c r="G754" s="4"/>
      <c r="H754" s="4"/>
      <c r="I754" s="39"/>
      <c r="J754" s="4"/>
      <c r="K754" s="39"/>
      <c r="L754" s="22"/>
    </row>
    <row r="755" spans="1:12" x14ac:dyDescent="0.2">
      <c r="A755" s="2"/>
      <c r="B755" s="4"/>
      <c r="C755" s="4"/>
      <c r="D755" s="4"/>
      <c r="E755" s="4"/>
      <c r="F755" s="4"/>
      <c r="G755" s="4"/>
      <c r="H755" s="4"/>
      <c r="I755" s="39"/>
      <c r="J755" s="4"/>
      <c r="K755" s="39"/>
      <c r="L755" s="22"/>
    </row>
    <row r="756" spans="1:12" x14ac:dyDescent="0.2">
      <c r="A756" s="2"/>
      <c r="B756" s="4"/>
      <c r="C756" s="4"/>
      <c r="D756" s="4"/>
      <c r="E756" s="4"/>
      <c r="F756" s="4"/>
      <c r="G756" s="4"/>
      <c r="H756" s="4"/>
      <c r="I756" s="39"/>
      <c r="J756" s="4"/>
      <c r="K756" s="39"/>
      <c r="L756" s="22"/>
    </row>
    <row r="757" spans="1:12" x14ac:dyDescent="0.2">
      <c r="A757" s="2"/>
      <c r="B757" s="4"/>
      <c r="C757" s="4"/>
      <c r="D757" s="4"/>
      <c r="E757" s="4"/>
      <c r="F757" s="4"/>
      <c r="G757" s="4"/>
      <c r="H757" s="4"/>
      <c r="I757" s="39"/>
      <c r="J757" s="4"/>
      <c r="K757" s="39"/>
      <c r="L757" s="22"/>
    </row>
    <row r="758" spans="1:12" x14ac:dyDescent="0.2">
      <c r="A758" s="2"/>
      <c r="B758" s="4"/>
      <c r="C758" s="4"/>
      <c r="D758" s="4"/>
      <c r="E758" s="4"/>
      <c r="F758" s="4"/>
      <c r="G758" s="4"/>
      <c r="H758" s="4"/>
      <c r="I758" s="39"/>
      <c r="J758" s="4"/>
      <c r="K758" s="39"/>
      <c r="L758" s="22"/>
    </row>
    <row r="759" spans="1:12" x14ac:dyDescent="0.2">
      <c r="A759" s="2"/>
      <c r="B759" s="4"/>
      <c r="C759" s="4"/>
      <c r="D759" s="4"/>
      <c r="E759" s="4"/>
      <c r="F759" s="4"/>
      <c r="G759" s="4"/>
      <c r="H759" s="4"/>
      <c r="I759" s="39"/>
      <c r="J759" s="4"/>
      <c r="K759" s="39"/>
      <c r="L759" s="22"/>
    </row>
    <row r="760" spans="1:12" x14ac:dyDescent="0.2">
      <c r="A760" s="2"/>
      <c r="B760" s="4"/>
      <c r="C760" s="4"/>
      <c r="D760" s="4"/>
      <c r="E760" s="4"/>
      <c r="F760" s="4"/>
      <c r="G760" s="4"/>
      <c r="H760" s="4"/>
      <c r="I760" s="39"/>
      <c r="J760" s="4"/>
      <c r="K760" s="39"/>
      <c r="L760" s="22"/>
    </row>
    <row r="761" spans="1:12" x14ac:dyDescent="0.2">
      <c r="A761" s="2"/>
      <c r="B761" s="4"/>
      <c r="C761" s="4"/>
      <c r="D761" s="4"/>
      <c r="E761" s="4"/>
      <c r="F761" s="4"/>
      <c r="G761" s="4"/>
      <c r="H761" s="4"/>
      <c r="I761" s="39"/>
      <c r="J761" s="4"/>
      <c r="K761" s="39"/>
      <c r="L761" s="22"/>
    </row>
    <row r="762" spans="1:12" x14ac:dyDescent="0.2">
      <c r="A762" s="2"/>
      <c r="B762" s="4"/>
      <c r="C762" s="4"/>
      <c r="D762" s="4"/>
      <c r="E762" s="4"/>
      <c r="F762" s="4"/>
      <c r="G762" s="4"/>
      <c r="H762" s="4"/>
      <c r="I762" s="39"/>
      <c r="J762" s="4"/>
      <c r="K762" s="39"/>
      <c r="L762" s="22"/>
    </row>
    <row r="763" spans="1:12" x14ac:dyDescent="0.2">
      <c r="A763" s="2"/>
      <c r="B763" s="4"/>
      <c r="C763" s="4"/>
      <c r="D763" s="4"/>
      <c r="E763" s="4"/>
      <c r="F763" s="4"/>
      <c r="G763" s="4"/>
      <c r="H763" s="4"/>
      <c r="I763" s="39"/>
      <c r="J763" s="4"/>
      <c r="K763" s="39"/>
      <c r="L763" s="22"/>
    </row>
    <row r="764" spans="1:12" x14ac:dyDescent="0.2">
      <c r="A764" s="2"/>
      <c r="B764" s="4"/>
      <c r="C764" s="4"/>
      <c r="D764" s="4"/>
      <c r="E764" s="4"/>
      <c r="F764" s="4"/>
      <c r="G764" s="4"/>
      <c r="H764" s="4"/>
      <c r="I764" s="39"/>
      <c r="J764" s="4"/>
      <c r="K764" s="39"/>
      <c r="L764" s="22"/>
    </row>
    <row r="765" spans="1:12" x14ac:dyDescent="0.2">
      <c r="A765" s="2"/>
      <c r="B765" s="4"/>
      <c r="C765" s="4"/>
      <c r="D765" s="4"/>
      <c r="E765" s="4"/>
      <c r="F765" s="4"/>
      <c r="G765" s="4"/>
      <c r="H765" s="4"/>
      <c r="I765" s="39"/>
      <c r="J765" s="4"/>
      <c r="K765" s="39"/>
      <c r="L765" s="22"/>
    </row>
    <row r="766" spans="1:12" x14ac:dyDescent="0.2">
      <c r="A766" s="2"/>
      <c r="B766" s="4"/>
      <c r="C766" s="4"/>
      <c r="D766" s="4"/>
      <c r="E766" s="4"/>
      <c r="F766" s="4"/>
      <c r="G766" s="4"/>
      <c r="H766" s="4"/>
      <c r="I766" s="39"/>
      <c r="J766" s="4"/>
      <c r="K766" s="39"/>
      <c r="L766" s="22"/>
    </row>
    <row r="767" spans="1:12" x14ac:dyDescent="0.2">
      <c r="A767" s="2"/>
      <c r="B767" s="4"/>
      <c r="C767" s="4"/>
      <c r="D767" s="4"/>
      <c r="E767" s="4"/>
      <c r="F767" s="4"/>
      <c r="G767" s="4"/>
      <c r="H767" s="4"/>
      <c r="I767" s="39"/>
      <c r="J767" s="4"/>
      <c r="K767" s="39"/>
      <c r="L767" s="22"/>
    </row>
    <row r="768" spans="1:12" x14ac:dyDescent="0.2">
      <c r="A768" s="2"/>
      <c r="B768" s="4"/>
      <c r="C768" s="4"/>
      <c r="D768" s="4"/>
      <c r="E768" s="4"/>
      <c r="F768" s="4"/>
      <c r="G768" s="4"/>
      <c r="H768" s="4"/>
      <c r="I768" s="39"/>
      <c r="J768" s="4"/>
      <c r="K768" s="39"/>
      <c r="L768" s="22"/>
    </row>
    <row r="769" spans="1:12" x14ac:dyDescent="0.2">
      <c r="A769" s="2"/>
      <c r="B769" s="4"/>
      <c r="C769" s="4"/>
      <c r="D769" s="4"/>
      <c r="E769" s="4"/>
      <c r="F769" s="4"/>
      <c r="G769" s="4"/>
      <c r="H769" s="4"/>
      <c r="I769" s="39"/>
      <c r="J769" s="4"/>
      <c r="K769" s="39"/>
      <c r="L769" s="22"/>
    </row>
    <row r="770" spans="1:12" x14ac:dyDescent="0.2">
      <c r="A770" s="2"/>
      <c r="B770" s="4"/>
      <c r="C770" s="4"/>
      <c r="D770" s="4"/>
      <c r="E770" s="4"/>
      <c r="F770" s="4"/>
      <c r="G770" s="4"/>
      <c r="H770" s="4"/>
      <c r="I770" s="39"/>
      <c r="J770" s="4"/>
      <c r="K770" s="39"/>
      <c r="L770" s="22"/>
    </row>
    <row r="771" spans="1:12" x14ac:dyDescent="0.2">
      <c r="A771" s="2"/>
      <c r="B771" s="4"/>
      <c r="C771" s="4"/>
      <c r="D771" s="4"/>
      <c r="E771" s="4"/>
      <c r="F771" s="4"/>
      <c r="G771" s="4"/>
      <c r="H771" s="4"/>
      <c r="I771" s="39"/>
      <c r="J771" s="4"/>
      <c r="K771" s="39"/>
      <c r="L771" s="22"/>
    </row>
    <row r="772" spans="1:12" x14ac:dyDescent="0.2">
      <c r="A772" s="2"/>
      <c r="B772" s="4"/>
      <c r="C772" s="4"/>
      <c r="D772" s="4"/>
      <c r="E772" s="4"/>
      <c r="F772" s="4"/>
      <c r="G772" s="4"/>
      <c r="H772" s="4"/>
      <c r="I772" s="39"/>
      <c r="J772" s="4"/>
      <c r="K772" s="39"/>
      <c r="L772" s="22"/>
    </row>
    <row r="773" spans="1:12" x14ac:dyDescent="0.2">
      <c r="A773" s="2"/>
      <c r="B773" s="4"/>
      <c r="C773" s="4"/>
      <c r="D773" s="4"/>
      <c r="E773" s="4"/>
      <c r="F773" s="4"/>
      <c r="G773" s="4"/>
      <c r="H773" s="4"/>
      <c r="I773" s="39"/>
      <c r="J773" s="4"/>
      <c r="K773" s="39"/>
      <c r="L773" s="22"/>
    </row>
    <row r="774" spans="1:12" x14ac:dyDescent="0.2">
      <c r="A774" s="2"/>
      <c r="B774" s="4"/>
      <c r="C774" s="4"/>
      <c r="D774" s="4"/>
      <c r="E774" s="4"/>
      <c r="F774" s="4"/>
      <c r="G774" s="4"/>
      <c r="H774" s="4"/>
      <c r="I774" s="39"/>
      <c r="J774" s="4"/>
      <c r="K774" s="39"/>
      <c r="L774" s="22"/>
    </row>
    <row r="775" spans="1:12" x14ac:dyDescent="0.2">
      <c r="A775" s="2"/>
      <c r="B775" s="4"/>
      <c r="C775" s="4"/>
      <c r="D775" s="4"/>
      <c r="E775" s="4"/>
      <c r="F775" s="4"/>
      <c r="G775" s="4"/>
      <c r="H775" s="4"/>
      <c r="I775" s="39"/>
      <c r="J775" s="4"/>
      <c r="K775" s="39"/>
      <c r="L775" s="22"/>
    </row>
    <row r="776" spans="1:12" x14ac:dyDescent="0.2">
      <c r="A776" s="2"/>
      <c r="B776" s="4"/>
      <c r="C776" s="4"/>
      <c r="D776" s="4"/>
      <c r="E776" s="4"/>
      <c r="F776" s="4"/>
      <c r="G776" s="4"/>
      <c r="H776" s="4"/>
      <c r="I776" s="39"/>
      <c r="J776" s="4"/>
      <c r="K776" s="39"/>
      <c r="L776" s="22"/>
    </row>
    <row r="777" spans="1:12" x14ac:dyDescent="0.2">
      <c r="A777" s="2"/>
      <c r="B777" s="4"/>
      <c r="C777" s="4"/>
      <c r="D777" s="4"/>
      <c r="E777" s="4"/>
      <c r="F777" s="4"/>
      <c r="G777" s="4"/>
      <c r="H777" s="4"/>
      <c r="I777" s="39"/>
      <c r="J777" s="4"/>
      <c r="K777" s="39"/>
      <c r="L777" s="22"/>
    </row>
    <row r="778" spans="1:12" x14ac:dyDescent="0.2">
      <c r="A778" s="2"/>
      <c r="B778" s="4"/>
      <c r="C778" s="4"/>
      <c r="D778" s="4"/>
      <c r="E778" s="4"/>
      <c r="F778" s="4"/>
      <c r="G778" s="4"/>
      <c r="H778" s="4"/>
      <c r="I778" s="39"/>
      <c r="J778" s="4"/>
      <c r="K778" s="39"/>
      <c r="L778" s="22"/>
    </row>
    <row r="779" spans="1:12" x14ac:dyDescent="0.2">
      <c r="A779" s="2"/>
      <c r="B779" s="4"/>
      <c r="C779" s="4"/>
      <c r="D779" s="4"/>
      <c r="E779" s="4"/>
      <c r="F779" s="4"/>
      <c r="G779" s="4"/>
      <c r="H779" s="4"/>
      <c r="I779" s="39"/>
      <c r="J779" s="4"/>
      <c r="K779" s="39"/>
      <c r="L779" s="22"/>
    </row>
    <row r="780" spans="1:12" x14ac:dyDescent="0.2">
      <c r="A780" s="2"/>
      <c r="B780" s="4"/>
      <c r="C780" s="4"/>
      <c r="D780" s="4"/>
      <c r="E780" s="4"/>
      <c r="F780" s="4"/>
      <c r="G780" s="4"/>
      <c r="H780" s="4"/>
      <c r="I780" s="39"/>
      <c r="J780" s="4"/>
      <c r="K780" s="39"/>
      <c r="L780" s="22"/>
    </row>
    <row r="781" spans="1:12" x14ac:dyDescent="0.2">
      <c r="A781" s="2"/>
      <c r="B781" s="4"/>
      <c r="C781" s="4"/>
      <c r="D781" s="4"/>
      <c r="E781" s="4"/>
      <c r="F781" s="4"/>
      <c r="G781" s="4"/>
      <c r="H781" s="4"/>
      <c r="I781" s="39"/>
      <c r="J781" s="4"/>
      <c r="K781" s="39"/>
      <c r="L781" s="22"/>
    </row>
    <row r="782" spans="1:12" x14ac:dyDescent="0.2">
      <c r="A782" s="2"/>
      <c r="B782" s="4"/>
      <c r="C782" s="4"/>
      <c r="D782" s="4"/>
      <c r="E782" s="4"/>
      <c r="F782" s="4"/>
      <c r="G782" s="4"/>
      <c r="H782" s="4"/>
      <c r="I782" s="39"/>
      <c r="J782" s="4"/>
      <c r="K782" s="39"/>
      <c r="L782" s="22"/>
    </row>
    <row r="783" spans="1:12" x14ac:dyDescent="0.2">
      <c r="A783" s="2"/>
      <c r="B783" s="4"/>
      <c r="C783" s="4"/>
      <c r="D783" s="4"/>
      <c r="E783" s="4"/>
      <c r="F783" s="4"/>
      <c r="G783" s="4"/>
      <c r="H783" s="4"/>
      <c r="I783" s="39"/>
      <c r="J783" s="4"/>
      <c r="K783" s="39"/>
      <c r="L783" s="22"/>
    </row>
    <row r="784" spans="1:12" x14ac:dyDescent="0.2">
      <c r="A784" s="2"/>
      <c r="B784" s="4"/>
      <c r="C784" s="4"/>
      <c r="D784" s="4"/>
      <c r="E784" s="4"/>
      <c r="F784" s="4"/>
      <c r="G784" s="4"/>
      <c r="H784" s="4"/>
      <c r="I784" s="39"/>
      <c r="J784" s="4"/>
      <c r="K784" s="39"/>
      <c r="L784" s="22"/>
    </row>
    <row r="785" spans="1:12" x14ac:dyDescent="0.2">
      <c r="A785" s="2"/>
      <c r="B785" s="4"/>
      <c r="C785" s="4"/>
      <c r="D785" s="4"/>
      <c r="E785" s="4"/>
      <c r="F785" s="4"/>
      <c r="G785" s="4"/>
      <c r="H785" s="4"/>
      <c r="I785" s="39"/>
      <c r="J785" s="4"/>
      <c r="K785" s="39"/>
      <c r="L785" s="22"/>
    </row>
    <row r="786" spans="1:12" x14ac:dyDescent="0.2">
      <c r="A786" s="2"/>
      <c r="B786" s="4"/>
      <c r="C786" s="4"/>
      <c r="D786" s="4"/>
      <c r="E786" s="4"/>
      <c r="F786" s="4"/>
      <c r="G786" s="4"/>
      <c r="H786" s="4"/>
      <c r="I786" s="39"/>
      <c r="J786" s="4"/>
      <c r="K786" s="39"/>
      <c r="L786" s="22"/>
    </row>
    <row r="787" spans="1:12" x14ac:dyDescent="0.2">
      <c r="A787" s="2"/>
      <c r="B787" s="4"/>
      <c r="C787" s="4"/>
      <c r="D787" s="4"/>
      <c r="E787" s="4"/>
      <c r="F787" s="4"/>
      <c r="G787" s="4"/>
      <c r="H787" s="4"/>
      <c r="I787" s="39"/>
      <c r="J787" s="4"/>
      <c r="K787" s="39"/>
      <c r="L787" s="22"/>
    </row>
    <row r="788" spans="1:12" x14ac:dyDescent="0.2">
      <c r="A788" s="2"/>
      <c r="B788" s="4"/>
      <c r="C788" s="4"/>
      <c r="D788" s="4"/>
      <c r="E788" s="4"/>
      <c r="F788" s="4"/>
      <c r="G788" s="4"/>
      <c r="H788" s="4"/>
      <c r="I788" s="39"/>
      <c r="J788" s="4"/>
      <c r="K788" s="39"/>
      <c r="L788" s="22"/>
    </row>
    <row r="789" spans="1:12" x14ac:dyDescent="0.2">
      <c r="A789" s="2"/>
      <c r="B789" s="4"/>
      <c r="C789" s="4"/>
      <c r="D789" s="4"/>
      <c r="E789" s="4"/>
      <c r="F789" s="4"/>
      <c r="G789" s="4"/>
      <c r="H789" s="4"/>
      <c r="I789" s="39"/>
      <c r="J789" s="4"/>
      <c r="K789" s="39"/>
      <c r="L789" s="22"/>
    </row>
    <row r="790" spans="1:12" x14ac:dyDescent="0.2">
      <c r="A790" s="2"/>
      <c r="B790" s="4"/>
      <c r="C790" s="4"/>
      <c r="D790" s="4"/>
      <c r="E790" s="4"/>
      <c r="F790" s="4"/>
      <c r="G790" s="4"/>
      <c r="H790" s="4"/>
      <c r="I790" s="39"/>
      <c r="J790" s="4"/>
      <c r="K790" s="39"/>
      <c r="L790" s="22"/>
    </row>
    <row r="791" spans="1:12" x14ac:dyDescent="0.2">
      <c r="A791" s="2"/>
      <c r="B791" s="4"/>
      <c r="C791" s="4"/>
      <c r="D791" s="4"/>
      <c r="E791" s="4"/>
      <c r="F791" s="4"/>
      <c r="G791" s="4"/>
      <c r="H791" s="4"/>
      <c r="I791" s="39"/>
      <c r="J791" s="4"/>
      <c r="K791" s="39"/>
      <c r="L791" s="22"/>
    </row>
    <row r="792" spans="1:12" x14ac:dyDescent="0.2">
      <c r="A792" s="2"/>
      <c r="B792" s="4"/>
      <c r="C792" s="4"/>
      <c r="D792" s="4"/>
      <c r="E792" s="4"/>
      <c r="F792" s="4"/>
      <c r="G792" s="4"/>
      <c r="H792" s="4"/>
      <c r="I792" s="39"/>
      <c r="J792" s="4"/>
      <c r="K792" s="39"/>
      <c r="L792" s="22"/>
    </row>
    <row r="793" spans="1:12" x14ac:dyDescent="0.2">
      <c r="A793" s="2"/>
      <c r="B793" s="4"/>
      <c r="C793" s="4"/>
      <c r="D793" s="4"/>
      <c r="E793" s="4"/>
      <c r="F793" s="4"/>
      <c r="G793" s="4"/>
      <c r="H793" s="4"/>
      <c r="I793" s="39"/>
      <c r="J793" s="4"/>
      <c r="K793" s="39"/>
      <c r="L793" s="22"/>
    </row>
    <row r="794" spans="1:12" x14ac:dyDescent="0.2">
      <c r="A794" s="2"/>
      <c r="B794" s="4"/>
      <c r="C794" s="4"/>
      <c r="D794" s="4"/>
      <c r="E794" s="4"/>
      <c r="F794" s="4"/>
      <c r="G794" s="4"/>
      <c r="H794" s="4"/>
      <c r="I794" s="39"/>
      <c r="J794" s="4"/>
      <c r="K794" s="39"/>
      <c r="L794" s="22"/>
    </row>
    <row r="795" spans="1:12" x14ac:dyDescent="0.2">
      <c r="A795" s="2"/>
      <c r="B795" s="4"/>
      <c r="C795" s="4"/>
      <c r="D795" s="4"/>
      <c r="E795" s="4"/>
      <c r="F795" s="4"/>
      <c r="G795" s="4"/>
      <c r="H795" s="4"/>
      <c r="I795" s="39"/>
      <c r="J795" s="4"/>
      <c r="K795" s="39"/>
      <c r="L795" s="22"/>
    </row>
    <row r="796" spans="1:12" x14ac:dyDescent="0.2">
      <c r="A796" s="2"/>
      <c r="B796" s="4"/>
      <c r="C796" s="4"/>
      <c r="D796" s="4"/>
      <c r="E796" s="4"/>
      <c r="F796" s="4"/>
      <c r="G796" s="4"/>
      <c r="H796" s="4"/>
      <c r="I796" s="39"/>
      <c r="J796" s="4"/>
      <c r="K796" s="39"/>
      <c r="L796" s="22"/>
    </row>
    <row r="797" spans="1:12" x14ac:dyDescent="0.2">
      <c r="A797" s="2"/>
      <c r="B797" s="4"/>
      <c r="C797" s="4"/>
      <c r="D797" s="4"/>
      <c r="E797" s="4"/>
      <c r="F797" s="4"/>
      <c r="G797" s="4"/>
      <c r="H797" s="4"/>
      <c r="I797" s="39"/>
      <c r="J797" s="4"/>
      <c r="K797" s="39"/>
      <c r="L797" s="22"/>
    </row>
    <row r="798" spans="1:12" x14ac:dyDescent="0.2">
      <c r="A798" s="2"/>
      <c r="B798" s="4"/>
      <c r="C798" s="4"/>
      <c r="D798" s="4"/>
      <c r="E798" s="4"/>
      <c r="F798" s="4"/>
      <c r="G798" s="4"/>
      <c r="H798" s="4"/>
      <c r="I798" s="39"/>
      <c r="J798" s="4"/>
      <c r="K798" s="39"/>
      <c r="L798" s="22"/>
    </row>
    <row r="799" spans="1:12" x14ac:dyDescent="0.2">
      <c r="A799" s="2"/>
      <c r="B799" s="4"/>
      <c r="C799" s="4"/>
      <c r="D799" s="4"/>
      <c r="E799" s="4"/>
      <c r="F799" s="4"/>
      <c r="G799" s="4"/>
      <c r="H799" s="4"/>
      <c r="I799" s="39"/>
      <c r="J799" s="4"/>
      <c r="K799" s="39"/>
      <c r="L799" s="22"/>
    </row>
    <row r="800" spans="1:12" x14ac:dyDescent="0.2">
      <c r="A800" s="2"/>
      <c r="B800" s="4"/>
      <c r="C800" s="4"/>
      <c r="D800" s="4"/>
      <c r="E800" s="4"/>
      <c r="F800" s="4"/>
      <c r="G800" s="4"/>
      <c r="H800" s="4"/>
      <c r="I800" s="39"/>
      <c r="J800" s="4"/>
      <c r="K800" s="39"/>
      <c r="L800" s="22"/>
    </row>
    <row r="801" spans="1:12" x14ac:dyDescent="0.2">
      <c r="A801" s="2"/>
      <c r="B801" s="4"/>
      <c r="C801" s="4"/>
      <c r="D801" s="4"/>
      <c r="E801" s="4"/>
      <c r="F801" s="4"/>
      <c r="G801" s="4"/>
      <c r="H801" s="4"/>
      <c r="I801" s="39"/>
      <c r="J801" s="4"/>
      <c r="K801" s="39"/>
      <c r="L801" s="22"/>
    </row>
    <row r="802" spans="1:12" x14ac:dyDescent="0.2">
      <c r="A802" s="2"/>
      <c r="B802" s="4"/>
      <c r="C802" s="4"/>
      <c r="D802" s="4"/>
      <c r="E802" s="4"/>
      <c r="F802" s="4"/>
      <c r="G802" s="4"/>
      <c r="H802" s="4"/>
      <c r="I802" s="39"/>
      <c r="J802" s="4"/>
      <c r="K802" s="39"/>
      <c r="L802" s="22"/>
    </row>
    <row r="803" spans="1:12" x14ac:dyDescent="0.2">
      <c r="A803" s="2"/>
      <c r="B803" s="4"/>
      <c r="C803" s="4"/>
      <c r="D803" s="4"/>
      <c r="E803" s="4"/>
      <c r="F803" s="4"/>
      <c r="G803" s="4"/>
      <c r="H803" s="4"/>
      <c r="I803" s="39"/>
      <c r="J803" s="4"/>
      <c r="K803" s="39"/>
      <c r="L803" s="22"/>
    </row>
    <row r="804" spans="1:12" x14ac:dyDescent="0.2">
      <c r="A804" s="2"/>
      <c r="B804" s="4"/>
      <c r="C804" s="4"/>
      <c r="D804" s="4"/>
      <c r="E804" s="4"/>
      <c r="F804" s="4"/>
      <c r="G804" s="4"/>
      <c r="H804" s="4"/>
      <c r="I804" s="39"/>
      <c r="J804" s="4"/>
      <c r="K804" s="39"/>
      <c r="L804" s="22"/>
    </row>
    <row r="805" spans="1:12" x14ac:dyDescent="0.2">
      <c r="A805" s="2"/>
      <c r="B805" s="4"/>
      <c r="C805" s="4"/>
      <c r="D805" s="4"/>
      <c r="E805" s="4"/>
      <c r="F805" s="4"/>
      <c r="G805" s="4"/>
      <c r="H805" s="4"/>
      <c r="I805" s="39"/>
      <c r="J805" s="4"/>
      <c r="K805" s="39"/>
      <c r="L805" s="22"/>
    </row>
    <row r="806" spans="1:12" x14ac:dyDescent="0.2">
      <c r="A806" s="2"/>
      <c r="B806" s="4"/>
      <c r="C806" s="4"/>
      <c r="D806" s="4"/>
      <c r="E806" s="4"/>
      <c r="F806" s="4"/>
      <c r="G806" s="4"/>
      <c r="H806" s="4"/>
      <c r="I806" s="39"/>
      <c r="J806" s="4"/>
      <c r="K806" s="39"/>
      <c r="L806" s="22"/>
    </row>
    <row r="807" spans="1:12" x14ac:dyDescent="0.2">
      <c r="A807" s="2"/>
      <c r="B807" s="4"/>
      <c r="C807" s="4"/>
      <c r="D807" s="4"/>
      <c r="E807" s="4"/>
      <c r="F807" s="4"/>
      <c r="G807" s="4"/>
      <c r="H807" s="4"/>
      <c r="I807" s="39"/>
      <c r="J807" s="4"/>
      <c r="K807" s="39"/>
      <c r="L807" s="22"/>
    </row>
    <row r="808" spans="1:12" x14ac:dyDescent="0.2">
      <c r="A808" s="2"/>
      <c r="B808" s="4"/>
      <c r="C808" s="4"/>
      <c r="D808" s="4"/>
      <c r="E808" s="4"/>
      <c r="F808" s="4"/>
      <c r="G808" s="4"/>
      <c r="H808" s="4"/>
      <c r="I808" s="39"/>
      <c r="J808" s="4"/>
      <c r="K808" s="39"/>
      <c r="L808" s="22"/>
    </row>
    <row r="809" spans="1:12" x14ac:dyDescent="0.2">
      <c r="A809" s="2"/>
      <c r="B809" s="4"/>
      <c r="C809" s="4"/>
      <c r="D809" s="4"/>
      <c r="E809" s="4"/>
      <c r="F809" s="4"/>
      <c r="G809" s="4"/>
      <c r="H809" s="4"/>
      <c r="I809" s="39"/>
      <c r="J809" s="4"/>
      <c r="K809" s="39"/>
      <c r="L809" s="22"/>
    </row>
    <row r="810" spans="1:12" x14ac:dyDescent="0.2">
      <c r="A810" s="2"/>
      <c r="B810" s="4"/>
      <c r="C810" s="4"/>
      <c r="D810" s="4"/>
      <c r="E810" s="4"/>
      <c r="F810" s="4"/>
      <c r="G810" s="4"/>
      <c r="H810" s="4"/>
      <c r="I810" s="39"/>
      <c r="J810" s="4"/>
      <c r="K810" s="39"/>
      <c r="L810" s="22"/>
    </row>
    <row r="811" spans="1:12" x14ac:dyDescent="0.2">
      <c r="A811" s="2"/>
      <c r="B811" s="4"/>
      <c r="C811" s="4"/>
      <c r="D811" s="4"/>
      <c r="E811" s="4"/>
      <c r="F811" s="4"/>
      <c r="G811" s="4"/>
      <c r="H811" s="4"/>
      <c r="I811" s="39"/>
      <c r="J811" s="4"/>
      <c r="K811" s="39"/>
      <c r="L811" s="22"/>
    </row>
    <row r="812" spans="1:12" x14ac:dyDescent="0.2">
      <c r="A812" s="2"/>
      <c r="B812" s="4"/>
      <c r="C812" s="4"/>
      <c r="D812" s="4"/>
      <c r="E812" s="4"/>
      <c r="F812" s="4"/>
      <c r="G812" s="4"/>
      <c r="H812" s="4"/>
      <c r="I812" s="39"/>
      <c r="J812" s="4"/>
      <c r="K812" s="39"/>
      <c r="L812" s="22"/>
    </row>
    <row r="813" spans="1:12" x14ac:dyDescent="0.2">
      <c r="A813" s="2"/>
      <c r="B813" s="4"/>
      <c r="C813" s="4"/>
      <c r="D813" s="4"/>
      <c r="E813" s="4"/>
      <c r="F813" s="4"/>
      <c r="G813" s="4"/>
      <c r="H813" s="4"/>
      <c r="I813" s="39"/>
      <c r="J813" s="4"/>
      <c r="K813" s="39"/>
      <c r="L813" s="22"/>
    </row>
    <row r="814" spans="1:12" x14ac:dyDescent="0.2">
      <c r="A814" s="2"/>
      <c r="B814" s="4"/>
      <c r="C814" s="4"/>
      <c r="D814" s="4"/>
      <c r="E814" s="4"/>
      <c r="F814" s="4"/>
      <c r="G814" s="4"/>
      <c r="H814" s="4"/>
      <c r="I814" s="39"/>
      <c r="J814" s="4"/>
      <c r="K814" s="39"/>
      <c r="L814" s="22"/>
    </row>
    <row r="815" spans="1:12" x14ac:dyDescent="0.2">
      <c r="A815" s="2"/>
      <c r="B815" s="4"/>
      <c r="C815" s="4"/>
      <c r="D815" s="4"/>
      <c r="E815" s="4"/>
      <c r="F815" s="4"/>
      <c r="G815" s="4"/>
      <c r="H815" s="4"/>
      <c r="I815" s="39"/>
      <c r="J815" s="4"/>
      <c r="K815" s="39"/>
      <c r="L815" s="22"/>
    </row>
    <row r="816" spans="1:12" x14ac:dyDescent="0.2">
      <c r="A816" s="2"/>
      <c r="B816" s="4"/>
      <c r="C816" s="4"/>
      <c r="D816" s="4"/>
      <c r="E816" s="4"/>
      <c r="F816" s="4"/>
      <c r="G816" s="4"/>
      <c r="H816" s="4"/>
      <c r="I816" s="39"/>
      <c r="J816" s="4"/>
      <c r="K816" s="39"/>
      <c r="L816" s="22"/>
    </row>
    <row r="817" spans="1:12" x14ac:dyDescent="0.2">
      <c r="A817" s="2"/>
      <c r="B817" s="4"/>
      <c r="C817" s="4"/>
      <c r="D817" s="4"/>
      <c r="E817" s="4"/>
      <c r="F817" s="4"/>
      <c r="G817" s="4"/>
      <c r="H817" s="4"/>
      <c r="I817" s="39"/>
      <c r="J817" s="4"/>
      <c r="K817" s="39"/>
      <c r="L817" s="22"/>
    </row>
    <row r="818" spans="1:12" x14ac:dyDescent="0.2">
      <c r="A818" s="2"/>
      <c r="B818" s="4"/>
      <c r="C818" s="4"/>
      <c r="D818" s="4"/>
      <c r="E818" s="4"/>
      <c r="F818" s="4"/>
      <c r="G818" s="4"/>
      <c r="H818" s="4"/>
      <c r="I818" s="39"/>
      <c r="J818" s="4"/>
      <c r="K818" s="39"/>
      <c r="L818" s="22"/>
    </row>
    <row r="819" spans="1:12" x14ac:dyDescent="0.2">
      <c r="A819" s="2"/>
      <c r="B819" s="4"/>
      <c r="C819" s="4"/>
      <c r="D819" s="4"/>
      <c r="E819" s="4"/>
      <c r="F819" s="4"/>
      <c r="G819" s="4"/>
      <c r="H819" s="4"/>
      <c r="I819" s="39"/>
      <c r="J819" s="4"/>
      <c r="K819" s="39"/>
      <c r="L819" s="22"/>
    </row>
    <row r="820" spans="1:12" x14ac:dyDescent="0.2">
      <c r="A820" s="2"/>
      <c r="B820" s="4"/>
      <c r="C820" s="4"/>
      <c r="D820" s="4"/>
      <c r="E820" s="4"/>
      <c r="F820" s="4"/>
      <c r="G820" s="4"/>
      <c r="H820" s="4"/>
      <c r="I820" s="39"/>
      <c r="J820" s="4"/>
      <c r="K820" s="39"/>
      <c r="L820" s="22"/>
    </row>
    <row r="821" spans="1:12" x14ac:dyDescent="0.2">
      <c r="A821" s="2"/>
      <c r="B821" s="4"/>
      <c r="C821" s="4"/>
      <c r="D821" s="4"/>
      <c r="E821" s="4"/>
      <c r="F821" s="4"/>
      <c r="G821" s="4"/>
      <c r="H821" s="4"/>
      <c r="I821" s="39"/>
      <c r="J821" s="4"/>
      <c r="K821" s="39"/>
      <c r="L821" s="22"/>
    </row>
    <row r="822" spans="1:12" x14ac:dyDescent="0.2">
      <c r="A822" s="2"/>
      <c r="B822" s="4"/>
      <c r="C822" s="4"/>
      <c r="D822" s="4"/>
      <c r="E822" s="4"/>
      <c r="F822" s="4"/>
      <c r="G822" s="4"/>
      <c r="H822" s="4"/>
      <c r="I822" s="39"/>
      <c r="J822" s="4"/>
      <c r="K822" s="39"/>
      <c r="L822" s="22"/>
    </row>
    <row r="823" spans="1:12" x14ac:dyDescent="0.2">
      <c r="A823" s="2"/>
      <c r="B823" s="4"/>
      <c r="C823" s="4"/>
      <c r="D823" s="4"/>
      <c r="E823" s="4"/>
      <c r="F823" s="4"/>
      <c r="G823" s="4"/>
      <c r="H823" s="4"/>
      <c r="I823" s="39"/>
      <c r="J823" s="4"/>
      <c r="K823" s="39"/>
      <c r="L823" s="22"/>
    </row>
    <row r="824" spans="1:12" x14ac:dyDescent="0.2">
      <c r="A824" s="2"/>
      <c r="B824" s="4"/>
      <c r="C824" s="4"/>
      <c r="D824" s="4"/>
      <c r="E824" s="4"/>
      <c r="F824" s="4"/>
      <c r="G824" s="4"/>
      <c r="H824" s="4"/>
      <c r="I824" s="39"/>
      <c r="J824" s="4"/>
      <c r="K824" s="39"/>
      <c r="L824" s="22"/>
    </row>
    <row r="825" spans="1:12" x14ac:dyDescent="0.2">
      <c r="A825" s="2"/>
      <c r="B825" s="4"/>
      <c r="C825" s="4"/>
      <c r="D825" s="4"/>
      <c r="E825" s="4"/>
      <c r="F825" s="4"/>
      <c r="G825" s="4"/>
      <c r="H825" s="4"/>
      <c r="I825" s="39"/>
      <c r="J825" s="4"/>
      <c r="K825" s="39"/>
      <c r="L825" s="22"/>
    </row>
    <row r="826" spans="1:12" x14ac:dyDescent="0.2">
      <c r="A826" s="2"/>
      <c r="B826" s="4"/>
      <c r="C826" s="4"/>
      <c r="D826" s="4"/>
      <c r="E826" s="4"/>
      <c r="F826" s="4"/>
      <c r="G826" s="4"/>
      <c r="H826" s="4"/>
      <c r="I826" s="39"/>
      <c r="J826" s="4"/>
      <c r="K826" s="39"/>
      <c r="L826" s="22"/>
    </row>
    <row r="827" spans="1:12" x14ac:dyDescent="0.2">
      <c r="A827" s="2"/>
      <c r="B827" s="4"/>
      <c r="C827" s="4"/>
      <c r="D827" s="4"/>
      <c r="E827" s="4"/>
      <c r="F827" s="4"/>
      <c r="G827" s="4"/>
      <c r="H827" s="4"/>
      <c r="I827" s="39"/>
      <c r="J827" s="4"/>
      <c r="K827" s="39"/>
      <c r="L827" s="22"/>
    </row>
    <row r="828" spans="1:12" x14ac:dyDescent="0.2">
      <c r="A828" s="2"/>
      <c r="B828" s="4"/>
      <c r="C828" s="4"/>
      <c r="D828" s="4"/>
      <c r="E828" s="4"/>
      <c r="F828" s="4"/>
      <c r="G828" s="4"/>
      <c r="H828" s="4"/>
      <c r="I828" s="39"/>
      <c r="J828" s="4"/>
      <c r="K828" s="39"/>
      <c r="L828" s="22"/>
    </row>
    <row r="829" spans="1:12" x14ac:dyDescent="0.2">
      <c r="A829" s="2"/>
      <c r="B829" s="4"/>
      <c r="C829" s="4"/>
      <c r="D829" s="4"/>
      <c r="E829" s="4"/>
      <c r="F829" s="4"/>
      <c r="G829" s="4"/>
      <c r="H829" s="4"/>
      <c r="I829" s="39"/>
      <c r="J829" s="4"/>
      <c r="K829" s="39"/>
      <c r="L829" s="22"/>
    </row>
    <row r="830" spans="1:12" x14ac:dyDescent="0.2">
      <c r="A830" s="2"/>
      <c r="B830" s="4"/>
      <c r="C830" s="4"/>
      <c r="D830" s="4"/>
      <c r="E830" s="4"/>
      <c r="F830" s="4"/>
      <c r="G830" s="4"/>
      <c r="H830" s="4"/>
      <c r="I830" s="39"/>
      <c r="J830" s="4"/>
      <c r="K830" s="39"/>
      <c r="L830" s="22"/>
    </row>
    <row r="831" spans="1:12" x14ac:dyDescent="0.2">
      <c r="A831" s="2"/>
      <c r="B831" s="4"/>
      <c r="C831" s="4"/>
      <c r="D831" s="4"/>
      <c r="E831" s="4"/>
      <c r="F831" s="4"/>
      <c r="G831" s="4"/>
      <c r="H831" s="4"/>
      <c r="I831" s="39"/>
      <c r="J831" s="4"/>
      <c r="K831" s="39"/>
      <c r="L831" s="22"/>
    </row>
    <row r="832" spans="1:12" x14ac:dyDescent="0.2">
      <c r="A832" s="2"/>
      <c r="B832" s="4"/>
      <c r="C832" s="4"/>
      <c r="D832" s="4"/>
      <c r="E832" s="4"/>
      <c r="F832" s="4"/>
      <c r="G832" s="4"/>
      <c r="H832" s="4"/>
      <c r="I832" s="39"/>
      <c r="J832" s="4"/>
      <c r="K832" s="39"/>
      <c r="L832" s="22"/>
    </row>
    <row r="833" spans="1:12" x14ac:dyDescent="0.2">
      <c r="A833" s="2"/>
      <c r="B833" s="4"/>
      <c r="C833" s="4"/>
      <c r="D833" s="4"/>
      <c r="E833" s="4"/>
      <c r="F833" s="4"/>
      <c r="G833" s="4"/>
      <c r="H833" s="4"/>
      <c r="I833" s="39"/>
      <c r="J833" s="4"/>
      <c r="K833" s="39"/>
      <c r="L833" s="22"/>
    </row>
    <row r="834" spans="1:12" x14ac:dyDescent="0.2">
      <c r="A834" s="2"/>
      <c r="B834" s="4"/>
      <c r="C834" s="4"/>
      <c r="D834" s="4"/>
      <c r="E834" s="4"/>
      <c r="F834" s="4"/>
      <c r="G834" s="4"/>
      <c r="H834" s="4"/>
      <c r="I834" s="39"/>
      <c r="J834" s="4"/>
      <c r="K834" s="39"/>
      <c r="L834" s="22"/>
    </row>
    <row r="835" spans="1:12" x14ac:dyDescent="0.2">
      <c r="A835" s="2"/>
      <c r="B835" s="4"/>
      <c r="C835" s="4"/>
      <c r="D835" s="4"/>
      <c r="E835" s="4"/>
      <c r="F835" s="4"/>
      <c r="G835" s="4"/>
      <c r="H835" s="4"/>
      <c r="I835" s="39"/>
      <c r="J835" s="4"/>
      <c r="K835" s="39"/>
      <c r="L835" s="22"/>
    </row>
    <row r="836" spans="1:12" x14ac:dyDescent="0.2">
      <c r="A836" s="2"/>
      <c r="B836" s="4"/>
      <c r="C836" s="4"/>
      <c r="D836" s="4"/>
      <c r="E836" s="4"/>
      <c r="F836" s="4"/>
      <c r="G836" s="4"/>
      <c r="H836" s="4"/>
      <c r="I836" s="39"/>
      <c r="J836" s="4"/>
      <c r="K836" s="39"/>
      <c r="L836" s="22"/>
    </row>
    <row r="837" spans="1:12" x14ac:dyDescent="0.2">
      <c r="A837" s="2"/>
      <c r="B837" s="4"/>
      <c r="C837" s="4"/>
      <c r="D837" s="4"/>
      <c r="E837" s="4"/>
      <c r="F837" s="4"/>
      <c r="G837" s="4"/>
      <c r="H837" s="4"/>
      <c r="I837" s="39"/>
      <c r="J837" s="4"/>
      <c r="K837" s="39"/>
      <c r="L837" s="22"/>
    </row>
    <row r="838" spans="1:12" x14ac:dyDescent="0.2">
      <c r="A838" s="2"/>
      <c r="B838" s="4"/>
      <c r="C838" s="4"/>
      <c r="D838" s="4"/>
      <c r="E838" s="4"/>
      <c r="F838" s="4"/>
      <c r="G838" s="4"/>
      <c r="H838" s="4"/>
      <c r="I838" s="39"/>
      <c r="J838" s="4"/>
      <c r="K838" s="39"/>
      <c r="L838" s="22"/>
    </row>
    <row r="839" spans="1:12" x14ac:dyDescent="0.2">
      <c r="A839" s="2"/>
      <c r="B839" s="4"/>
      <c r="C839" s="4"/>
      <c r="D839" s="4"/>
      <c r="E839" s="4"/>
      <c r="F839" s="4"/>
      <c r="G839" s="4"/>
      <c r="H839" s="4"/>
      <c r="I839" s="39"/>
      <c r="J839" s="4"/>
      <c r="K839" s="39"/>
      <c r="L839" s="22"/>
    </row>
    <row r="840" spans="1:12" x14ac:dyDescent="0.2">
      <c r="A840" s="2"/>
      <c r="B840" s="4"/>
      <c r="C840" s="4"/>
      <c r="D840" s="4"/>
      <c r="E840" s="4"/>
      <c r="F840" s="4"/>
      <c r="G840" s="4"/>
      <c r="H840" s="4"/>
      <c r="I840" s="39"/>
      <c r="J840" s="4"/>
      <c r="K840" s="39"/>
      <c r="L840" s="22"/>
    </row>
    <row r="841" spans="1:12" x14ac:dyDescent="0.2">
      <c r="A841" s="2"/>
      <c r="B841" s="4"/>
      <c r="C841" s="4"/>
      <c r="D841" s="4"/>
      <c r="E841" s="4"/>
      <c r="F841" s="4"/>
      <c r="G841" s="4"/>
      <c r="H841" s="4"/>
      <c r="I841" s="39"/>
      <c r="J841" s="4"/>
      <c r="K841" s="39"/>
      <c r="L841" s="22"/>
    </row>
    <row r="842" spans="1:12" x14ac:dyDescent="0.2">
      <c r="A842" s="2"/>
      <c r="B842" s="4"/>
      <c r="C842" s="4"/>
      <c r="D842" s="4"/>
      <c r="E842" s="4"/>
      <c r="F842" s="4"/>
      <c r="G842" s="4"/>
      <c r="H842" s="4"/>
      <c r="I842" s="39"/>
      <c r="J842" s="4"/>
      <c r="K842" s="39"/>
      <c r="L842" s="22"/>
    </row>
    <row r="843" spans="1:12" x14ac:dyDescent="0.2">
      <c r="A843" s="2"/>
      <c r="B843" s="4"/>
      <c r="C843" s="4"/>
      <c r="D843" s="4"/>
      <c r="E843" s="4"/>
      <c r="F843" s="4"/>
      <c r="G843" s="4"/>
      <c r="H843" s="4"/>
      <c r="I843" s="39"/>
      <c r="J843" s="4"/>
      <c r="K843" s="39"/>
      <c r="L843" s="22"/>
    </row>
    <row r="844" spans="1:12" x14ac:dyDescent="0.2">
      <c r="A844" s="2"/>
      <c r="B844" s="4"/>
      <c r="C844" s="4"/>
      <c r="D844" s="4"/>
      <c r="E844" s="4"/>
      <c r="F844" s="4"/>
      <c r="G844" s="4"/>
      <c r="H844" s="4"/>
      <c r="I844" s="39"/>
      <c r="J844" s="4"/>
      <c r="K844" s="39"/>
      <c r="L844" s="22"/>
    </row>
    <row r="845" spans="1:12" x14ac:dyDescent="0.2">
      <c r="A845" s="2"/>
      <c r="B845" s="4"/>
      <c r="C845" s="4"/>
      <c r="D845" s="4"/>
      <c r="E845" s="4"/>
      <c r="F845" s="4"/>
      <c r="G845" s="4"/>
      <c r="H845" s="4"/>
      <c r="I845" s="39"/>
      <c r="J845" s="4"/>
      <c r="K845" s="39"/>
      <c r="L845" s="22"/>
    </row>
    <row r="846" spans="1:12" x14ac:dyDescent="0.2">
      <c r="A846" s="2"/>
      <c r="B846" s="4"/>
      <c r="C846" s="4"/>
      <c r="D846" s="4"/>
      <c r="E846" s="4"/>
      <c r="F846" s="4"/>
      <c r="G846" s="4"/>
      <c r="H846" s="4"/>
      <c r="I846" s="39"/>
      <c r="J846" s="4"/>
      <c r="K846" s="39"/>
      <c r="L846" s="22"/>
    </row>
    <row r="847" spans="1:12" x14ac:dyDescent="0.2">
      <c r="A847" s="2"/>
      <c r="B847" s="4"/>
      <c r="C847" s="4"/>
      <c r="D847" s="4"/>
      <c r="E847" s="4"/>
      <c r="F847" s="4"/>
      <c r="G847" s="4"/>
      <c r="H847" s="4"/>
      <c r="I847" s="39"/>
      <c r="J847" s="4"/>
      <c r="K847" s="39"/>
      <c r="L847" s="22"/>
    </row>
    <row r="848" spans="1:12" x14ac:dyDescent="0.2">
      <c r="A848" s="2"/>
      <c r="B848" s="4"/>
      <c r="C848" s="4"/>
      <c r="D848" s="4"/>
      <c r="E848" s="4"/>
      <c r="F848" s="4"/>
      <c r="G848" s="4"/>
      <c r="H848" s="4"/>
      <c r="I848" s="39"/>
      <c r="J848" s="4"/>
      <c r="K848" s="39"/>
      <c r="L848" s="22"/>
    </row>
    <row r="849" spans="1:12" x14ac:dyDescent="0.2">
      <c r="A849" s="2"/>
      <c r="B849" s="4"/>
      <c r="C849" s="4"/>
      <c r="D849" s="4"/>
      <c r="E849" s="4"/>
      <c r="F849" s="4"/>
      <c r="G849" s="4"/>
      <c r="H849" s="4"/>
      <c r="I849" s="39"/>
      <c r="J849" s="4"/>
      <c r="K849" s="39"/>
      <c r="L849" s="22"/>
    </row>
    <row r="850" spans="1:12" x14ac:dyDescent="0.2">
      <c r="A850" s="2"/>
      <c r="B850" s="4"/>
      <c r="C850" s="4"/>
      <c r="D850" s="4"/>
      <c r="E850" s="4"/>
      <c r="F850" s="4"/>
      <c r="G850" s="4"/>
      <c r="H850" s="4"/>
      <c r="I850" s="39"/>
      <c r="J850" s="4"/>
      <c r="K850" s="39"/>
      <c r="L850" s="22"/>
    </row>
    <row r="851" spans="1:12" x14ac:dyDescent="0.2">
      <c r="A851" s="2"/>
      <c r="B851" s="4"/>
      <c r="C851" s="4"/>
      <c r="D851" s="4"/>
      <c r="E851" s="4"/>
      <c r="F851" s="4"/>
      <c r="G851" s="4"/>
      <c r="H851" s="4"/>
      <c r="I851" s="39"/>
      <c r="J851" s="4"/>
      <c r="K851" s="39"/>
      <c r="L851" s="22"/>
    </row>
    <row r="852" spans="1:12" x14ac:dyDescent="0.2">
      <c r="A852" s="2"/>
      <c r="B852" s="4"/>
      <c r="C852" s="4"/>
      <c r="D852" s="4"/>
      <c r="E852" s="4"/>
      <c r="F852" s="4"/>
      <c r="G852" s="4"/>
      <c r="H852" s="4"/>
      <c r="I852" s="39"/>
      <c r="J852" s="4"/>
      <c r="K852" s="39"/>
      <c r="L852" s="22"/>
    </row>
    <row r="853" spans="1:12" x14ac:dyDescent="0.2">
      <c r="A853" s="2"/>
      <c r="B853" s="4"/>
      <c r="C853" s="4"/>
      <c r="D853" s="4"/>
      <c r="E853" s="4"/>
      <c r="F853" s="4"/>
      <c r="G853" s="4"/>
      <c r="H853" s="4"/>
      <c r="I853" s="39"/>
      <c r="J853" s="4"/>
      <c r="K853" s="39"/>
      <c r="L853" s="22"/>
    </row>
    <row r="854" spans="1:12" x14ac:dyDescent="0.2">
      <c r="A854" s="2"/>
      <c r="B854" s="4"/>
      <c r="C854" s="4"/>
      <c r="D854" s="4"/>
      <c r="E854" s="4"/>
      <c r="F854" s="4"/>
      <c r="G854" s="4"/>
      <c r="H854" s="4"/>
      <c r="I854" s="39"/>
      <c r="J854" s="4"/>
      <c r="K854" s="39"/>
      <c r="L854" s="22"/>
    </row>
    <row r="855" spans="1:12" x14ac:dyDescent="0.2">
      <c r="A855" s="2"/>
      <c r="B855" s="4"/>
      <c r="C855" s="4"/>
      <c r="D855" s="4"/>
      <c r="E855" s="4"/>
      <c r="F855" s="4"/>
      <c r="G855" s="4"/>
      <c r="H855" s="4"/>
      <c r="I855" s="39"/>
      <c r="J855" s="4"/>
      <c r="K855" s="39"/>
      <c r="L855" s="22"/>
    </row>
    <row r="856" spans="1:12" x14ac:dyDescent="0.2">
      <c r="A856" s="2"/>
      <c r="B856" s="4"/>
      <c r="C856" s="4"/>
      <c r="D856" s="4"/>
      <c r="E856" s="4"/>
      <c r="F856" s="4"/>
      <c r="G856" s="4"/>
      <c r="H856" s="4"/>
      <c r="I856" s="39"/>
      <c r="J856" s="4"/>
      <c r="K856" s="39"/>
      <c r="L856" s="22"/>
    </row>
    <row r="857" spans="1:12" x14ac:dyDescent="0.2">
      <c r="A857" s="2"/>
      <c r="B857" s="4"/>
      <c r="C857" s="4"/>
      <c r="D857" s="4"/>
      <c r="E857" s="4"/>
      <c r="F857" s="4"/>
      <c r="G857" s="4"/>
      <c r="H857" s="4"/>
      <c r="I857" s="39"/>
      <c r="J857" s="4"/>
      <c r="K857" s="39"/>
      <c r="L857" s="22"/>
    </row>
    <row r="858" spans="1:12" x14ac:dyDescent="0.2">
      <c r="A858" s="2"/>
      <c r="B858" s="4"/>
      <c r="C858" s="4"/>
      <c r="D858" s="4"/>
      <c r="E858" s="4"/>
      <c r="F858" s="4"/>
      <c r="G858" s="4"/>
      <c r="H858" s="4"/>
      <c r="I858" s="39"/>
      <c r="J858" s="4"/>
      <c r="K858" s="39"/>
      <c r="L858" s="22"/>
    </row>
    <row r="859" spans="1:12" x14ac:dyDescent="0.2">
      <c r="A859" s="2"/>
      <c r="B859" s="4"/>
      <c r="C859" s="4"/>
      <c r="D859" s="4"/>
      <c r="E859" s="4"/>
      <c r="F859" s="4"/>
      <c r="G859" s="4"/>
      <c r="H859" s="4"/>
      <c r="I859" s="39"/>
      <c r="J859" s="4"/>
      <c r="K859" s="39"/>
      <c r="L859" s="22"/>
    </row>
    <row r="860" spans="1:12" x14ac:dyDescent="0.2">
      <c r="A860" s="2"/>
      <c r="B860" s="4"/>
      <c r="C860" s="4"/>
      <c r="D860" s="4"/>
      <c r="E860" s="4"/>
      <c r="F860" s="4"/>
      <c r="G860" s="4"/>
      <c r="H860" s="4"/>
      <c r="I860" s="39"/>
      <c r="J860" s="4"/>
      <c r="K860" s="39"/>
      <c r="L860" s="22"/>
    </row>
    <row r="861" spans="1:12" x14ac:dyDescent="0.2">
      <c r="A861" s="2"/>
      <c r="B861" s="4"/>
      <c r="C861" s="4"/>
      <c r="D861" s="4"/>
      <c r="E861" s="4"/>
      <c r="F861" s="4"/>
      <c r="G861" s="4"/>
      <c r="H861" s="4"/>
      <c r="I861" s="39"/>
      <c r="J861" s="4"/>
      <c r="K861" s="39"/>
      <c r="L861" s="22"/>
    </row>
    <row r="862" spans="1:12" x14ac:dyDescent="0.2">
      <c r="A862" s="2"/>
      <c r="B862" s="4"/>
      <c r="C862" s="4"/>
      <c r="D862" s="4"/>
      <c r="E862" s="4"/>
      <c r="F862" s="4"/>
      <c r="G862" s="4"/>
      <c r="H862" s="4"/>
      <c r="I862" s="39"/>
      <c r="J862" s="4"/>
      <c r="K862" s="39"/>
      <c r="L862" s="22"/>
    </row>
    <row r="863" spans="1:12" x14ac:dyDescent="0.2">
      <c r="A863" s="2"/>
      <c r="B863" s="4"/>
      <c r="C863" s="4"/>
      <c r="D863" s="4"/>
      <c r="E863" s="4"/>
      <c r="F863" s="4"/>
      <c r="G863" s="4"/>
      <c r="H863" s="4"/>
      <c r="I863" s="39"/>
      <c r="J863" s="4"/>
      <c r="K863" s="39"/>
      <c r="L863" s="22"/>
    </row>
    <row r="864" spans="1:12" x14ac:dyDescent="0.2">
      <c r="A864" s="2"/>
      <c r="B864" s="4"/>
      <c r="C864" s="4"/>
      <c r="D864" s="4"/>
      <c r="E864" s="4"/>
      <c r="F864" s="4"/>
      <c r="G864" s="4"/>
      <c r="H864" s="4"/>
      <c r="I864" s="39"/>
      <c r="J864" s="4"/>
      <c r="K864" s="39"/>
      <c r="L864" s="22"/>
    </row>
    <row r="865" spans="1:12" x14ac:dyDescent="0.2">
      <c r="A865" s="2"/>
      <c r="B865" s="4"/>
      <c r="C865" s="4"/>
      <c r="D865" s="4"/>
      <c r="E865" s="4"/>
      <c r="F865" s="4"/>
      <c r="G865" s="4"/>
      <c r="H865" s="4"/>
      <c r="I865" s="39"/>
      <c r="J865" s="4"/>
      <c r="K865" s="39"/>
      <c r="L865" s="22"/>
    </row>
    <row r="866" spans="1:12" x14ac:dyDescent="0.2">
      <c r="A866" s="2"/>
      <c r="B866" s="4"/>
      <c r="C866" s="4"/>
      <c r="D866" s="4"/>
      <c r="E866" s="4"/>
      <c r="F866" s="4"/>
      <c r="G866" s="4"/>
      <c r="H866" s="4"/>
      <c r="I866" s="39"/>
      <c r="J866" s="4"/>
      <c r="K866" s="39"/>
      <c r="L866" s="22"/>
    </row>
    <row r="867" spans="1:12" x14ac:dyDescent="0.2">
      <c r="A867" s="2"/>
      <c r="B867" s="4"/>
      <c r="C867" s="4"/>
      <c r="D867" s="4"/>
      <c r="E867" s="4"/>
      <c r="F867" s="4"/>
      <c r="G867" s="4"/>
      <c r="H867" s="4"/>
      <c r="I867" s="39"/>
      <c r="J867" s="4"/>
      <c r="K867" s="39"/>
      <c r="L867" s="22"/>
    </row>
    <row r="868" spans="1:12" x14ac:dyDescent="0.2">
      <c r="A868" s="2"/>
      <c r="B868" s="4"/>
      <c r="C868" s="4"/>
      <c r="D868" s="4"/>
      <c r="E868" s="4"/>
      <c r="F868" s="4"/>
      <c r="G868" s="4"/>
      <c r="H868" s="4"/>
      <c r="I868" s="39"/>
      <c r="J868" s="4"/>
      <c r="K868" s="39"/>
      <c r="L868" s="22"/>
    </row>
    <row r="869" spans="1:12" x14ac:dyDescent="0.2">
      <c r="A869" s="2"/>
      <c r="B869" s="4"/>
      <c r="C869" s="4"/>
      <c r="D869" s="4"/>
      <c r="E869" s="4"/>
      <c r="F869" s="4"/>
      <c r="G869" s="4"/>
      <c r="H869" s="4"/>
      <c r="I869" s="39"/>
      <c r="J869" s="4"/>
      <c r="K869" s="39"/>
      <c r="L869" s="22"/>
    </row>
    <row r="870" spans="1:12" x14ac:dyDescent="0.2">
      <c r="A870" s="2"/>
      <c r="B870" s="4"/>
      <c r="C870" s="4"/>
      <c r="D870" s="4"/>
      <c r="E870" s="4"/>
      <c r="F870" s="4"/>
      <c r="G870" s="4"/>
      <c r="H870" s="4"/>
      <c r="I870" s="39"/>
      <c r="J870" s="4"/>
      <c r="K870" s="39"/>
      <c r="L870" s="22"/>
    </row>
    <row r="871" spans="1:12" x14ac:dyDescent="0.2">
      <c r="A871" s="2"/>
      <c r="B871" s="4"/>
      <c r="C871" s="4"/>
      <c r="D871" s="4"/>
      <c r="E871" s="4"/>
      <c r="F871" s="4"/>
      <c r="G871" s="4"/>
      <c r="H871" s="4"/>
      <c r="I871" s="39"/>
      <c r="J871" s="4"/>
      <c r="K871" s="39"/>
      <c r="L871" s="22"/>
    </row>
    <row r="872" spans="1:12" x14ac:dyDescent="0.2">
      <c r="A872" s="2"/>
      <c r="B872" s="4"/>
      <c r="C872" s="4"/>
      <c r="D872" s="4"/>
      <c r="E872" s="4"/>
      <c r="F872" s="4"/>
      <c r="G872" s="4"/>
      <c r="H872" s="4"/>
      <c r="I872" s="39"/>
      <c r="J872" s="4"/>
      <c r="K872" s="39"/>
      <c r="L872" s="22"/>
    </row>
    <row r="873" spans="1:12" x14ac:dyDescent="0.2">
      <c r="A873" s="2"/>
      <c r="B873" s="4"/>
      <c r="C873" s="4"/>
      <c r="D873" s="4"/>
      <c r="E873" s="4"/>
      <c r="F873" s="4"/>
      <c r="G873" s="4"/>
      <c r="H873" s="4"/>
      <c r="I873" s="39"/>
      <c r="J873" s="4"/>
      <c r="K873" s="39"/>
      <c r="L873" s="22"/>
    </row>
    <row r="874" spans="1:12" x14ac:dyDescent="0.2">
      <c r="A874" s="2"/>
      <c r="B874" s="4"/>
      <c r="C874" s="4"/>
      <c r="D874" s="4"/>
      <c r="E874" s="4"/>
      <c r="F874" s="4"/>
      <c r="G874" s="4"/>
      <c r="H874" s="4"/>
      <c r="I874" s="39"/>
      <c r="J874" s="4"/>
      <c r="K874" s="39"/>
      <c r="L874" s="22"/>
    </row>
    <row r="875" spans="1:12" x14ac:dyDescent="0.2">
      <c r="A875" s="2"/>
      <c r="B875" s="4"/>
      <c r="C875" s="4"/>
      <c r="D875" s="4"/>
      <c r="E875" s="4"/>
      <c r="F875" s="4"/>
      <c r="G875" s="4"/>
      <c r="H875" s="4"/>
      <c r="I875" s="39"/>
      <c r="J875" s="4"/>
      <c r="K875" s="39"/>
      <c r="L875" s="22"/>
    </row>
    <row r="876" spans="1:12" x14ac:dyDescent="0.2">
      <c r="A876" s="2"/>
      <c r="B876" s="4"/>
      <c r="C876" s="4"/>
      <c r="D876" s="4"/>
      <c r="E876" s="4"/>
      <c r="F876" s="4"/>
      <c r="G876" s="4"/>
      <c r="H876" s="4"/>
      <c r="I876" s="39"/>
      <c r="J876" s="4"/>
      <c r="K876" s="39"/>
      <c r="L876" s="22"/>
    </row>
    <row r="877" spans="1:12" x14ac:dyDescent="0.2">
      <c r="A877" s="2"/>
      <c r="B877" s="4"/>
      <c r="C877" s="4"/>
      <c r="D877" s="4"/>
      <c r="E877" s="4"/>
      <c r="F877" s="4"/>
      <c r="G877" s="4"/>
      <c r="H877" s="4"/>
      <c r="I877" s="39"/>
      <c r="J877" s="4"/>
      <c r="K877" s="39"/>
      <c r="L877" s="22"/>
    </row>
    <row r="878" spans="1:12" x14ac:dyDescent="0.2">
      <c r="A878" s="2"/>
      <c r="B878" s="4"/>
      <c r="C878" s="4"/>
      <c r="D878" s="4"/>
      <c r="E878" s="4"/>
      <c r="F878" s="4"/>
      <c r="G878" s="4"/>
      <c r="H878" s="4"/>
      <c r="I878" s="39"/>
      <c r="J878" s="4"/>
      <c r="K878" s="39"/>
      <c r="L878" s="22"/>
    </row>
    <row r="879" spans="1:12" x14ac:dyDescent="0.2">
      <c r="A879" s="2"/>
      <c r="B879" s="4"/>
      <c r="C879" s="4"/>
      <c r="D879" s="4"/>
      <c r="E879" s="4"/>
      <c r="F879" s="4"/>
      <c r="G879" s="4"/>
      <c r="H879" s="4"/>
      <c r="I879" s="39"/>
      <c r="J879" s="4"/>
      <c r="K879" s="39"/>
      <c r="L879" s="22"/>
    </row>
    <row r="880" spans="1:12" x14ac:dyDescent="0.2">
      <c r="A880" s="2"/>
      <c r="B880" s="4"/>
      <c r="C880" s="4"/>
      <c r="D880" s="4"/>
      <c r="E880" s="4"/>
      <c r="F880" s="4"/>
      <c r="G880" s="4"/>
      <c r="H880" s="4"/>
      <c r="I880" s="39"/>
      <c r="J880" s="4"/>
      <c r="K880" s="39"/>
      <c r="L880" s="22"/>
    </row>
    <row r="881" spans="1:12" x14ac:dyDescent="0.2">
      <c r="A881" s="2"/>
      <c r="B881" s="4"/>
      <c r="C881" s="4"/>
      <c r="D881" s="4"/>
      <c r="E881" s="4"/>
      <c r="F881" s="4"/>
      <c r="G881" s="4"/>
      <c r="H881" s="4"/>
      <c r="I881" s="39"/>
      <c r="J881" s="4"/>
      <c r="K881" s="39"/>
      <c r="L881" s="22"/>
    </row>
    <row r="882" spans="1:12" x14ac:dyDescent="0.2">
      <c r="A882" s="2"/>
      <c r="B882" s="4"/>
      <c r="C882" s="4"/>
      <c r="D882" s="4"/>
      <c r="E882" s="4"/>
      <c r="F882" s="4"/>
      <c r="G882" s="4"/>
      <c r="H882" s="4"/>
      <c r="I882" s="39"/>
      <c r="J882" s="4"/>
      <c r="K882" s="39"/>
      <c r="L882" s="22"/>
    </row>
    <row r="883" spans="1:12" x14ac:dyDescent="0.2">
      <c r="A883" s="2"/>
      <c r="B883" s="4"/>
      <c r="C883" s="4"/>
      <c r="D883" s="4"/>
      <c r="E883" s="4"/>
      <c r="F883" s="4"/>
      <c r="G883" s="4"/>
      <c r="H883" s="4"/>
      <c r="I883" s="39"/>
      <c r="J883" s="4"/>
      <c r="K883" s="39"/>
      <c r="L883" s="22"/>
    </row>
    <row r="884" spans="1:12" x14ac:dyDescent="0.2">
      <c r="A884" s="2"/>
      <c r="B884" s="4"/>
      <c r="C884" s="4"/>
      <c r="D884" s="4"/>
      <c r="E884" s="4"/>
      <c r="F884" s="4"/>
      <c r="G884" s="4"/>
      <c r="H884" s="4"/>
      <c r="I884" s="39"/>
      <c r="J884" s="4"/>
      <c r="K884" s="39"/>
      <c r="L884" s="22"/>
    </row>
    <row r="885" spans="1:12" x14ac:dyDescent="0.2">
      <c r="A885" s="2"/>
      <c r="B885" s="4"/>
      <c r="C885" s="4"/>
      <c r="D885" s="4"/>
      <c r="E885" s="4"/>
      <c r="F885" s="4"/>
      <c r="G885" s="4"/>
      <c r="H885" s="4"/>
      <c r="I885" s="39"/>
      <c r="J885" s="4"/>
      <c r="K885" s="39"/>
      <c r="L885" s="22"/>
    </row>
    <row r="886" spans="1:12" x14ac:dyDescent="0.2">
      <c r="A886" s="2"/>
      <c r="B886" s="4"/>
      <c r="C886" s="4"/>
      <c r="D886" s="4"/>
      <c r="E886" s="4"/>
      <c r="F886" s="4"/>
      <c r="G886" s="4"/>
      <c r="H886" s="4"/>
      <c r="I886" s="39"/>
      <c r="J886" s="4"/>
      <c r="K886" s="39"/>
      <c r="L886" s="22"/>
    </row>
    <row r="887" spans="1:12" x14ac:dyDescent="0.2">
      <c r="A887" s="2"/>
      <c r="B887" s="4"/>
      <c r="C887" s="4"/>
      <c r="D887" s="4"/>
      <c r="E887" s="4"/>
      <c r="F887" s="4"/>
      <c r="G887" s="4"/>
      <c r="H887" s="4"/>
      <c r="I887" s="39"/>
      <c r="J887" s="4"/>
      <c r="K887" s="39"/>
      <c r="L887" s="22"/>
    </row>
    <row r="888" spans="1:12" x14ac:dyDescent="0.2">
      <c r="A888" s="2"/>
      <c r="B888" s="4"/>
      <c r="C888" s="4"/>
      <c r="D888" s="4"/>
      <c r="E888" s="4"/>
      <c r="F888" s="4"/>
      <c r="G888" s="4"/>
      <c r="H888" s="4"/>
      <c r="I888" s="39"/>
      <c r="J888" s="4"/>
      <c r="K888" s="39"/>
      <c r="L888" s="22"/>
    </row>
    <row r="889" spans="1:12" x14ac:dyDescent="0.2">
      <c r="A889" s="2"/>
      <c r="B889" s="4"/>
      <c r="C889" s="4"/>
      <c r="D889" s="4"/>
      <c r="E889" s="4"/>
      <c r="F889" s="4"/>
      <c r="G889" s="4"/>
      <c r="H889" s="4"/>
      <c r="I889" s="39"/>
      <c r="J889" s="4"/>
      <c r="K889" s="39"/>
      <c r="L889" s="22"/>
    </row>
    <row r="890" spans="1:12" x14ac:dyDescent="0.2">
      <c r="A890" s="2"/>
      <c r="B890" s="4"/>
      <c r="C890" s="4"/>
      <c r="D890" s="4"/>
      <c r="E890" s="4"/>
      <c r="F890" s="4"/>
      <c r="G890" s="4"/>
      <c r="H890" s="4"/>
      <c r="I890" s="39"/>
      <c r="J890" s="4"/>
      <c r="K890" s="39"/>
      <c r="L890" s="22"/>
    </row>
    <row r="891" spans="1:12" x14ac:dyDescent="0.2">
      <c r="A891" s="2"/>
      <c r="B891" s="4"/>
      <c r="C891" s="4"/>
      <c r="D891" s="4"/>
      <c r="E891" s="4"/>
      <c r="F891" s="4"/>
      <c r="G891" s="4"/>
      <c r="H891" s="4"/>
      <c r="I891" s="39"/>
      <c r="J891" s="4"/>
      <c r="K891" s="39"/>
      <c r="L891" s="22"/>
    </row>
    <row r="892" spans="1:12" x14ac:dyDescent="0.2">
      <c r="A892" s="2"/>
      <c r="B892" s="4"/>
      <c r="C892" s="4"/>
      <c r="D892" s="4"/>
      <c r="E892" s="4"/>
      <c r="F892" s="4"/>
      <c r="G892" s="4"/>
      <c r="H892" s="4"/>
      <c r="I892" s="39"/>
      <c r="J892" s="4"/>
      <c r="K892" s="39"/>
      <c r="L892" s="22"/>
    </row>
    <row r="893" spans="1:12" x14ac:dyDescent="0.2">
      <c r="A893" s="2"/>
      <c r="B893" s="4"/>
      <c r="C893" s="4"/>
      <c r="D893" s="4"/>
      <c r="E893" s="4"/>
      <c r="F893" s="4"/>
      <c r="G893" s="4"/>
      <c r="H893" s="4"/>
      <c r="I893" s="39"/>
      <c r="J893" s="4"/>
      <c r="K893" s="39"/>
      <c r="L893" s="22"/>
    </row>
    <row r="894" spans="1:12" x14ac:dyDescent="0.2">
      <c r="A894" s="2"/>
      <c r="B894" s="4"/>
      <c r="C894" s="4"/>
      <c r="D894" s="4"/>
      <c r="E894" s="4"/>
      <c r="F894" s="4"/>
      <c r="G894" s="4"/>
      <c r="H894" s="4"/>
      <c r="I894" s="39"/>
      <c r="J894" s="4"/>
      <c r="K894" s="39"/>
      <c r="L894" s="22"/>
    </row>
    <row r="895" spans="1:12" x14ac:dyDescent="0.2">
      <c r="A895" s="2"/>
      <c r="B895" s="4"/>
      <c r="C895" s="4"/>
      <c r="D895" s="4"/>
      <c r="E895" s="4"/>
      <c r="F895" s="4"/>
      <c r="G895" s="4"/>
      <c r="H895" s="4"/>
      <c r="I895" s="39"/>
      <c r="J895" s="4"/>
      <c r="K895" s="39"/>
      <c r="L895" s="22"/>
    </row>
    <row r="896" spans="1:12" x14ac:dyDescent="0.2">
      <c r="A896" s="2"/>
      <c r="B896" s="4"/>
      <c r="C896" s="4"/>
      <c r="D896" s="4"/>
      <c r="E896" s="4"/>
      <c r="F896" s="4"/>
      <c r="G896" s="4"/>
      <c r="H896" s="4"/>
      <c r="I896" s="39"/>
      <c r="J896" s="4"/>
      <c r="K896" s="39"/>
      <c r="L896" s="22"/>
    </row>
    <row r="897" spans="1:12" x14ac:dyDescent="0.2">
      <c r="A897" s="2"/>
      <c r="B897" s="4"/>
      <c r="C897" s="4"/>
      <c r="D897" s="4"/>
      <c r="E897" s="4"/>
      <c r="F897" s="4"/>
      <c r="G897" s="4"/>
      <c r="H897" s="4"/>
      <c r="I897" s="39"/>
      <c r="J897" s="4"/>
      <c r="K897" s="39"/>
      <c r="L897" s="22"/>
    </row>
    <row r="898" spans="1:12" x14ac:dyDescent="0.2">
      <c r="A898" s="2"/>
      <c r="B898" s="4"/>
      <c r="C898" s="4"/>
      <c r="D898" s="4"/>
      <c r="E898" s="4"/>
      <c r="F898" s="4"/>
      <c r="G898" s="4"/>
      <c r="H898" s="4"/>
      <c r="I898" s="39"/>
      <c r="J898" s="4"/>
      <c r="K898" s="39"/>
      <c r="L898" s="22"/>
    </row>
    <row r="899" spans="1:12" x14ac:dyDescent="0.2">
      <c r="A899" s="2"/>
      <c r="B899" s="4"/>
      <c r="C899" s="4"/>
      <c r="D899" s="4"/>
      <c r="E899" s="4"/>
      <c r="F899" s="4"/>
      <c r="G899" s="4"/>
      <c r="H899" s="4"/>
      <c r="I899" s="39"/>
      <c r="J899" s="4"/>
      <c r="K899" s="39"/>
      <c r="L899" s="22"/>
    </row>
    <row r="900" spans="1:12" x14ac:dyDescent="0.2">
      <c r="A900" s="2"/>
      <c r="B900" s="4"/>
      <c r="C900" s="4"/>
      <c r="D900" s="4"/>
      <c r="E900" s="4"/>
      <c r="F900" s="4"/>
      <c r="G900" s="4"/>
      <c r="H900" s="4"/>
      <c r="I900" s="39"/>
      <c r="J900" s="4"/>
      <c r="K900" s="39"/>
      <c r="L900" s="22"/>
    </row>
    <row r="901" spans="1:12" x14ac:dyDescent="0.2">
      <c r="A901" s="2"/>
      <c r="B901" s="4"/>
      <c r="C901" s="4"/>
      <c r="D901" s="4"/>
      <c r="E901" s="4"/>
      <c r="F901" s="4"/>
      <c r="G901" s="4"/>
      <c r="H901" s="4"/>
      <c r="I901" s="39"/>
      <c r="J901" s="4"/>
      <c r="K901" s="39"/>
      <c r="L901" s="22"/>
    </row>
    <row r="902" spans="1:12" x14ac:dyDescent="0.2">
      <c r="A902" s="2"/>
      <c r="B902" s="4"/>
      <c r="C902" s="4"/>
      <c r="D902" s="4"/>
      <c r="E902" s="4"/>
      <c r="F902" s="4"/>
      <c r="G902" s="4"/>
      <c r="H902" s="4"/>
      <c r="I902" s="39"/>
      <c r="J902" s="4"/>
      <c r="K902" s="39"/>
      <c r="L902" s="22"/>
    </row>
    <row r="903" spans="1:12" x14ac:dyDescent="0.2">
      <c r="A903" s="2"/>
      <c r="B903" s="4"/>
      <c r="C903" s="4"/>
      <c r="D903" s="4"/>
      <c r="E903" s="4"/>
      <c r="F903" s="4"/>
      <c r="G903" s="4"/>
      <c r="H903" s="4"/>
      <c r="I903" s="39"/>
      <c r="J903" s="4"/>
      <c r="K903" s="39"/>
      <c r="L903" s="22"/>
    </row>
    <row r="904" spans="1:12" x14ac:dyDescent="0.2">
      <c r="A904" s="2"/>
      <c r="B904" s="4"/>
      <c r="C904" s="4"/>
      <c r="D904" s="4"/>
      <c r="E904" s="4"/>
      <c r="F904" s="4"/>
      <c r="G904" s="4"/>
      <c r="H904" s="4"/>
      <c r="I904" s="39"/>
      <c r="J904" s="4"/>
      <c r="K904" s="39"/>
      <c r="L904" s="22"/>
    </row>
    <row r="905" spans="1:12" x14ac:dyDescent="0.2">
      <c r="A905" s="2"/>
      <c r="B905" s="4"/>
      <c r="C905" s="4"/>
      <c r="D905" s="4"/>
      <c r="E905" s="4"/>
      <c r="F905" s="4"/>
      <c r="G905" s="4"/>
      <c r="H905" s="4"/>
      <c r="I905" s="39"/>
      <c r="J905" s="4"/>
      <c r="K905" s="39"/>
      <c r="L905" s="22"/>
    </row>
    <row r="906" spans="1:12" x14ac:dyDescent="0.2">
      <c r="A906" s="2"/>
      <c r="B906" s="4"/>
      <c r="C906" s="4"/>
      <c r="D906" s="4"/>
      <c r="E906" s="4"/>
      <c r="F906" s="4"/>
      <c r="G906" s="4"/>
      <c r="H906" s="4"/>
      <c r="I906" s="39"/>
      <c r="J906" s="4"/>
      <c r="K906" s="39"/>
      <c r="L906" s="22"/>
    </row>
    <row r="907" spans="1:12" x14ac:dyDescent="0.2">
      <c r="A907" s="2"/>
      <c r="B907" s="4"/>
      <c r="C907" s="4"/>
      <c r="D907" s="4"/>
      <c r="E907" s="4"/>
      <c r="F907" s="4"/>
      <c r="G907" s="4"/>
      <c r="H907" s="4"/>
      <c r="I907" s="39"/>
      <c r="J907" s="4"/>
      <c r="K907" s="39"/>
      <c r="L907" s="22"/>
    </row>
    <row r="908" spans="1:12" x14ac:dyDescent="0.2">
      <c r="A908" s="2"/>
      <c r="B908" s="4"/>
      <c r="C908" s="4"/>
      <c r="D908" s="4"/>
      <c r="E908" s="4"/>
      <c r="F908" s="4"/>
      <c r="G908" s="4"/>
      <c r="H908" s="4"/>
      <c r="I908" s="39"/>
      <c r="J908" s="4"/>
      <c r="K908" s="39"/>
      <c r="L908" s="22"/>
    </row>
    <row r="909" spans="1:12" x14ac:dyDescent="0.2">
      <c r="A909" s="2"/>
      <c r="B909" s="4"/>
      <c r="C909" s="4"/>
      <c r="D909" s="4"/>
      <c r="E909" s="4"/>
      <c r="F909" s="4"/>
      <c r="G909" s="4"/>
      <c r="H909" s="4"/>
      <c r="I909" s="39"/>
      <c r="J909" s="4"/>
      <c r="K909" s="39"/>
      <c r="L909" s="22"/>
    </row>
    <row r="910" spans="1:12" x14ac:dyDescent="0.2">
      <c r="A910" s="2"/>
      <c r="B910" s="4"/>
      <c r="C910" s="4"/>
      <c r="D910" s="4"/>
      <c r="E910" s="4"/>
      <c r="F910" s="4"/>
      <c r="G910" s="4"/>
      <c r="H910" s="4"/>
      <c r="I910" s="39"/>
      <c r="J910" s="4"/>
      <c r="K910" s="39"/>
      <c r="L910" s="22"/>
    </row>
    <row r="911" spans="1:12" x14ac:dyDescent="0.2">
      <c r="A911" s="2"/>
      <c r="B911" s="4"/>
      <c r="C911" s="4"/>
      <c r="D911" s="4"/>
      <c r="E911" s="4"/>
      <c r="F911" s="4"/>
      <c r="G911" s="4"/>
      <c r="H911" s="4"/>
      <c r="I911" s="39"/>
      <c r="J911" s="4"/>
      <c r="K911" s="39"/>
      <c r="L911" s="22"/>
    </row>
    <row r="912" spans="1:12" x14ac:dyDescent="0.2">
      <c r="A912" s="2"/>
      <c r="B912" s="4"/>
      <c r="C912" s="4"/>
      <c r="D912" s="4"/>
      <c r="E912" s="4"/>
      <c r="F912" s="4"/>
      <c r="G912" s="4"/>
      <c r="H912" s="4"/>
      <c r="I912" s="39"/>
      <c r="J912" s="4"/>
      <c r="K912" s="39"/>
      <c r="L912" s="22"/>
    </row>
    <row r="913" spans="1:12" x14ac:dyDescent="0.2">
      <c r="A913" s="2"/>
      <c r="B913" s="4"/>
      <c r="C913" s="4"/>
      <c r="D913" s="4"/>
      <c r="E913" s="4"/>
      <c r="F913" s="4"/>
      <c r="G913" s="4"/>
      <c r="H913" s="4"/>
      <c r="I913" s="39"/>
      <c r="J913" s="4"/>
      <c r="K913" s="39"/>
      <c r="L913" s="22"/>
    </row>
    <row r="914" spans="1:12" x14ac:dyDescent="0.2">
      <c r="A914" s="2"/>
      <c r="B914" s="4"/>
      <c r="C914" s="4"/>
      <c r="D914" s="4"/>
      <c r="E914" s="4"/>
      <c r="F914" s="4"/>
      <c r="G914" s="4"/>
      <c r="H914" s="4"/>
      <c r="I914" s="39"/>
      <c r="J914" s="4"/>
      <c r="K914" s="39"/>
      <c r="L914" s="22"/>
    </row>
    <row r="915" spans="1:12" x14ac:dyDescent="0.2">
      <c r="A915" s="2"/>
      <c r="B915" s="4"/>
      <c r="C915" s="4"/>
      <c r="D915" s="4"/>
      <c r="E915" s="4"/>
      <c r="F915" s="4"/>
      <c r="G915" s="4"/>
      <c r="H915" s="4"/>
      <c r="I915" s="39"/>
      <c r="J915" s="4"/>
      <c r="K915" s="39"/>
      <c r="L915" s="22"/>
    </row>
    <row r="916" spans="1:12" x14ac:dyDescent="0.2">
      <c r="A916" s="2"/>
      <c r="B916" s="4"/>
      <c r="C916" s="4"/>
      <c r="D916" s="4"/>
      <c r="E916" s="4"/>
      <c r="F916" s="4"/>
      <c r="G916" s="4"/>
      <c r="H916" s="4"/>
      <c r="I916" s="39"/>
      <c r="J916" s="4"/>
      <c r="K916" s="39"/>
      <c r="L916" s="22"/>
    </row>
    <row r="917" spans="1:12" x14ac:dyDescent="0.2">
      <c r="A917" s="2"/>
      <c r="B917" s="4"/>
      <c r="C917" s="4"/>
      <c r="D917" s="4"/>
      <c r="E917" s="4"/>
      <c r="F917" s="4"/>
      <c r="G917" s="4"/>
      <c r="H917" s="4"/>
      <c r="I917" s="39"/>
      <c r="J917" s="4"/>
      <c r="K917" s="39"/>
      <c r="L917" s="22"/>
    </row>
    <row r="918" spans="1:12" x14ac:dyDescent="0.2">
      <c r="A918" s="2"/>
      <c r="B918" s="4"/>
      <c r="C918" s="4"/>
      <c r="D918" s="4"/>
      <c r="E918" s="4"/>
      <c r="F918" s="4"/>
      <c r="G918" s="4"/>
      <c r="H918" s="4"/>
      <c r="I918" s="39"/>
      <c r="J918" s="4"/>
      <c r="K918" s="39"/>
      <c r="L918" s="22"/>
    </row>
    <row r="919" spans="1:12" x14ac:dyDescent="0.2">
      <c r="A919" s="2"/>
      <c r="B919" s="4"/>
      <c r="C919" s="4"/>
      <c r="D919" s="4"/>
      <c r="E919" s="4"/>
      <c r="F919" s="4"/>
      <c r="G919" s="4"/>
      <c r="H919" s="4"/>
      <c r="I919" s="39"/>
      <c r="J919" s="4"/>
      <c r="K919" s="39"/>
      <c r="L919" s="22"/>
    </row>
    <row r="920" spans="1:12" x14ac:dyDescent="0.2">
      <c r="A920" s="2"/>
      <c r="B920" s="4"/>
      <c r="C920" s="4"/>
      <c r="D920" s="4"/>
      <c r="E920" s="4"/>
      <c r="F920" s="4"/>
      <c r="G920" s="4"/>
      <c r="H920" s="4"/>
      <c r="I920" s="39"/>
      <c r="J920" s="4"/>
      <c r="K920" s="39"/>
      <c r="L920" s="22"/>
    </row>
    <row r="921" spans="1:12" x14ac:dyDescent="0.2">
      <c r="A921" s="2"/>
      <c r="B921" s="4"/>
      <c r="C921" s="4"/>
      <c r="D921" s="4"/>
      <c r="E921" s="4"/>
      <c r="F921" s="4"/>
      <c r="G921" s="4"/>
      <c r="H921" s="4"/>
      <c r="I921" s="39"/>
      <c r="J921" s="4"/>
      <c r="K921" s="39"/>
      <c r="L921" s="22"/>
    </row>
    <row r="922" spans="1:12" x14ac:dyDescent="0.2">
      <c r="A922" s="2"/>
      <c r="B922" s="4"/>
      <c r="C922" s="4"/>
      <c r="D922" s="4"/>
      <c r="E922" s="4"/>
      <c r="F922" s="4"/>
      <c r="G922" s="4"/>
      <c r="H922" s="4"/>
      <c r="I922" s="39"/>
      <c r="J922" s="4"/>
      <c r="K922" s="39"/>
      <c r="L922" s="22"/>
    </row>
    <row r="923" spans="1:12" x14ac:dyDescent="0.2">
      <c r="A923" s="2"/>
      <c r="B923" s="4"/>
      <c r="C923" s="4"/>
      <c r="D923" s="4"/>
      <c r="E923" s="4"/>
      <c r="F923" s="4"/>
      <c r="G923" s="4"/>
      <c r="H923" s="4"/>
      <c r="I923" s="39"/>
      <c r="J923" s="4"/>
      <c r="K923" s="39"/>
      <c r="L923" s="22"/>
    </row>
    <row r="924" spans="1:12" x14ac:dyDescent="0.2">
      <c r="A924" s="2"/>
      <c r="B924" s="4"/>
      <c r="C924" s="4"/>
      <c r="D924" s="4"/>
      <c r="E924" s="4"/>
      <c r="F924" s="4"/>
      <c r="G924" s="4"/>
      <c r="H924" s="4"/>
      <c r="I924" s="39"/>
      <c r="J924" s="4"/>
      <c r="K924" s="39"/>
      <c r="L924" s="22"/>
    </row>
    <row r="925" spans="1:12" x14ac:dyDescent="0.2">
      <c r="A925" s="2"/>
      <c r="B925" s="4"/>
      <c r="C925" s="4"/>
      <c r="D925" s="4"/>
      <c r="E925" s="4"/>
      <c r="F925" s="4"/>
      <c r="G925" s="4"/>
      <c r="H925" s="4"/>
      <c r="I925" s="39"/>
      <c r="J925" s="4"/>
      <c r="K925" s="39"/>
      <c r="L925" s="22"/>
    </row>
    <row r="926" spans="1:12" x14ac:dyDescent="0.2">
      <c r="A926" s="2"/>
      <c r="B926" s="4"/>
      <c r="C926" s="4"/>
      <c r="D926" s="4"/>
      <c r="E926" s="4"/>
      <c r="F926" s="4"/>
      <c r="G926" s="4"/>
      <c r="H926" s="4"/>
      <c r="I926" s="39"/>
      <c r="J926" s="4"/>
      <c r="K926" s="39"/>
      <c r="L926" s="22"/>
    </row>
    <row r="927" spans="1:12" x14ac:dyDescent="0.2">
      <c r="A927" s="2"/>
      <c r="B927" s="4"/>
      <c r="C927" s="4"/>
      <c r="D927" s="4"/>
      <c r="E927" s="4"/>
      <c r="F927" s="4"/>
      <c r="G927" s="4"/>
      <c r="H927" s="4"/>
      <c r="I927" s="39"/>
      <c r="J927" s="4"/>
      <c r="K927" s="39"/>
      <c r="L927" s="22"/>
    </row>
    <row r="928" spans="1:12" x14ac:dyDescent="0.2">
      <c r="A928" s="2"/>
      <c r="B928" s="4"/>
      <c r="C928" s="4"/>
      <c r="D928" s="4"/>
      <c r="E928" s="4"/>
      <c r="F928" s="4"/>
      <c r="G928" s="4"/>
      <c r="H928" s="4"/>
      <c r="I928" s="39"/>
      <c r="J928" s="4"/>
      <c r="K928" s="39"/>
      <c r="L928" s="22"/>
    </row>
    <row r="929" spans="1:12" x14ac:dyDescent="0.2">
      <c r="A929" s="2"/>
      <c r="B929" s="4"/>
      <c r="C929" s="4"/>
      <c r="D929" s="4"/>
      <c r="E929" s="4"/>
      <c r="F929" s="4"/>
      <c r="G929" s="4"/>
      <c r="H929" s="4"/>
      <c r="I929" s="39"/>
      <c r="J929" s="4"/>
      <c r="K929" s="39"/>
      <c r="L929" s="22"/>
    </row>
    <row r="930" spans="1:12" x14ac:dyDescent="0.2">
      <c r="A930" s="2"/>
      <c r="B930" s="4"/>
      <c r="C930" s="4"/>
      <c r="D930" s="4"/>
      <c r="E930" s="4"/>
      <c r="F930" s="4"/>
      <c r="G930" s="4"/>
      <c r="H930" s="4"/>
      <c r="I930" s="39"/>
      <c r="J930" s="4"/>
      <c r="K930" s="39"/>
      <c r="L930" s="22"/>
    </row>
    <row r="931" spans="1:12" x14ac:dyDescent="0.2">
      <c r="A931" s="2"/>
      <c r="B931" s="4"/>
      <c r="C931" s="4"/>
      <c r="D931" s="4"/>
      <c r="E931" s="4"/>
      <c r="F931" s="4"/>
      <c r="G931" s="4"/>
      <c r="H931" s="4"/>
      <c r="I931" s="39"/>
      <c r="J931" s="4"/>
      <c r="K931" s="39"/>
      <c r="L931" s="22"/>
    </row>
    <row r="932" spans="1:12" x14ac:dyDescent="0.2">
      <c r="A932" s="2"/>
      <c r="B932" s="4"/>
      <c r="C932" s="4"/>
      <c r="D932" s="4"/>
      <c r="E932" s="4"/>
      <c r="F932" s="4"/>
      <c r="G932" s="4"/>
      <c r="H932" s="4"/>
      <c r="I932" s="39"/>
      <c r="J932" s="4"/>
      <c r="K932" s="39"/>
      <c r="L932" s="22"/>
    </row>
    <row r="933" spans="1:12" x14ac:dyDescent="0.2">
      <c r="A933" s="2"/>
      <c r="B933" s="4"/>
      <c r="C933" s="4"/>
      <c r="D933" s="4"/>
      <c r="E933" s="4"/>
      <c r="F933" s="4"/>
      <c r="G933" s="4"/>
      <c r="H933" s="4"/>
      <c r="I933" s="39"/>
      <c r="J933" s="4"/>
      <c r="K933" s="39"/>
      <c r="L933" s="22"/>
    </row>
    <row r="934" spans="1:12" x14ac:dyDescent="0.2">
      <c r="A934" s="2"/>
      <c r="B934" s="4"/>
      <c r="C934" s="4"/>
      <c r="D934" s="4"/>
      <c r="E934" s="4"/>
      <c r="F934" s="4"/>
      <c r="G934" s="4"/>
      <c r="H934" s="4"/>
      <c r="I934" s="39"/>
      <c r="J934" s="4"/>
      <c r="K934" s="39"/>
      <c r="L934" s="22"/>
    </row>
    <row r="935" spans="1:12" x14ac:dyDescent="0.2">
      <c r="A935" s="2"/>
      <c r="B935" s="4"/>
      <c r="C935" s="4"/>
      <c r="D935" s="4"/>
      <c r="E935" s="4"/>
      <c r="F935" s="4"/>
      <c r="G935" s="4"/>
      <c r="H935" s="4"/>
      <c r="I935" s="39"/>
      <c r="J935" s="4"/>
      <c r="K935" s="39"/>
      <c r="L935" s="22"/>
    </row>
    <row r="936" spans="1:12" x14ac:dyDescent="0.2">
      <c r="A936" s="2"/>
      <c r="B936" s="4"/>
      <c r="C936" s="4"/>
      <c r="D936" s="4"/>
      <c r="E936" s="4"/>
      <c r="F936" s="4"/>
      <c r="G936" s="4"/>
      <c r="H936" s="4"/>
      <c r="I936" s="39"/>
      <c r="J936" s="4"/>
      <c r="K936" s="39"/>
      <c r="L936" s="22"/>
    </row>
    <row r="937" spans="1:12" x14ac:dyDescent="0.2">
      <c r="A937" s="2"/>
      <c r="B937" s="4"/>
      <c r="C937" s="4"/>
      <c r="D937" s="4"/>
      <c r="E937" s="4"/>
      <c r="F937" s="4"/>
      <c r="G937" s="4"/>
      <c r="H937" s="4"/>
      <c r="I937" s="39"/>
      <c r="J937" s="4"/>
      <c r="K937" s="39"/>
      <c r="L937" s="22"/>
    </row>
    <row r="938" spans="1:12" x14ac:dyDescent="0.2">
      <c r="A938" s="2"/>
      <c r="B938" s="4"/>
      <c r="C938" s="4"/>
      <c r="D938" s="4"/>
      <c r="E938" s="4"/>
      <c r="F938" s="4"/>
      <c r="G938" s="4"/>
      <c r="H938" s="4"/>
      <c r="I938" s="39"/>
      <c r="J938" s="4"/>
      <c r="K938" s="39"/>
      <c r="L938" s="22"/>
    </row>
    <row r="939" spans="1:12" x14ac:dyDescent="0.2">
      <c r="A939" s="2"/>
      <c r="B939" s="4"/>
      <c r="C939" s="4"/>
      <c r="D939" s="4"/>
      <c r="E939" s="4"/>
      <c r="F939" s="4"/>
      <c r="G939" s="4"/>
      <c r="H939" s="4"/>
      <c r="I939" s="39"/>
      <c r="J939" s="4"/>
      <c r="K939" s="39"/>
      <c r="L939" s="22"/>
    </row>
    <row r="940" spans="1:12" x14ac:dyDescent="0.2">
      <c r="A940" s="2"/>
      <c r="B940" s="4"/>
      <c r="C940" s="4"/>
      <c r="D940" s="4"/>
      <c r="E940" s="4"/>
      <c r="F940" s="4"/>
      <c r="G940" s="4"/>
      <c r="H940" s="4"/>
      <c r="I940" s="39"/>
      <c r="J940" s="4"/>
      <c r="K940" s="39"/>
      <c r="L940" s="22"/>
    </row>
    <row r="941" spans="1:12" x14ac:dyDescent="0.2">
      <c r="A941" s="2"/>
      <c r="B941" s="4"/>
      <c r="C941" s="4"/>
      <c r="D941" s="4"/>
      <c r="E941" s="4"/>
      <c r="F941" s="4"/>
      <c r="G941" s="4"/>
      <c r="H941" s="4"/>
      <c r="I941" s="39"/>
      <c r="J941" s="4"/>
      <c r="K941" s="39"/>
      <c r="L941" s="22"/>
    </row>
    <row r="942" spans="1:12" x14ac:dyDescent="0.2">
      <c r="A942" s="2"/>
      <c r="B942" s="4"/>
      <c r="C942" s="4"/>
      <c r="D942" s="4"/>
      <c r="E942" s="4"/>
      <c r="F942" s="4"/>
      <c r="G942" s="4"/>
      <c r="H942" s="4"/>
      <c r="I942" s="39"/>
      <c r="J942" s="4"/>
      <c r="K942" s="39"/>
      <c r="L942" s="22"/>
    </row>
    <row r="943" spans="1:12" x14ac:dyDescent="0.2">
      <c r="A943" s="2"/>
      <c r="B943" s="4"/>
      <c r="C943" s="4"/>
      <c r="D943" s="4"/>
      <c r="E943" s="4"/>
      <c r="F943" s="4"/>
      <c r="G943" s="4"/>
      <c r="H943" s="4"/>
      <c r="I943" s="39"/>
      <c r="J943" s="4"/>
      <c r="K943" s="39"/>
      <c r="L943" s="22"/>
    </row>
    <row r="944" spans="1:12" x14ac:dyDescent="0.2">
      <c r="A944" s="2"/>
      <c r="B944" s="4"/>
      <c r="C944" s="4"/>
      <c r="D944" s="4"/>
      <c r="E944" s="4"/>
      <c r="F944" s="4"/>
      <c r="G944" s="4"/>
      <c r="H944" s="4"/>
      <c r="I944" s="39"/>
      <c r="J944" s="4"/>
      <c r="K944" s="39"/>
      <c r="L944" s="22"/>
    </row>
    <row r="945" spans="1:12" x14ac:dyDescent="0.2">
      <c r="A945" s="2"/>
      <c r="B945" s="4"/>
      <c r="C945" s="4"/>
      <c r="D945" s="4"/>
      <c r="E945" s="4"/>
      <c r="F945" s="4"/>
      <c r="G945" s="4"/>
      <c r="H945" s="4"/>
      <c r="I945" s="39"/>
      <c r="J945" s="4"/>
      <c r="K945" s="39"/>
      <c r="L945" s="22"/>
    </row>
    <row r="946" spans="1:12" x14ac:dyDescent="0.2">
      <c r="A946" s="2"/>
      <c r="B946" s="4"/>
      <c r="C946" s="4"/>
      <c r="D946" s="4"/>
      <c r="E946" s="4"/>
      <c r="F946" s="4"/>
      <c r="G946" s="4"/>
      <c r="H946" s="4"/>
      <c r="I946" s="39"/>
      <c r="J946" s="4"/>
      <c r="K946" s="39"/>
      <c r="L946" s="22"/>
    </row>
    <row r="947" spans="1:12" x14ac:dyDescent="0.2">
      <c r="A947" s="2"/>
      <c r="B947" s="4"/>
      <c r="C947" s="4"/>
      <c r="D947" s="4"/>
      <c r="E947" s="4"/>
      <c r="F947" s="4"/>
      <c r="G947" s="4"/>
      <c r="H947" s="4"/>
      <c r="I947" s="39"/>
      <c r="J947" s="4"/>
      <c r="K947" s="39"/>
      <c r="L947" s="22"/>
    </row>
    <row r="948" spans="1:12" x14ac:dyDescent="0.2">
      <c r="A948" s="2"/>
      <c r="B948" s="4"/>
      <c r="C948" s="4"/>
      <c r="D948" s="4"/>
      <c r="E948" s="4"/>
      <c r="F948" s="4"/>
      <c r="G948" s="4"/>
      <c r="H948" s="4"/>
      <c r="I948" s="39"/>
      <c r="J948" s="4"/>
      <c r="K948" s="39"/>
      <c r="L948" s="22"/>
    </row>
    <row r="949" spans="1:12" x14ac:dyDescent="0.2">
      <c r="A949" s="2"/>
      <c r="B949" s="4"/>
      <c r="C949" s="4"/>
      <c r="D949" s="4"/>
      <c r="E949" s="4"/>
      <c r="F949" s="4"/>
      <c r="G949" s="4"/>
      <c r="H949" s="4"/>
      <c r="I949" s="39"/>
      <c r="J949" s="4"/>
      <c r="K949" s="39"/>
      <c r="L949" s="22"/>
    </row>
    <row r="950" spans="1:12" x14ac:dyDescent="0.2">
      <c r="A950" s="2"/>
      <c r="B950" s="4"/>
      <c r="C950" s="4"/>
      <c r="D950" s="4"/>
      <c r="E950" s="4"/>
      <c r="F950" s="4"/>
      <c r="G950" s="4"/>
      <c r="H950" s="4"/>
      <c r="I950" s="39"/>
      <c r="J950" s="4"/>
      <c r="K950" s="39"/>
      <c r="L950" s="22"/>
    </row>
    <row r="951" spans="1:12" x14ac:dyDescent="0.2">
      <c r="A951" s="2"/>
      <c r="B951" s="4"/>
      <c r="C951" s="4"/>
      <c r="D951" s="4"/>
      <c r="E951" s="4"/>
      <c r="F951" s="4"/>
      <c r="G951" s="4"/>
      <c r="H951" s="4"/>
      <c r="I951" s="39"/>
      <c r="J951" s="4"/>
      <c r="K951" s="39"/>
      <c r="L951" s="22"/>
    </row>
    <row r="952" spans="1:12" x14ac:dyDescent="0.2">
      <c r="A952" s="2"/>
      <c r="B952" s="4"/>
      <c r="C952" s="4"/>
      <c r="D952" s="4"/>
      <c r="E952" s="4"/>
      <c r="F952" s="4"/>
      <c r="G952" s="4"/>
      <c r="H952" s="4"/>
      <c r="I952" s="39"/>
      <c r="J952" s="4"/>
      <c r="K952" s="39"/>
      <c r="L952" s="22"/>
    </row>
    <row r="953" spans="1:12" x14ac:dyDescent="0.2">
      <c r="A953" s="2"/>
      <c r="B953" s="4"/>
      <c r="C953" s="4"/>
      <c r="D953" s="4"/>
      <c r="E953" s="4"/>
      <c r="F953" s="4"/>
      <c r="G953" s="4"/>
      <c r="H953" s="4"/>
      <c r="I953" s="39"/>
      <c r="J953" s="4"/>
      <c r="K953" s="39"/>
      <c r="L953" s="22"/>
    </row>
    <row r="954" spans="1:12" x14ac:dyDescent="0.2">
      <c r="A954" s="2"/>
      <c r="B954" s="4"/>
      <c r="C954" s="4"/>
      <c r="D954" s="4"/>
      <c r="E954" s="4"/>
      <c r="F954" s="4"/>
      <c r="G954" s="4"/>
      <c r="H954" s="4"/>
      <c r="I954" s="39"/>
      <c r="J954" s="4"/>
      <c r="K954" s="39"/>
      <c r="L954" s="22"/>
    </row>
    <row r="955" spans="1:12" x14ac:dyDescent="0.2">
      <c r="A955" s="2"/>
      <c r="B955" s="4"/>
      <c r="C955" s="4"/>
      <c r="D955" s="4"/>
      <c r="E955" s="4"/>
      <c r="F955" s="4"/>
      <c r="G955" s="4"/>
      <c r="H955" s="4"/>
      <c r="I955" s="39"/>
      <c r="J955" s="4"/>
      <c r="K955" s="39"/>
      <c r="L955" s="22"/>
    </row>
    <row r="956" spans="1:12" x14ac:dyDescent="0.2">
      <c r="A956" s="2"/>
      <c r="B956" s="4"/>
      <c r="C956" s="4"/>
      <c r="D956" s="4"/>
      <c r="E956" s="4"/>
      <c r="F956" s="4"/>
      <c r="G956" s="4"/>
      <c r="H956" s="4"/>
      <c r="I956" s="39"/>
      <c r="J956" s="4"/>
      <c r="K956" s="39"/>
      <c r="L956" s="22"/>
    </row>
    <row r="957" spans="1:12" x14ac:dyDescent="0.2">
      <c r="A957" s="2"/>
      <c r="B957" s="4"/>
      <c r="C957" s="4"/>
      <c r="D957" s="4"/>
      <c r="E957" s="4"/>
      <c r="F957" s="4"/>
      <c r="G957" s="4"/>
      <c r="H957" s="4"/>
      <c r="I957" s="39"/>
      <c r="J957" s="4"/>
      <c r="K957" s="39"/>
      <c r="L957" s="22"/>
    </row>
    <row r="958" spans="1:12" x14ac:dyDescent="0.2">
      <c r="A958" s="2"/>
      <c r="B958" s="4"/>
      <c r="C958" s="4"/>
      <c r="D958" s="4"/>
      <c r="E958" s="4"/>
      <c r="F958" s="4"/>
      <c r="G958" s="4"/>
      <c r="H958" s="4"/>
      <c r="I958" s="39"/>
      <c r="J958" s="4"/>
      <c r="K958" s="39"/>
      <c r="L958" s="22"/>
    </row>
    <row r="959" spans="1:12" x14ac:dyDescent="0.2">
      <c r="A959" s="2"/>
      <c r="B959" s="4"/>
      <c r="C959" s="4"/>
      <c r="D959" s="4"/>
      <c r="E959" s="4"/>
      <c r="F959" s="4"/>
      <c r="G959" s="4"/>
      <c r="H959" s="4"/>
      <c r="I959" s="39"/>
      <c r="J959" s="4"/>
      <c r="K959" s="39"/>
      <c r="L959" s="22"/>
    </row>
    <row r="960" spans="1:12" x14ac:dyDescent="0.2">
      <c r="A960" s="2"/>
      <c r="B960" s="4"/>
      <c r="C960" s="4"/>
      <c r="D960" s="4"/>
      <c r="E960" s="4"/>
      <c r="F960" s="4"/>
      <c r="G960" s="4"/>
      <c r="H960" s="4"/>
      <c r="I960" s="39"/>
      <c r="J960" s="4"/>
      <c r="K960" s="39"/>
      <c r="L960" s="22"/>
    </row>
    <row r="961" spans="1:12" x14ac:dyDescent="0.2">
      <c r="A961" s="2"/>
      <c r="B961" s="4"/>
      <c r="C961" s="4"/>
      <c r="D961" s="4"/>
      <c r="E961" s="4"/>
      <c r="F961" s="4"/>
      <c r="G961" s="4"/>
      <c r="H961" s="4"/>
      <c r="I961" s="39"/>
      <c r="J961" s="4"/>
      <c r="K961" s="39"/>
      <c r="L961" s="22"/>
    </row>
    <row r="962" spans="1:12" x14ac:dyDescent="0.2">
      <c r="A962" s="2"/>
      <c r="B962" s="4"/>
      <c r="C962" s="4"/>
      <c r="D962" s="4"/>
      <c r="E962" s="4"/>
      <c r="F962" s="4"/>
      <c r="G962" s="4"/>
      <c r="H962" s="4"/>
      <c r="I962" s="39"/>
      <c r="J962" s="4"/>
      <c r="K962" s="39"/>
      <c r="L962" s="22"/>
    </row>
    <row r="963" spans="1:12" x14ac:dyDescent="0.2">
      <c r="A963" s="2"/>
      <c r="B963" s="4"/>
      <c r="C963" s="4"/>
      <c r="D963" s="4"/>
      <c r="E963" s="4"/>
      <c r="F963" s="4"/>
      <c r="G963" s="4"/>
      <c r="H963" s="4"/>
      <c r="I963" s="39"/>
      <c r="J963" s="4"/>
      <c r="K963" s="39"/>
      <c r="L963" s="22"/>
    </row>
    <row r="964" spans="1:12" x14ac:dyDescent="0.2">
      <c r="A964" s="2"/>
      <c r="B964" s="4"/>
      <c r="C964" s="4"/>
      <c r="D964" s="4"/>
      <c r="E964" s="4"/>
      <c r="F964" s="4"/>
      <c r="G964" s="4"/>
      <c r="H964" s="4"/>
      <c r="I964" s="39"/>
      <c r="J964" s="4"/>
      <c r="K964" s="39"/>
      <c r="L964" s="22"/>
    </row>
    <row r="965" spans="1:12" x14ac:dyDescent="0.2">
      <c r="A965" s="2"/>
      <c r="B965" s="4"/>
      <c r="C965" s="4"/>
      <c r="D965" s="4"/>
      <c r="E965" s="4"/>
      <c r="F965" s="4"/>
      <c r="G965" s="4"/>
      <c r="H965" s="4"/>
      <c r="I965" s="39"/>
      <c r="J965" s="4"/>
      <c r="K965" s="39"/>
      <c r="L965" s="22"/>
    </row>
    <row r="966" spans="1:12" x14ac:dyDescent="0.2">
      <c r="A966" s="2"/>
      <c r="B966" s="4"/>
      <c r="C966" s="4"/>
      <c r="D966" s="4"/>
      <c r="E966" s="4"/>
      <c r="F966" s="4"/>
      <c r="G966" s="4"/>
      <c r="H966" s="4"/>
      <c r="I966" s="39"/>
      <c r="J966" s="4"/>
      <c r="K966" s="39"/>
      <c r="L966" s="22"/>
    </row>
    <row r="967" spans="1:12" x14ac:dyDescent="0.2">
      <c r="A967" s="2"/>
      <c r="B967" s="4"/>
      <c r="C967" s="4"/>
      <c r="D967" s="4"/>
      <c r="E967" s="4"/>
      <c r="F967" s="4"/>
      <c r="G967" s="4"/>
      <c r="H967" s="4"/>
      <c r="I967" s="39"/>
      <c r="J967" s="4"/>
      <c r="K967" s="39"/>
      <c r="L967" s="22"/>
    </row>
    <row r="968" spans="1:12" x14ac:dyDescent="0.2">
      <c r="A968" s="2"/>
      <c r="B968" s="4"/>
      <c r="C968" s="4"/>
      <c r="D968" s="4"/>
      <c r="E968" s="4"/>
      <c r="F968" s="4"/>
      <c r="G968" s="4"/>
      <c r="H968" s="4"/>
      <c r="I968" s="39"/>
      <c r="J968" s="4"/>
      <c r="K968" s="39"/>
      <c r="L968" s="22"/>
    </row>
    <row r="969" spans="1:12" x14ac:dyDescent="0.2">
      <c r="A969" s="2"/>
      <c r="B969" s="4"/>
      <c r="C969" s="4"/>
      <c r="D969" s="4"/>
      <c r="E969" s="4"/>
      <c r="F969" s="4"/>
      <c r="G969" s="4"/>
      <c r="H969" s="4"/>
      <c r="I969" s="39"/>
      <c r="J969" s="4"/>
      <c r="K969" s="39"/>
      <c r="L969" s="22"/>
    </row>
    <row r="970" spans="1:12" x14ac:dyDescent="0.2">
      <c r="A970" s="2"/>
      <c r="B970" s="4"/>
      <c r="C970" s="4"/>
      <c r="D970" s="4"/>
      <c r="E970" s="4"/>
      <c r="F970" s="4"/>
      <c r="G970" s="4"/>
      <c r="H970" s="4"/>
      <c r="I970" s="39"/>
      <c r="J970" s="4"/>
      <c r="K970" s="39"/>
      <c r="L970" s="22"/>
    </row>
    <row r="971" spans="1:12" x14ac:dyDescent="0.2">
      <c r="A971" s="2"/>
      <c r="B971" s="4"/>
      <c r="C971" s="4"/>
      <c r="D971" s="4"/>
      <c r="E971" s="4"/>
      <c r="F971" s="4"/>
      <c r="G971" s="4"/>
      <c r="H971" s="4"/>
      <c r="I971" s="39"/>
      <c r="J971" s="4"/>
      <c r="K971" s="39"/>
      <c r="L971" s="22"/>
    </row>
    <row r="972" spans="1:12" x14ac:dyDescent="0.2">
      <c r="A972" s="2"/>
      <c r="B972" s="4"/>
      <c r="C972" s="4"/>
      <c r="D972" s="4"/>
      <c r="E972" s="4"/>
      <c r="F972" s="4"/>
      <c r="G972" s="4"/>
      <c r="H972" s="4"/>
      <c r="I972" s="39"/>
      <c r="J972" s="4"/>
      <c r="K972" s="39"/>
      <c r="L972" s="22"/>
    </row>
    <row r="973" spans="1:12" x14ac:dyDescent="0.2">
      <c r="A973" s="2"/>
      <c r="B973" s="4"/>
      <c r="C973" s="4"/>
      <c r="D973" s="4"/>
      <c r="E973" s="4"/>
      <c r="F973" s="4"/>
      <c r="G973" s="4"/>
      <c r="H973" s="4"/>
      <c r="I973" s="39"/>
      <c r="J973" s="4"/>
      <c r="K973" s="39"/>
      <c r="L973" s="22"/>
    </row>
    <row r="974" spans="1:12" x14ac:dyDescent="0.2">
      <c r="A974" s="2"/>
      <c r="B974" s="4"/>
      <c r="C974" s="4"/>
      <c r="D974" s="4"/>
      <c r="E974" s="4"/>
      <c r="F974" s="4"/>
      <c r="G974" s="4"/>
      <c r="H974" s="4"/>
      <c r="I974" s="39"/>
      <c r="J974" s="4"/>
      <c r="K974" s="39"/>
      <c r="L974" s="22"/>
    </row>
    <row r="975" spans="1:12" x14ac:dyDescent="0.2">
      <c r="A975" s="2"/>
      <c r="B975" s="4"/>
      <c r="C975" s="4"/>
      <c r="D975" s="4"/>
      <c r="E975" s="4"/>
      <c r="F975" s="4"/>
      <c r="G975" s="4"/>
      <c r="H975" s="4"/>
      <c r="I975" s="39"/>
      <c r="J975" s="4"/>
      <c r="K975" s="39"/>
      <c r="L975" s="22"/>
    </row>
    <row r="976" spans="1:12" x14ac:dyDescent="0.2">
      <c r="A976" s="2"/>
      <c r="B976" s="4"/>
      <c r="C976" s="4"/>
      <c r="D976" s="4"/>
      <c r="E976" s="4"/>
      <c r="F976" s="4"/>
      <c r="G976" s="4"/>
      <c r="H976" s="4"/>
      <c r="I976" s="39"/>
      <c r="J976" s="4"/>
      <c r="K976" s="39"/>
      <c r="L976" s="22"/>
    </row>
    <row r="977" spans="1:12" x14ac:dyDescent="0.2">
      <c r="A977" s="2"/>
      <c r="B977" s="4"/>
      <c r="C977" s="4"/>
      <c r="D977" s="4"/>
      <c r="E977" s="4"/>
      <c r="F977" s="4"/>
      <c r="G977" s="4"/>
      <c r="H977" s="4"/>
      <c r="I977" s="39"/>
      <c r="J977" s="4"/>
      <c r="K977" s="39"/>
      <c r="L977" s="22"/>
    </row>
    <row r="978" spans="1:12" x14ac:dyDescent="0.2">
      <c r="A978" s="2"/>
      <c r="B978" s="4"/>
      <c r="C978" s="4"/>
      <c r="D978" s="4"/>
      <c r="E978" s="4"/>
      <c r="F978" s="4"/>
      <c r="G978" s="4"/>
      <c r="H978" s="4"/>
      <c r="I978" s="39"/>
      <c r="J978" s="4"/>
      <c r="K978" s="39"/>
      <c r="L978" s="22"/>
    </row>
    <row r="979" spans="1:12" x14ac:dyDescent="0.2">
      <c r="A979" s="2"/>
      <c r="B979" s="4"/>
      <c r="C979" s="4"/>
      <c r="D979" s="4"/>
      <c r="E979" s="4"/>
      <c r="F979" s="4"/>
      <c r="G979" s="4"/>
      <c r="H979" s="4"/>
      <c r="I979" s="39"/>
      <c r="J979" s="4"/>
      <c r="K979" s="39"/>
      <c r="L979" s="22"/>
    </row>
    <row r="980" spans="1:12" x14ac:dyDescent="0.2">
      <c r="A980" s="2"/>
      <c r="B980" s="4"/>
      <c r="C980" s="4"/>
      <c r="D980" s="4"/>
      <c r="E980" s="4"/>
      <c r="F980" s="4"/>
      <c r="G980" s="4"/>
      <c r="H980" s="4"/>
      <c r="I980" s="39"/>
      <c r="J980" s="4"/>
      <c r="K980" s="39"/>
      <c r="L980" s="22"/>
    </row>
    <row r="981" spans="1:12" x14ac:dyDescent="0.2">
      <c r="A981" s="2"/>
      <c r="B981" s="4"/>
      <c r="C981" s="4"/>
      <c r="D981" s="4"/>
      <c r="E981" s="4"/>
      <c r="F981" s="4"/>
      <c r="G981" s="4"/>
      <c r="H981" s="4"/>
      <c r="I981" s="39"/>
      <c r="J981" s="4"/>
      <c r="K981" s="39"/>
      <c r="L981" s="22"/>
    </row>
    <row r="982" spans="1:12" x14ac:dyDescent="0.2">
      <c r="A982" s="2"/>
      <c r="B982" s="4"/>
      <c r="C982" s="4"/>
      <c r="D982" s="4"/>
      <c r="E982" s="4"/>
      <c r="F982" s="4"/>
      <c r="G982" s="4"/>
      <c r="H982" s="4"/>
      <c r="I982" s="39"/>
      <c r="J982" s="4"/>
      <c r="K982" s="39"/>
      <c r="L982" s="22"/>
    </row>
    <row r="983" spans="1:12" x14ac:dyDescent="0.2">
      <c r="A983" s="2"/>
      <c r="B983" s="4"/>
      <c r="C983" s="4"/>
      <c r="D983" s="4"/>
      <c r="E983" s="4"/>
      <c r="F983" s="4"/>
      <c r="G983" s="4"/>
      <c r="H983" s="4"/>
      <c r="I983" s="39"/>
      <c r="J983" s="4"/>
      <c r="K983" s="39"/>
      <c r="L983" s="22"/>
    </row>
    <row r="984" spans="1:12" x14ac:dyDescent="0.2">
      <c r="A984" s="2"/>
      <c r="B984" s="4"/>
      <c r="C984" s="4"/>
      <c r="D984" s="4"/>
      <c r="E984" s="4"/>
      <c r="F984" s="4"/>
      <c r="G984" s="4"/>
      <c r="H984" s="4"/>
      <c r="I984" s="39"/>
      <c r="J984" s="4"/>
      <c r="K984" s="39"/>
      <c r="L984" s="22"/>
    </row>
    <row r="985" spans="1:12" x14ac:dyDescent="0.2">
      <c r="A985" s="2"/>
      <c r="B985" s="4"/>
      <c r="C985" s="4"/>
      <c r="D985" s="4"/>
      <c r="E985" s="4"/>
      <c r="F985" s="4"/>
      <c r="G985" s="4"/>
      <c r="H985" s="4"/>
      <c r="I985" s="39"/>
      <c r="J985" s="4"/>
      <c r="K985" s="39"/>
      <c r="L985" s="22"/>
    </row>
    <row r="986" spans="1:12" x14ac:dyDescent="0.2">
      <c r="A986" s="2"/>
      <c r="B986" s="4"/>
      <c r="C986" s="4"/>
      <c r="D986" s="4"/>
      <c r="E986" s="4"/>
      <c r="F986" s="4"/>
      <c r="G986" s="4"/>
      <c r="H986" s="4"/>
      <c r="I986" s="39"/>
      <c r="J986" s="4"/>
      <c r="K986" s="39"/>
      <c r="L986" s="22"/>
    </row>
    <row r="987" spans="1:12" x14ac:dyDescent="0.2">
      <c r="A987" s="2"/>
      <c r="B987" s="4"/>
      <c r="C987" s="4"/>
      <c r="D987" s="4"/>
      <c r="E987" s="4"/>
      <c r="F987" s="4"/>
      <c r="G987" s="4"/>
      <c r="H987" s="4"/>
      <c r="I987" s="39"/>
      <c r="J987" s="4"/>
      <c r="K987" s="39"/>
      <c r="L987" s="22"/>
    </row>
    <row r="988" spans="1:12" x14ac:dyDescent="0.2">
      <c r="A988" s="2"/>
      <c r="B988" s="4"/>
      <c r="C988" s="4"/>
      <c r="D988" s="4"/>
      <c r="E988" s="4"/>
      <c r="F988" s="4"/>
      <c r="G988" s="4"/>
      <c r="H988" s="4"/>
      <c r="I988" s="39"/>
      <c r="J988" s="4"/>
      <c r="K988" s="39"/>
      <c r="L988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AC19-CFFB-9742-860F-4D91E5E72BB0}">
  <dimension ref="A1:BK367"/>
  <sheetViews>
    <sheetView workbookViewId="0">
      <selection activeCell="B2" sqref="B2"/>
    </sheetView>
  </sheetViews>
  <sheetFormatPr baseColWidth="10" defaultColWidth="10.6640625" defaultRowHeight="16" x14ac:dyDescent="0.2"/>
  <sheetData>
    <row r="1" spans="1:63" x14ac:dyDescent="0.2"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63" x14ac:dyDescent="0.2">
      <c r="A2" s="23" t="s">
        <v>7</v>
      </c>
      <c r="B2" s="23" t="s">
        <v>38</v>
      </c>
      <c r="C2" s="25">
        <v>44118</v>
      </c>
      <c r="D2" s="25">
        <f>C2+1</f>
        <v>44119</v>
      </c>
      <c r="E2" s="25">
        <f t="shared" ref="E2:AF2" si="0">D2+1</f>
        <v>44120</v>
      </c>
      <c r="F2" s="25">
        <f t="shared" si="0"/>
        <v>44121</v>
      </c>
      <c r="G2" s="25">
        <f t="shared" si="0"/>
        <v>44122</v>
      </c>
      <c r="H2" s="25">
        <f t="shared" si="0"/>
        <v>44123</v>
      </c>
      <c r="I2" s="25">
        <f t="shared" si="0"/>
        <v>44124</v>
      </c>
      <c r="J2" s="25">
        <f t="shared" si="0"/>
        <v>44125</v>
      </c>
      <c r="K2" s="25">
        <f t="shared" si="0"/>
        <v>44126</v>
      </c>
      <c r="L2" s="25">
        <f t="shared" si="0"/>
        <v>44127</v>
      </c>
      <c r="M2" s="25">
        <f t="shared" si="0"/>
        <v>44128</v>
      </c>
      <c r="N2" s="25">
        <f t="shared" si="0"/>
        <v>44129</v>
      </c>
      <c r="O2" s="25">
        <f t="shared" si="0"/>
        <v>44130</v>
      </c>
      <c r="P2" s="25">
        <f t="shared" si="0"/>
        <v>44131</v>
      </c>
      <c r="Q2" s="25">
        <f t="shared" si="0"/>
        <v>44132</v>
      </c>
      <c r="R2" s="25">
        <f t="shared" si="0"/>
        <v>44133</v>
      </c>
      <c r="S2" s="25">
        <f t="shared" si="0"/>
        <v>44134</v>
      </c>
      <c r="T2" s="25">
        <f t="shared" si="0"/>
        <v>44135</v>
      </c>
      <c r="U2" s="25">
        <f t="shared" si="0"/>
        <v>44136</v>
      </c>
      <c r="V2" s="25">
        <f t="shared" si="0"/>
        <v>44137</v>
      </c>
      <c r="W2" s="25">
        <f t="shared" si="0"/>
        <v>44138</v>
      </c>
      <c r="X2" s="25">
        <f t="shared" si="0"/>
        <v>44139</v>
      </c>
      <c r="Y2" s="25">
        <f t="shared" si="0"/>
        <v>44140</v>
      </c>
      <c r="Z2" s="25">
        <f t="shared" si="0"/>
        <v>44141</v>
      </c>
      <c r="AA2" s="25">
        <f t="shared" si="0"/>
        <v>44142</v>
      </c>
      <c r="AB2" s="25">
        <f t="shared" si="0"/>
        <v>44143</v>
      </c>
      <c r="AC2" s="25">
        <f t="shared" si="0"/>
        <v>44144</v>
      </c>
      <c r="AD2" s="25">
        <f t="shared" si="0"/>
        <v>44145</v>
      </c>
      <c r="AE2" s="25">
        <f t="shared" si="0"/>
        <v>44146</v>
      </c>
      <c r="AF2" s="25">
        <f t="shared" si="0"/>
        <v>44147</v>
      </c>
      <c r="AG2" s="25">
        <f t="shared" ref="AG2" si="1">AF2+1</f>
        <v>44148</v>
      </c>
      <c r="AH2" s="25">
        <f t="shared" ref="AH2" si="2">AG2+1</f>
        <v>44149</v>
      </c>
      <c r="AI2" s="25">
        <f t="shared" ref="AI2" si="3">AH2+1</f>
        <v>44150</v>
      </c>
      <c r="AJ2" s="25">
        <f t="shared" ref="AJ2" si="4">AI2+1</f>
        <v>44151</v>
      </c>
      <c r="AK2" s="25">
        <f t="shared" ref="AK2" si="5">AJ2+1</f>
        <v>44152</v>
      </c>
      <c r="AL2" s="25">
        <f t="shared" ref="AL2" si="6">AK2+1</f>
        <v>44153</v>
      </c>
      <c r="AM2" s="25">
        <f t="shared" ref="AM2" si="7">AL2+1</f>
        <v>44154</v>
      </c>
      <c r="AN2" s="25">
        <f t="shared" ref="AN2" si="8">AM2+1</f>
        <v>44155</v>
      </c>
      <c r="AO2" s="25">
        <f t="shared" ref="AO2" si="9">AN2+1</f>
        <v>44156</v>
      </c>
      <c r="AP2" s="25">
        <f t="shared" ref="AP2" si="10">AO2+1</f>
        <v>44157</v>
      </c>
      <c r="AQ2" s="25">
        <f t="shared" ref="AQ2" si="11">AP2+1</f>
        <v>44158</v>
      </c>
      <c r="AR2" s="25">
        <f t="shared" ref="AR2" si="12">AQ2+1</f>
        <v>44159</v>
      </c>
      <c r="AS2" s="25">
        <f t="shared" ref="AS2" si="13">AR2+1</f>
        <v>44160</v>
      </c>
      <c r="AT2" s="25">
        <f t="shared" ref="AT2" si="14">AS2+1</f>
        <v>44161</v>
      </c>
      <c r="AU2" s="25">
        <f t="shared" ref="AU2" si="15">AT2+1</f>
        <v>44162</v>
      </c>
      <c r="AV2" s="25">
        <f t="shared" ref="AV2" si="16">AU2+1</f>
        <v>44163</v>
      </c>
      <c r="AW2" s="25">
        <f t="shared" ref="AW2" si="17">AV2+1</f>
        <v>44164</v>
      </c>
      <c r="AX2" s="25">
        <f t="shared" ref="AX2" si="18">AW2+1</f>
        <v>44165</v>
      </c>
      <c r="AY2" s="25">
        <f t="shared" ref="AY2" si="19">AX2+1</f>
        <v>44166</v>
      </c>
      <c r="AZ2" s="25">
        <f t="shared" ref="AZ2" si="20">AY2+1</f>
        <v>44167</v>
      </c>
      <c r="BA2" s="25">
        <f t="shared" ref="BA2" si="21">AZ2+1</f>
        <v>44168</v>
      </c>
      <c r="BB2" s="25">
        <f t="shared" ref="BB2" si="22">BA2+1</f>
        <v>44169</v>
      </c>
      <c r="BC2" s="25">
        <f t="shared" ref="BC2" si="23">BB2+1</f>
        <v>44170</v>
      </c>
      <c r="BD2" s="25">
        <f t="shared" ref="BD2" si="24">BC2+1</f>
        <v>44171</v>
      </c>
      <c r="BE2" s="25">
        <f t="shared" ref="BE2" si="25">BD2+1</f>
        <v>44172</v>
      </c>
      <c r="BF2" s="25">
        <f t="shared" ref="BF2" si="26">BE2+1</f>
        <v>44173</v>
      </c>
      <c r="BG2" s="25">
        <f t="shared" ref="BG2" si="27">BF2+1</f>
        <v>44174</v>
      </c>
      <c r="BH2" s="25">
        <f t="shared" ref="BH2" si="28">BG2+1</f>
        <v>44175</v>
      </c>
      <c r="BI2" s="25">
        <f t="shared" ref="BI2" si="29">BH2+1</f>
        <v>44176</v>
      </c>
      <c r="BJ2" s="25">
        <f t="shared" ref="BJ2" si="30">BI2+1</f>
        <v>44177</v>
      </c>
      <c r="BK2" s="25">
        <f t="shared" ref="BK2" si="31">BJ2+1</f>
        <v>44178</v>
      </c>
    </row>
    <row r="3" spans="1:63" x14ac:dyDescent="0.2">
      <c r="A3" s="2">
        <f>Data!A2</f>
        <v>44105</v>
      </c>
      <c r="B3" s="4">
        <f>Data!B2</f>
        <v>8</v>
      </c>
      <c r="C3" s="26">
        <v>10</v>
      </c>
      <c r="D3" s="26">
        <v>10</v>
      </c>
      <c r="E3" s="26">
        <v>10</v>
      </c>
      <c r="F3" s="26">
        <v>10</v>
      </c>
      <c r="G3" s="26">
        <v>10</v>
      </c>
      <c r="H3" s="26">
        <v>10</v>
      </c>
      <c r="I3" s="26">
        <v>10</v>
      </c>
      <c r="J3" s="26">
        <v>10</v>
      </c>
      <c r="K3" s="26">
        <v>8.5</v>
      </c>
      <c r="L3" s="26">
        <v>8.5</v>
      </c>
      <c r="M3" s="26">
        <v>7.5</v>
      </c>
      <c r="N3" s="26">
        <v>6</v>
      </c>
      <c r="O3" s="26">
        <v>5.5</v>
      </c>
      <c r="P3" s="26">
        <v>4</v>
      </c>
      <c r="Q3" s="26">
        <v>4</v>
      </c>
      <c r="R3" s="26">
        <v>3.5</v>
      </c>
      <c r="S3" s="26">
        <v>4</v>
      </c>
      <c r="T3" s="26">
        <v>4</v>
      </c>
      <c r="U3" s="26">
        <v>3.5</v>
      </c>
      <c r="V3" s="26">
        <v>3.5</v>
      </c>
      <c r="W3" s="26">
        <v>3.5</v>
      </c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</row>
    <row r="4" spans="1:63" x14ac:dyDescent="0.2">
      <c r="A4" s="2">
        <f>A3+1</f>
        <v>44106</v>
      </c>
      <c r="B4" s="4">
        <f>Data!B3</f>
        <v>10</v>
      </c>
      <c r="C4" s="26">
        <v>10.388833333333334</v>
      </c>
      <c r="D4" s="26">
        <v>10.304213333333333</v>
      </c>
      <c r="E4" s="26">
        <v>10.301213333333333</v>
      </c>
      <c r="F4" s="26">
        <v>10.296213333333334</v>
      </c>
      <c r="G4" s="26">
        <v>10.308713333333333</v>
      </c>
      <c r="H4" s="26">
        <v>10.302073571428572</v>
      </c>
      <c r="I4" s="26">
        <v>10.292669090909092</v>
      </c>
      <c r="J4" s="26">
        <v>10.295396363636364</v>
      </c>
      <c r="K4" s="26">
        <v>8.8417370512820508</v>
      </c>
      <c r="L4" s="26">
        <v>8.8426633333333342</v>
      </c>
      <c r="M4" s="26">
        <v>7.8539490384615389</v>
      </c>
      <c r="N4" s="26">
        <v>6.3407603636363632</v>
      </c>
      <c r="O4" s="26">
        <v>5.8347666666666678</v>
      </c>
      <c r="P4" s="26">
        <v>4.2963636363636359</v>
      </c>
      <c r="Q4" s="26">
        <v>4.2963636363636359</v>
      </c>
      <c r="R4" s="26">
        <v>3.7804246666666663</v>
      </c>
      <c r="S4" s="26">
        <v>4.2965236363636361</v>
      </c>
      <c r="T4" s="26">
        <v>4.2965236363636361</v>
      </c>
      <c r="U4" s="26">
        <v>3.7976046111111117</v>
      </c>
      <c r="V4" s="26">
        <v>3.8114020000000002</v>
      </c>
      <c r="W4" s="26">
        <v>3.8111570000000001</v>
      </c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</row>
    <row r="5" spans="1:63" x14ac:dyDescent="0.2">
      <c r="A5" s="2">
        <f t="shared" ref="A5:A68" si="32">A4+1</f>
        <v>44107</v>
      </c>
      <c r="B5" s="4">
        <f>Data!B4</f>
        <v>11</v>
      </c>
      <c r="C5" s="26">
        <v>10.855455933641668</v>
      </c>
      <c r="D5" s="26">
        <v>10.665946459949739</v>
      </c>
      <c r="E5" s="26">
        <v>10.658661103352506</v>
      </c>
      <c r="F5" s="26">
        <v>10.646527743194454</v>
      </c>
      <c r="G5" s="26">
        <v>10.676882009145837</v>
      </c>
      <c r="H5" s="26">
        <v>10.655645325554566</v>
      </c>
      <c r="I5" s="26">
        <v>10.619273050686605</v>
      </c>
      <c r="J5" s="26">
        <v>10.625470976121887</v>
      </c>
      <c r="K5" s="26">
        <v>9.2252629963527788</v>
      </c>
      <c r="L5" s="26">
        <v>9.2273860586326286</v>
      </c>
      <c r="M5" s="26">
        <v>8.2538021037106635</v>
      </c>
      <c r="N5" s="26">
        <v>6.7289795767230416</v>
      </c>
      <c r="O5" s="26">
        <v>6.2174827579256347</v>
      </c>
      <c r="P5" s="26">
        <v>4.6414571367272721</v>
      </c>
      <c r="Q5" s="26">
        <v>4.6414571367272721</v>
      </c>
      <c r="R5" s="26">
        <v>4.1064337331264964</v>
      </c>
      <c r="S5" s="26">
        <v>4.6418437140205375</v>
      </c>
      <c r="T5" s="26">
        <v>4.6418437140205375</v>
      </c>
      <c r="U5" s="26">
        <v>4.1530081414563265</v>
      </c>
      <c r="V5" s="26">
        <v>4.188750260764655</v>
      </c>
      <c r="W5" s="26">
        <v>4.188129259778802</v>
      </c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</row>
    <row r="6" spans="1:63" x14ac:dyDescent="0.2">
      <c r="A6" s="2">
        <f t="shared" si="32"/>
        <v>44108</v>
      </c>
      <c r="B6" s="4">
        <f>Data!B5</f>
        <v>13</v>
      </c>
      <c r="C6" s="26">
        <v>11.41558111240475</v>
      </c>
      <c r="D6" s="26">
        <v>11.096291116683226</v>
      </c>
      <c r="E6" s="26">
        <v>11.083108640518306</v>
      </c>
      <c r="F6" s="26">
        <v>11.06117237391088</v>
      </c>
      <c r="G6" s="26">
        <v>11.1160940160986</v>
      </c>
      <c r="H6" s="26">
        <v>11.069550220084761</v>
      </c>
      <c r="I6" s="26">
        <v>10.983775499854886</v>
      </c>
      <c r="J6" s="26">
        <v>10.994316161916956</v>
      </c>
      <c r="K6" s="26">
        <v>9.6556853707760588</v>
      </c>
      <c r="L6" s="26">
        <v>9.659328786754811</v>
      </c>
      <c r="M6" s="26">
        <v>8.7055062066076943</v>
      </c>
      <c r="N6" s="26">
        <v>7.1712548662437001</v>
      </c>
      <c r="O6" s="26">
        <v>6.6549992175741881</v>
      </c>
      <c r="P6" s="26">
        <v>5.0432800265911775</v>
      </c>
      <c r="Q6" s="26">
        <v>5.0432800265911775</v>
      </c>
      <c r="R6" s="26">
        <v>4.4854128252082113</v>
      </c>
      <c r="S6" s="26">
        <v>5.0439794757187837</v>
      </c>
      <c r="T6" s="26">
        <v>5.0439794757187837</v>
      </c>
      <c r="U6" s="26">
        <v>4.5773871680151457</v>
      </c>
      <c r="V6" s="26">
        <v>4.6459534933259778</v>
      </c>
      <c r="W6" s="26">
        <v>4.6447763719826858</v>
      </c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</row>
    <row r="7" spans="1:63" x14ac:dyDescent="0.2">
      <c r="A7" s="2">
        <f t="shared" si="32"/>
        <v>44109</v>
      </c>
      <c r="B7" s="4">
        <f>Data!B6</f>
        <v>13</v>
      </c>
      <c r="C7" s="26">
        <v>12.088063384735694</v>
      </c>
      <c r="D7" s="26">
        <v>11.60845272710589</v>
      </c>
      <c r="E7" s="26">
        <v>11.587351793911715</v>
      </c>
      <c r="F7" s="26">
        <v>11.55227237569127</v>
      </c>
      <c r="G7" s="26">
        <v>11.64017929847695</v>
      </c>
      <c r="H7" s="26">
        <v>11.554131449416431</v>
      </c>
      <c r="I7" s="26">
        <v>11.390594663174948</v>
      </c>
      <c r="J7" s="26">
        <v>11.406500909044926</v>
      </c>
      <c r="K7" s="26">
        <v>10.138731098147971</v>
      </c>
      <c r="L7" s="26">
        <v>10.144281779754584</v>
      </c>
      <c r="M7" s="26">
        <v>9.2157743601615927</v>
      </c>
      <c r="N7" s="26">
        <v>7.6750944547549471</v>
      </c>
      <c r="O7" s="26">
        <v>7.1551381714181135</v>
      </c>
      <c r="P7" s="26">
        <v>5.5111390685414028</v>
      </c>
      <c r="Q7" s="26">
        <v>5.5111390685414028</v>
      </c>
      <c r="R7" s="26">
        <v>4.9259342661346013</v>
      </c>
      <c r="S7" s="26">
        <v>5.5122630680493971</v>
      </c>
      <c r="T7" s="26">
        <v>5.5122630680493971</v>
      </c>
      <c r="U7" s="26">
        <v>5.0840517569379307</v>
      </c>
      <c r="V7" s="26">
        <v>5.1998162076570047</v>
      </c>
      <c r="W7" s="26">
        <v>5.1978358177022015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63" x14ac:dyDescent="0.2">
      <c r="A8" s="2">
        <f t="shared" si="32"/>
        <v>44110</v>
      </c>
      <c r="B8" s="4">
        <f>Data!B7</f>
        <v>15</v>
      </c>
      <c r="C8" s="26">
        <v>12.895515373623688</v>
      </c>
      <c r="D8" s="26">
        <v>12.218145431643819</v>
      </c>
      <c r="E8" s="26">
        <v>12.186590579722919</v>
      </c>
      <c r="F8" s="26">
        <v>12.134188664612987</v>
      </c>
      <c r="G8" s="26">
        <v>12.265638381839889</v>
      </c>
      <c r="H8" s="26">
        <v>12.121495867251467</v>
      </c>
      <c r="I8" s="26">
        <v>11.844653853887879</v>
      </c>
      <c r="J8" s="26">
        <v>11.86712513970031</v>
      </c>
      <c r="K8" s="26">
        <v>10.680820543359255</v>
      </c>
      <c r="L8" s="26">
        <v>10.688741001235023</v>
      </c>
      <c r="M8" s="26">
        <v>9.7921831933569852</v>
      </c>
      <c r="N8" s="26">
        <v>8.2490417750958844</v>
      </c>
      <c r="O8" s="26">
        <v>7.7268285277096238</v>
      </c>
      <c r="P8" s="26">
        <v>6.0558599932239616</v>
      </c>
      <c r="Q8" s="26">
        <v>6.0558599932239616</v>
      </c>
      <c r="R8" s="26">
        <v>5.437944595087326</v>
      </c>
      <c r="S8" s="26">
        <v>6.0575529097114513</v>
      </c>
      <c r="T8" s="26">
        <v>6.0575529097114513</v>
      </c>
      <c r="U8" s="26">
        <v>5.6888422399705059</v>
      </c>
      <c r="V8" s="26">
        <v>5.8706260627865863</v>
      </c>
      <c r="W8" s="26">
        <v>5.8675037608085665</v>
      </c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63" x14ac:dyDescent="0.2">
      <c r="A9" s="2">
        <f t="shared" si="32"/>
        <v>44111</v>
      </c>
      <c r="B9" s="4">
        <f>Data!B8</f>
        <v>18</v>
      </c>
      <c r="C9" s="26">
        <v>13.476208379559171</v>
      </c>
      <c r="D9" s="26">
        <v>12.639844938227311</v>
      </c>
      <c r="E9" s="26">
        <v>12.597655065876696</v>
      </c>
      <c r="F9" s="26">
        <v>12.527701311857728</v>
      </c>
      <c r="G9" s="26">
        <v>12.703437819940952</v>
      </c>
      <c r="H9" s="26">
        <v>12.785812030716267</v>
      </c>
      <c r="I9" s="26">
        <v>12.351437204133898</v>
      </c>
      <c r="J9" s="26">
        <v>12.381879885665795</v>
      </c>
      <c r="K9" s="26">
        <v>11.289150169184257</v>
      </c>
      <c r="L9" s="26">
        <v>11.299993168787939</v>
      </c>
      <c r="M9" s="26">
        <v>10.443282736866307</v>
      </c>
      <c r="N9" s="26">
        <v>8.9028161815945666</v>
      </c>
      <c r="O9" s="26">
        <v>8.3802599134421012</v>
      </c>
      <c r="P9" s="26">
        <v>6.6900328891804852</v>
      </c>
      <c r="Q9" s="26">
        <v>6.6900328891804852</v>
      </c>
      <c r="R9" s="26">
        <v>6.0329806595886284</v>
      </c>
      <c r="S9" s="26">
        <v>6.6924812048849551</v>
      </c>
      <c r="T9" s="26">
        <v>6.6924812048849551</v>
      </c>
      <c r="U9" s="26">
        <v>6.4105955613780274</v>
      </c>
      <c r="V9" s="26">
        <v>6.6828534898143594</v>
      </c>
      <c r="W9" s="26">
        <v>6.6781256598118111</v>
      </c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63" x14ac:dyDescent="0.2">
      <c r="A10" s="2">
        <f t="shared" si="32"/>
        <v>44112</v>
      </c>
      <c r="B10" s="4">
        <f>Data!B9</f>
        <v>18</v>
      </c>
      <c r="C10" s="26">
        <v>14.094268925871138</v>
      </c>
      <c r="D10" s="26">
        <v>13.082973597398714</v>
      </c>
      <c r="E10" s="26">
        <v>13.028233650069589</v>
      </c>
      <c r="F10" s="26">
        <v>12.937626835967126</v>
      </c>
      <c r="G10" s="26">
        <v>13.165616748556326</v>
      </c>
      <c r="H10" s="26">
        <v>13.261584191876871</v>
      </c>
      <c r="I10" s="26">
        <v>12.917051102024461</v>
      </c>
      <c r="J10" s="26">
        <v>12.957113946243805</v>
      </c>
      <c r="K10" s="26">
        <v>11.971784733252015</v>
      </c>
      <c r="L10" s="26">
        <v>11.986210828309762</v>
      </c>
      <c r="M10" s="26">
        <v>11.178719827143881</v>
      </c>
      <c r="N10" s="26">
        <v>9.6474722209547199</v>
      </c>
      <c r="O10" s="26">
        <v>9.1270572467252773</v>
      </c>
      <c r="P10" s="26">
        <v>7.4282963816251302</v>
      </c>
      <c r="Q10" s="26">
        <v>7.4282963816251302</v>
      </c>
      <c r="R10" s="26">
        <v>6.724418269368253</v>
      </c>
      <c r="S10" s="26">
        <v>7.4317408814511801</v>
      </c>
      <c r="T10" s="26">
        <v>7.4317408814511801</v>
      </c>
      <c r="U10" s="26">
        <v>7.2716916208881308</v>
      </c>
      <c r="V10" s="26">
        <v>7.6659818885858604</v>
      </c>
      <c r="W10" s="26">
        <v>7.6590140540791429</v>
      </c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63" x14ac:dyDescent="0.2">
      <c r="A11" s="2">
        <f t="shared" si="32"/>
        <v>44113</v>
      </c>
      <c r="B11" s="4">
        <f>Data!B10</f>
        <v>14</v>
      </c>
      <c r="C11" s="26">
        <v>14.74113446907945</v>
      </c>
      <c r="D11" s="26">
        <v>13.540257568670835</v>
      </c>
      <c r="E11" s="26">
        <v>13.470915021935776</v>
      </c>
      <c r="F11" s="26">
        <v>13.356354548118238</v>
      </c>
      <c r="G11" s="26">
        <v>13.645133596608174</v>
      </c>
      <c r="H11" s="26">
        <v>13.766680889519241</v>
      </c>
      <c r="I11" s="26">
        <v>13.548291814744857</v>
      </c>
      <c r="J11" s="26">
        <v>13.599907646645331</v>
      </c>
      <c r="K11" s="26">
        <v>12.737760048264374</v>
      </c>
      <c r="L11" s="26">
        <v>12.75655857363849</v>
      </c>
      <c r="M11" s="26">
        <v>12.009376727631034</v>
      </c>
      <c r="N11" s="26">
        <v>10.495579745747927</v>
      </c>
      <c r="O11" s="26">
        <v>9.9804784782907738</v>
      </c>
      <c r="P11" s="26">
        <v>8.2876664334131309</v>
      </c>
      <c r="Q11" s="26">
        <v>8.2876664334131309</v>
      </c>
      <c r="R11" s="26">
        <v>7.5277578243773604</v>
      </c>
      <c r="S11" s="26">
        <v>8.2924179845089903</v>
      </c>
      <c r="T11" s="26">
        <v>8.2924179845089903</v>
      </c>
      <c r="U11" s="26">
        <v>8.2986908156583237</v>
      </c>
      <c r="V11" s="26">
        <v>8.544086146552786</v>
      </c>
      <c r="W11" s="26">
        <v>8.5342549620904808</v>
      </c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63" x14ac:dyDescent="0.2">
      <c r="A12" s="2">
        <f t="shared" si="32"/>
        <v>44114</v>
      </c>
      <c r="B12" s="4">
        <f>Data!B11</f>
        <v>11</v>
      </c>
      <c r="C12" s="26">
        <v>15.403295177014893</v>
      </c>
      <c r="D12" s="26">
        <v>14.000853555554302</v>
      </c>
      <c r="E12" s="26">
        <v>13.914775767303807</v>
      </c>
      <c r="F12" s="26">
        <v>13.772862644591269</v>
      </c>
      <c r="G12" s="26">
        <v>14.131296345358892</v>
      </c>
      <c r="H12" s="26">
        <v>14.297181437798649</v>
      </c>
      <c r="I12" s="26">
        <v>14.252719790349726</v>
      </c>
      <c r="J12" s="26">
        <v>14.318154353290092</v>
      </c>
      <c r="K12" s="26">
        <v>13.597197417497643</v>
      </c>
      <c r="L12" s="26">
        <v>13.621311645939731</v>
      </c>
      <c r="M12" s="26">
        <v>12.947526728370537</v>
      </c>
      <c r="N12" s="26">
        <v>11.461427384456352</v>
      </c>
      <c r="O12" s="26">
        <v>10.955638273052458</v>
      </c>
      <c r="P12" s="26">
        <v>9.2879163718345215</v>
      </c>
      <c r="Q12" s="26">
        <v>9.2879163718345215</v>
      </c>
      <c r="R12" s="26">
        <v>8.4609517490393831</v>
      </c>
      <c r="S12" s="26">
        <v>9.2943763889427462</v>
      </c>
      <c r="T12" s="26">
        <v>9.2943763889427462</v>
      </c>
      <c r="U12" s="26">
        <v>9.2254698107996234</v>
      </c>
      <c r="V12" s="26">
        <v>9.5392741938757819</v>
      </c>
      <c r="W12" s="26">
        <v>9.5256497669711653</v>
      </c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63" x14ac:dyDescent="0.2">
      <c r="A13" s="2">
        <f t="shared" si="32"/>
        <v>44115</v>
      </c>
      <c r="B13" s="4">
        <f>Data!B12</f>
        <v>20</v>
      </c>
      <c r="C13" s="26">
        <v>16.060679741609771</v>
      </c>
      <c r="D13" s="26">
        <v>14.449268664409383</v>
      </c>
      <c r="E13" s="26">
        <v>14.344338832357067</v>
      </c>
      <c r="F13" s="26">
        <v>14.171740293210993</v>
      </c>
      <c r="G13" s="26">
        <v>14.608624021959782</v>
      </c>
      <c r="H13" s="26">
        <v>14.84696427256816</v>
      </c>
      <c r="I13" s="26">
        <v>15.03874113623991</v>
      </c>
      <c r="J13" s="26">
        <v>15.120650437589648</v>
      </c>
      <c r="K13" s="26">
        <v>14.561430948831088</v>
      </c>
      <c r="L13" s="26">
        <v>14.591988265131084</v>
      </c>
      <c r="M13" s="26">
        <v>14.007008657102753</v>
      </c>
      <c r="N13" s="26">
        <v>12.561252120444465</v>
      </c>
      <c r="O13" s="26">
        <v>12.06976063817917</v>
      </c>
      <c r="P13" s="26">
        <v>10.452015577015267</v>
      </c>
      <c r="Q13" s="26">
        <v>10.452015577015267</v>
      </c>
      <c r="R13" s="26">
        <v>9.5447789534941307</v>
      </c>
      <c r="S13" s="26">
        <v>10.460702610237758</v>
      </c>
      <c r="T13" s="26">
        <v>10.460702610237758</v>
      </c>
      <c r="U13" s="26">
        <v>10.271342201896795</v>
      </c>
      <c r="V13" s="26">
        <v>10.661290612199814</v>
      </c>
      <c r="W13" s="26">
        <v>10.64267849929138</v>
      </c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</row>
    <row r="14" spans="1:63" x14ac:dyDescent="0.2">
      <c r="A14" s="2">
        <f t="shared" si="32"/>
        <v>44116</v>
      </c>
      <c r="B14" s="4">
        <f>Data!B13</f>
        <v>19</v>
      </c>
      <c r="C14" s="26">
        <v>16.684607398847916</v>
      </c>
      <c r="D14" s="26">
        <v>14.864007372119701</v>
      </c>
      <c r="E14" s="26">
        <v>14.738274969607717</v>
      </c>
      <c r="F14" s="26">
        <v>14.531977872829804</v>
      </c>
      <c r="G14" s="26">
        <v>15.055410412264756</v>
      </c>
      <c r="H14" s="26">
        <v>15.407073660113541</v>
      </c>
      <c r="I14" s="26">
        <v>15.623027675817506</v>
      </c>
      <c r="J14" s="26">
        <v>15.721798045692877</v>
      </c>
      <c r="K14" s="26">
        <v>15.643149041886462</v>
      </c>
      <c r="L14" s="26">
        <v>15.681497169548521</v>
      </c>
      <c r="M14" s="26">
        <v>15.203422413980611</v>
      </c>
      <c r="N14" s="26">
        <v>13.813497972200159</v>
      </c>
      <c r="O14" s="26">
        <v>13.342463726648482</v>
      </c>
      <c r="P14" s="26">
        <v>11.510271513421682</v>
      </c>
      <c r="Q14" s="26">
        <v>11.510271513421682</v>
      </c>
      <c r="R14" s="26">
        <v>10.80327186369724</v>
      </c>
      <c r="S14" s="26">
        <v>11.521695848669319</v>
      </c>
      <c r="T14" s="26">
        <v>11.521695848669319</v>
      </c>
      <c r="U14" s="26">
        <v>11.447141143926743</v>
      </c>
      <c r="V14" s="26">
        <v>11.918695391136676</v>
      </c>
      <c r="W14" s="26">
        <v>11.893571036513533</v>
      </c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63" x14ac:dyDescent="0.2">
      <c r="A15" s="2">
        <f t="shared" si="32"/>
        <v>44117</v>
      </c>
      <c r="B15" s="4">
        <f>Data!B14</f>
        <v>16</v>
      </c>
      <c r="C15" s="26">
        <v>17.314588514133753</v>
      </c>
      <c r="D15" s="26">
        <v>15.27536849096813</v>
      </c>
      <c r="E15" s="26">
        <v>15.126483599438933</v>
      </c>
      <c r="F15" s="26">
        <v>14.882861092566234</v>
      </c>
      <c r="G15" s="26">
        <v>15.502601080091644</v>
      </c>
      <c r="H15" s="26">
        <v>15.964936500781429</v>
      </c>
      <c r="I15" s="26">
        <v>16.239980643811482</v>
      </c>
      <c r="J15" s="26">
        <v>16.357988973103577</v>
      </c>
      <c r="K15" s="26">
        <v>16.514814380421388</v>
      </c>
      <c r="L15" s="26">
        <v>16.561638635362069</v>
      </c>
      <c r="M15" s="26">
        <v>16.200398786981097</v>
      </c>
      <c r="N15" s="26">
        <v>14.898346636474376</v>
      </c>
      <c r="O15" s="26">
        <v>14.461313573061638</v>
      </c>
      <c r="P15" s="26">
        <v>12.692582594562223</v>
      </c>
      <c r="Q15" s="26">
        <v>12.692582594562223</v>
      </c>
      <c r="R15" s="26">
        <v>11.983777096742724</v>
      </c>
      <c r="S15" s="26">
        <v>12.707471793721471</v>
      </c>
      <c r="T15" s="26">
        <v>12.707471793721471</v>
      </c>
      <c r="U15" s="26">
        <v>12.763341234649284</v>
      </c>
      <c r="V15" s="26">
        <v>13.317942663248781</v>
      </c>
      <c r="W15" s="26">
        <v>13.284373949787515</v>
      </c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63" x14ac:dyDescent="0.2">
      <c r="A16" s="2">
        <f t="shared" si="32"/>
        <v>44118</v>
      </c>
      <c r="B16" s="4">
        <f>Data!B15</f>
        <v>15</v>
      </c>
      <c r="C16" s="26">
        <v>17.944080463600312</v>
      </c>
      <c r="D16" s="26">
        <v>15.678462217112136</v>
      </c>
      <c r="E16" s="26">
        <v>15.504021714041823</v>
      </c>
      <c r="F16" s="26">
        <v>15.219414993177224</v>
      </c>
      <c r="G16" s="26">
        <v>15.945438967346449</v>
      </c>
      <c r="H16" s="26">
        <v>16.503397290206738</v>
      </c>
      <c r="I16" s="26">
        <v>16.889187442159496</v>
      </c>
      <c r="J16" s="26">
        <v>17.029065565340794</v>
      </c>
      <c r="K16" s="26">
        <v>17.450308721711156</v>
      </c>
      <c r="L16" s="26">
        <v>17.507041890510223</v>
      </c>
      <c r="M16" s="26">
        <v>17.27981281107656</v>
      </c>
      <c r="N16" s="26">
        <v>16.085400115775968</v>
      </c>
      <c r="O16" s="26">
        <v>15.690607612784905</v>
      </c>
      <c r="P16" s="26">
        <v>14.010967936053417</v>
      </c>
      <c r="Q16" s="26">
        <v>14.010967936053417</v>
      </c>
      <c r="R16" s="26">
        <v>13.307758984015024</v>
      </c>
      <c r="S16" s="26">
        <v>14.03022796576694</v>
      </c>
      <c r="T16" s="26">
        <v>14.03022796576694</v>
      </c>
      <c r="U16" s="26">
        <v>14.229513903615507</v>
      </c>
      <c r="V16" s="26">
        <v>14.862143057740287</v>
      </c>
      <c r="W16" s="26">
        <v>14.817701214148352</v>
      </c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</row>
    <row r="17" spans="1:56" x14ac:dyDescent="0.2">
      <c r="A17" s="2">
        <f t="shared" si="32"/>
        <v>44119</v>
      </c>
      <c r="B17" s="4">
        <f>Data!B16</f>
        <v>11</v>
      </c>
      <c r="C17" s="26">
        <v>18.566995133072449</v>
      </c>
      <c r="D17" s="26">
        <v>16.068903891776632</v>
      </c>
      <c r="E17" s="26">
        <v>15.866477480018242</v>
      </c>
      <c r="F17" s="26">
        <v>15.537244236479605</v>
      </c>
      <c r="G17" s="26">
        <v>16.379638866573263</v>
      </c>
      <c r="H17" s="26">
        <v>17.051631948251927</v>
      </c>
      <c r="I17" s="26">
        <v>17.569695616316917</v>
      </c>
      <c r="J17" s="26">
        <v>17.734345853181281</v>
      </c>
      <c r="K17" s="26">
        <v>18.452114807813764</v>
      </c>
      <c r="L17" s="26">
        <v>18.52039881150019</v>
      </c>
      <c r="M17" s="26">
        <v>18.446182191478798</v>
      </c>
      <c r="N17" s="26">
        <v>17.38192791634533</v>
      </c>
      <c r="O17" s="26">
        <v>17.038818327034619</v>
      </c>
      <c r="P17" s="26">
        <v>15.478015377093525</v>
      </c>
      <c r="Q17" s="26">
        <v>15.478015377093525</v>
      </c>
      <c r="R17" s="26">
        <v>14.790272916247762</v>
      </c>
      <c r="S17" s="26">
        <v>15.502771914821928</v>
      </c>
      <c r="T17" s="26">
        <v>15.502771914821928</v>
      </c>
      <c r="U17" s="26">
        <v>15.853595574074582</v>
      </c>
      <c r="V17" s="26">
        <v>16.549429551374391</v>
      </c>
      <c r="W17" s="26">
        <v>16.491090413137066</v>
      </c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</row>
    <row r="18" spans="1:56" x14ac:dyDescent="0.2">
      <c r="A18" s="2">
        <f t="shared" si="32"/>
        <v>44120</v>
      </c>
      <c r="B18" s="4">
        <f>Data!B17</f>
        <v>15</v>
      </c>
      <c r="C18" s="26">
        <v>19.178799236392429</v>
      </c>
      <c r="D18" s="26">
        <v>16.443605886611934</v>
      </c>
      <c r="E18" s="26">
        <v>16.210751704264979</v>
      </c>
      <c r="F18" s="26">
        <v>15.833296801291052</v>
      </c>
      <c r="G18" s="26">
        <v>16.802194859288399</v>
      </c>
      <c r="H18" s="26">
        <v>17.60620738134233</v>
      </c>
      <c r="I18" s="26">
        <v>18.279896868830726</v>
      </c>
      <c r="J18" s="26">
        <v>18.472505242706099</v>
      </c>
      <c r="K18" s="26">
        <v>19.522362234385426</v>
      </c>
      <c r="L18" s="26">
        <v>19.604074275704008</v>
      </c>
      <c r="M18" s="26">
        <v>19.703801256736401</v>
      </c>
      <c r="N18" s="26">
        <v>18.795222526969532</v>
      </c>
      <c r="O18" s="26">
        <v>18.514550237812525</v>
      </c>
      <c r="P18" s="26">
        <v>17.106740015908784</v>
      </c>
      <c r="Q18" s="26">
        <v>17.106740015908784</v>
      </c>
      <c r="R18" s="26">
        <v>16.44739592980055</v>
      </c>
      <c r="S18" s="26">
        <v>17.138388570281801</v>
      </c>
      <c r="T18" s="26">
        <v>17.138388570281801</v>
      </c>
      <c r="U18" s="26">
        <v>17.640923321827746</v>
      </c>
      <c r="V18" s="26">
        <v>18.370832914615978</v>
      </c>
      <c r="W18" s="26">
        <v>18.294873445119112</v>
      </c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</row>
    <row r="19" spans="1:56" x14ac:dyDescent="0.2">
      <c r="A19" s="2">
        <f t="shared" si="32"/>
        <v>44121</v>
      </c>
      <c r="B19" s="4">
        <f>Data!B18</f>
        <v>15</v>
      </c>
      <c r="C19" s="26">
        <v>19.778153016585993</v>
      </c>
      <c r="D19" s="26">
        <v>16.801923158194892</v>
      </c>
      <c r="E19" s="26">
        <v>16.536179334017657</v>
      </c>
      <c r="F19" s="26">
        <v>16.106945460076474</v>
      </c>
      <c r="G19" s="26">
        <v>17.212562296141371</v>
      </c>
      <c r="H19" s="26">
        <v>18.163782860438708</v>
      </c>
      <c r="I19" s="26">
        <v>19.017392789203083</v>
      </c>
      <c r="J19" s="26">
        <v>19.241438666384376</v>
      </c>
      <c r="K19" s="26">
        <v>20.662705517022637</v>
      </c>
      <c r="L19" s="26">
        <v>20.759986391227329</v>
      </c>
      <c r="M19" s="26">
        <v>21.056607869643255</v>
      </c>
      <c r="N19" s="26">
        <v>20.332464391514044</v>
      </c>
      <c r="O19" s="26">
        <v>20.126402377366496</v>
      </c>
      <c r="P19" s="26">
        <v>18.91038133010181</v>
      </c>
      <c r="Q19" s="26">
        <v>18.91038133010181</v>
      </c>
      <c r="R19" s="26">
        <v>18.296147078949961</v>
      </c>
      <c r="S19" s="26">
        <v>18.95064775764876</v>
      </c>
      <c r="T19" s="26">
        <v>18.95064775764876</v>
      </c>
      <c r="U19" s="26">
        <v>19.592985479832066</v>
      </c>
      <c r="V19" s="26">
        <v>20.373528557567909</v>
      </c>
      <c r="W19" s="26">
        <v>20.27530013940666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</row>
    <row r="20" spans="1:56" x14ac:dyDescent="0.2">
      <c r="A20" s="2">
        <f t="shared" si="32"/>
        <v>44122</v>
      </c>
      <c r="B20" s="4">
        <f>Data!B19</f>
        <v>21</v>
      </c>
      <c r="C20" s="26">
        <v>20.369275061096385</v>
      </c>
      <c r="D20" s="26">
        <v>17.147267755085135</v>
      </c>
      <c r="E20" s="26">
        <v>16.846098733858351</v>
      </c>
      <c r="F20" s="26">
        <v>16.361483001639726</v>
      </c>
      <c r="G20" s="26">
        <v>17.614341607193179</v>
      </c>
      <c r="H20" s="26">
        <v>18.72150563595358</v>
      </c>
      <c r="I20" s="26">
        <v>19.778839965264346</v>
      </c>
      <c r="J20" s="26">
        <v>20.038100506430048</v>
      </c>
      <c r="K20" s="26">
        <v>21.874178434997425</v>
      </c>
      <c r="L20" s="26">
        <v>21.989462833334859</v>
      </c>
      <c r="M20" s="26">
        <v>22.508020314742076</v>
      </c>
      <c r="N20" s="26">
        <v>22.000549717651726</v>
      </c>
      <c r="O20" s="26">
        <v>21.882789684437753</v>
      </c>
      <c r="P20" s="26">
        <v>20.902123118610554</v>
      </c>
      <c r="Q20" s="26">
        <v>20.902123118610554</v>
      </c>
      <c r="R20" s="26">
        <v>20.354353970599096</v>
      </c>
      <c r="S20" s="26">
        <v>20.953136271541617</v>
      </c>
      <c r="T20" s="26">
        <v>20.953136271541617</v>
      </c>
      <c r="U20" s="26">
        <v>21.705827461299492</v>
      </c>
      <c r="V20" s="26">
        <v>22.566542771794438</v>
      </c>
      <c r="W20" s="26">
        <v>22.440325985224256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</row>
    <row r="21" spans="1:56" x14ac:dyDescent="0.2">
      <c r="A21" s="2">
        <f t="shared" si="32"/>
        <v>44123</v>
      </c>
      <c r="B21" s="4">
        <f>Data!B20</f>
        <v>22</v>
      </c>
      <c r="C21" s="26">
        <v>20.949214286948997</v>
      </c>
      <c r="D21" s="26">
        <v>17.477822970501677</v>
      </c>
      <c r="E21" s="26">
        <v>17.138709037007906</v>
      </c>
      <c r="F21" s="26">
        <v>16.595214550780938</v>
      </c>
      <c r="G21" s="26">
        <v>18.005774830122597</v>
      </c>
      <c r="H21" s="26">
        <v>19.277581733667979</v>
      </c>
      <c r="I21" s="26">
        <v>20.559771917226879</v>
      </c>
      <c r="J21" s="26">
        <v>20.858319298197944</v>
      </c>
      <c r="K21" s="26">
        <v>23.157020934922013</v>
      </c>
      <c r="L21" s="26">
        <v>23.29306941598038</v>
      </c>
      <c r="M21" s="26">
        <v>24.06073889570801</v>
      </c>
      <c r="N21" s="26">
        <v>23.805873847668995</v>
      </c>
      <c r="O21" s="26">
        <v>23.791715003697924</v>
      </c>
      <c r="P21" s="26">
        <v>23.094717294386118</v>
      </c>
      <c r="Q21" s="26">
        <v>23.094717294386118</v>
      </c>
      <c r="R21" s="26">
        <v>22.640450797571404</v>
      </c>
      <c r="S21" s="26">
        <v>23.159095635720927</v>
      </c>
      <c r="T21" s="26">
        <v>23.159095635720927</v>
      </c>
      <c r="U21" s="26">
        <v>24.025795594843984</v>
      </c>
      <c r="V21" s="26">
        <v>24.957846673870964</v>
      </c>
      <c r="W21" s="26">
        <v>24.796650558448842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</row>
    <row r="22" spans="1:56" x14ac:dyDescent="0.2">
      <c r="A22" s="2">
        <f t="shared" si="32"/>
        <v>44124</v>
      </c>
      <c r="B22" s="4">
        <f>Data!B21</f>
        <v>24</v>
      </c>
      <c r="C22" s="26">
        <v>21.515775520931719</v>
      </c>
      <c r="D22" s="26">
        <v>17.792388442711779</v>
      </c>
      <c r="E22" s="26">
        <v>17.412841263370471</v>
      </c>
      <c r="F22" s="26">
        <v>16.807105505162493</v>
      </c>
      <c r="G22" s="26">
        <v>18.385702087633515</v>
      </c>
      <c r="H22" s="26">
        <v>19.832076558381456</v>
      </c>
      <c r="I22" s="26">
        <v>21.354395062066175</v>
      </c>
      <c r="J22" s="26">
        <v>21.696583893796298</v>
      </c>
      <c r="K22" s="26">
        <v>24.510474391321971</v>
      </c>
      <c r="L22" s="26">
        <v>24.670406487750967</v>
      </c>
      <c r="M22" s="26">
        <v>25.716506200554612</v>
      </c>
      <c r="N22" s="26">
        <v>25.754061777848925</v>
      </c>
      <c r="O22" s="26">
        <v>25.860482064134782</v>
      </c>
      <c r="P22" s="26">
        <v>25.499988848052901</v>
      </c>
      <c r="Q22" s="26">
        <v>25.499988848052901</v>
      </c>
      <c r="R22" s="26">
        <v>25.173190387683398</v>
      </c>
      <c r="S22" s="26">
        <v>25.580942878643651</v>
      </c>
      <c r="T22" s="26">
        <v>25.580942878643651</v>
      </c>
      <c r="U22" s="26">
        <v>26.564437197423985</v>
      </c>
      <c r="V22" s="26">
        <v>27.55426088692797</v>
      </c>
      <c r="W22" s="26">
        <v>27.349598848047094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x14ac:dyDescent="0.2">
      <c r="A23" s="2">
        <f t="shared" si="32"/>
        <v>44125</v>
      </c>
      <c r="B23" s="4">
        <f>Data!B22</f>
        <v>23</v>
      </c>
      <c r="C23" s="26">
        <v>22.067574689200967</v>
      </c>
      <c r="D23" s="26">
        <v>18.090395730674661</v>
      </c>
      <c r="E23" s="26">
        <v>17.667969980647946</v>
      </c>
      <c r="F23" s="26">
        <v>16.996785881084474</v>
      </c>
      <c r="G23" s="26">
        <v>18.753582660431707</v>
      </c>
      <c r="H23" s="26">
        <v>20.388014294427609</v>
      </c>
      <c r="I23" s="26">
        <v>22.155355674232077</v>
      </c>
      <c r="J23" s="26">
        <v>22.545797413796823</v>
      </c>
      <c r="K23" s="26">
        <v>25.932540487831421</v>
      </c>
      <c r="L23" s="26">
        <v>26.119868140126616</v>
      </c>
      <c r="M23" s="26">
        <v>27.475819127022529</v>
      </c>
      <c r="N23" s="26">
        <v>27.849636147171257</v>
      </c>
      <c r="O23" s="26">
        <v>28.095338385810312</v>
      </c>
      <c r="P23" s="26">
        <v>28.128195057634411</v>
      </c>
      <c r="Q23" s="26">
        <v>28.128195057634411</v>
      </c>
      <c r="R23" s="26">
        <v>27.971249672645722</v>
      </c>
      <c r="S23" s="26">
        <v>28.229647253057706</v>
      </c>
      <c r="T23" s="26">
        <v>28.229647253057706</v>
      </c>
      <c r="U23" s="26">
        <v>29.332343368782386</v>
      </c>
      <c r="V23" s="26">
        <v>30.361527973652368</v>
      </c>
      <c r="W23" s="26">
        <v>30.103171512095415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x14ac:dyDescent="0.2">
      <c r="A24" s="2">
        <f t="shared" si="32"/>
        <v>44126</v>
      </c>
      <c r="B24" s="4">
        <f>Data!B23</f>
        <v>34</v>
      </c>
      <c r="C24" s="26">
        <v>22.603881896090282</v>
      </c>
      <c r="D24" s="26">
        <v>18.371773535605818</v>
      </c>
      <c r="E24" s="26">
        <v>17.904076788704774</v>
      </c>
      <c r="F24" s="26">
        <v>17.164410058094631</v>
      </c>
      <c r="G24" s="26">
        <v>19.109362379514288</v>
      </c>
      <c r="H24" s="26">
        <v>20.94391812539104</v>
      </c>
      <c r="I24" s="26">
        <v>22.953474560265438</v>
      </c>
      <c r="J24" s="26">
        <v>23.396994937270854</v>
      </c>
      <c r="K24" s="26">
        <v>27.419698400061545</v>
      </c>
      <c r="L24" s="26">
        <v>27.638358547478735</v>
      </c>
      <c r="M24" s="26">
        <v>29.337584799127647</v>
      </c>
      <c r="N24" s="26">
        <v>30.095611623297781</v>
      </c>
      <c r="O24" s="26">
        <v>30.501035522763392</v>
      </c>
      <c r="P24" s="26">
        <v>30.987207216479881</v>
      </c>
      <c r="Q24" s="26">
        <v>30.987207216479881</v>
      </c>
      <c r="R24" s="26">
        <v>31.052704633978323</v>
      </c>
      <c r="S24" s="26">
        <v>31.11393078346126</v>
      </c>
      <c r="T24" s="26">
        <v>31.11393078346126</v>
      </c>
      <c r="U24" s="26">
        <v>32.338877013186064</v>
      </c>
      <c r="V24" s="26">
        <v>33.384651051470271</v>
      </c>
      <c r="W24" s="26">
        <v>33.060363145107985</v>
      </c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</row>
    <row r="25" spans="1:56" x14ac:dyDescent="0.2">
      <c r="A25" s="2">
        <f t="shared" si="32"/>
        <v>44127</v>
      </c>
      <c r="B25" s="4">
        <f>Data!B24</f>
        <v>30</v>
      </c>
      <c r="C25" s="26">
        <v>23.124104870479403</v>
      </c>
      <c r="D25" s="26">
        <v>18.636568133175011</v>
      </c>
      <c r="E25" s="26">
        <v>18.121275479740344</v>
      </c>
      <c r="F25" s="26">
        <v>17.310288638501735</v>
      </c>
      <c r="G25" s="26">
        <v>19.453086214206824</v>
      </c>
      <c r="H25" s="26">
        <v>21.498652048944791</v>
      </c>
      <c r="I25" s="26">
        <v>23.772151908139705</v>
      </c>
      <c r="J25" s="26">
        <v>24.274256489160688</v>
      </c>
      <c r="K25" s="26">
        <v>28.966574327967496</v>
      </c>
      <c r="L25" s="26">
        <v>29.220959017765956</v>
      </c>
      <c r="M25" s="26">
        <v>31.298711443878407</v>
      </c>
      <c r="N25" s="26">
        <v>32.493003097938697</v>
      </c>
      <c r="O25" s="26">
        <v>33.080292412396687</v>
      </c>
      <c r="P25" s="26">
        <v>34.130167846920038</v>
      </c>
      <c r="Q25" s="26">
        <v>34.130167846920038</v>
      </c>
      <c r="R25" s="26">
        <v>34.434347311300783</v>
      </c>
      <c r="S25" s="26">
        <v>34.288017843858761</v>
      </c>
      <c r="T25" s="26">
        <v>34.288017843858761</v>
      </c>
      <c r="U25" s="26">
        <v>35.591946580263979</v>
      </c>
      <c r="V25" s="26">
        <v>36.628628233291543</v>
      </c>
      <c r="W25" s="26">
        <v>36.223878154411892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x14ac:dyDescent="0.2">
      <c r="A26" s="2">
        <f t="shared" si="32"/>
        <v>44128</v>
      </c>
      <c r="B26" s="4">
        <f>Data!B25</f>
        <v>37</v>
      </c>
      <c r="C26" s="26">
        <v>23.626701213132481</v>
      </c>
      <c r="D26" s="26">
        <v>18.884186341229185</v>
      </c>
      <c r="E26" s="26">
        <v>18.319073395001965</v>
      </c>
      <c r="F26" s="26">
        <v>17.434178239112239</v>
      </c>
      <c r="G26" s="26">
        <v>19.784111951517534</v>
      </c>
      <c r="H26" s="26">
        <v>22.051462388976162</v>
      </c>
      <c r="I26" s="26">
        <v>24.609604284622385</v>
      </c>
      <c r="J26" s="26">
        <v>25.176210709577191</v>
      </c>
      <c r="K26" s="26">
        <v>30.565556741163768</v>
      </c>
      <c r="L26" s="26">
        <v>30.860538515521171</v>
      </c>
      <c r="M26" s="26">
        <v>33.353624130883262</v>
      </c>
      <c r="N26" s="26">
        <v>35.040233474516022</v>
      </c>
      <c r="O26" s="26">
        <v>35.83314589961077</v>
      </c>
      <c r="P26" s="26">
        <v>37.580603264388465</v>
      </c>
      <c r="Q26" s="26">
        <v>37.580603264388465</v>
      </c>
      <c r="R26" s="26">
        <v>38.130814034687035</v>
      </c>
      <c r="S26" s="26">
        <v>37.776714524629448</v>
      </c>
      <c r="T26" s="26">
        <v>37.776714524629448</v>
      </c>
      <c r="U26" s="26">
        <v>39.097872558284266</v>
      </c>
      <c r="V26" s="26">
        <v>40.09974852685982</v>
      </c>
      <c r="W26" s="26">
        <v>39.597408420274775</v>
      </c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x14ac:dyDescent="0.2">
      <c r="A27" s="2">
        <f t="shared" si="32"/>
        <v>44129</v>
      </c>
      <c r="B27" s="4">
        <f>Data!B26</f>
        <v>40</v>
      </c>
      <c r="C27" s="26">
        <v>24.110434765028529</v>
      </c>
      <c r="D27" s="26">
        <v>19.114281332341879</v>
      </c>
      <c r="E27" s="26">
        <v>18.497240032115524</v>
      </c>
      <c r="F27" s="26">
        <v>17.536120602037514</v>
      </c>
      <c r="G27" s="26">
        <v>20.102021256656808</v>
      </c>
      <c r="H27" s="26">
        <v>22.601958243764251</v>
      </c>
      <c r="I27" s="26">
        <v>25.463884688965383</v>
      </c>
      <c r="J27" s="26">
        <v>26.101334429869926</v>
      </c>
      <c r="K27" s="26">
        <v>32.248301502198444</v>
      </c>
      <c r="L27" s="26">
        <v>32.589475615678339</v>
      </c>
      <c r="M27" s="26">
        <v>35.539668385925324</v>
      </c>
      <c r="N27" s="26">
        <v>37.779891492014578</v>
      </c>
      <c r="O27" s="26">
        <v>38.804097409490879</v>
      </c>
      <c r="P27" s="26">
        <v>41.363357048240402</v>
      </c>
      <c r="Q27" s="26">
        <v>41.363357048240402</v>
      </c>
      <c r="R27" s="26">
        <v>42.198926405094682</v>
      </c>
      <c r="S27" s="26">
        <v>41.60640602582346</v>
      </c>
      <c r="T27" s="26">
        <v>41.60640602582346</v>
      </c>
      <c r="U27" s="26">
        <v>42.861410044710652</v>
      </c>
      <c r="V27" s="26">
        <v>43.794023468195306</v>
      </c>
      <c r="W27" s="26">
        <v>43.174112539891865</v>
      </c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x14ac:dyDescent="0.2">
      <c r="A28" s="2">
        <f t="shared" si="32"/>
        <v>44130</v>
      </c>
      <c r="B28" s="4">
        <f>Data!B27</f>
        <v>43</v>
      </c>
      <c r="C28" s="26">
        <v>24.574283104124529</v>
      </c>
      <c r="D28" s="26">
        <v>19.326678965852679</v>
      </c>
      <c r="E28" s="26">
        <v>18.655732942967767</v>
      </c>
      <c r="F28" s="26">
        <v>17.616366425910456</v>
      </c>
      <c r="G28" s="26">
        <v>20.406545583002909</v>
      </c>
      <c r="H28" s="26">
        <v>23.149990811620192</v>
      </c>
      <c r="I28" s="26">
        <v>26.332930138932742</v>
      </c>
      <c r="J28" s="26">
        <v>27.047998720191202</v>
      </c>
      <c r="K28" s="26">
        <v>34.016570413693557</v>
      </c>
      <c r="L28" s="26">
        <v>34.410211849328789</v>
      </c>
      <c r="M28" s="26">
        <v>37.862234921155995</v>
      </c>
      <c r="N28" s="26">
        <v>40.72255737297732</v>
      </c>
      <c r="O28" s="26">
        <v>42.005615610810878</v>
      </c>
      <c r="P28" s="26">
        <v>45.504604741521547</v>
      </c>
      <c r="Q28" s="26">
        <v>45.504604741521547</v>
      </c>
      <c r="R28" s="26">
        <v>46.667121601859563</v>
      </c>
      <c r="S28" s="26">
        <v>45.80512008152661</v>
      </c>
      <c r="T28" s="26">
        <v>45.80512008152661</v>
      </c>
      <c r="U28" s="26">
        <v>46.886009540903977</v>
      </c>
      <c r="V28" s="26">
        <v>47.703058961412623</v>
      </c>
      <c r="W28" s="26">
        <v>46.942507909596486</v>
      </c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 spans="1:56" x14ac:dyDescent="0.2">
      <c r="A29" s="2">
        <f t="shared" si="32"/>
        <v>44131</v>
      </c>
      <c r="B29" s="4">
        <f>Data!B28</f>
        <v>54</v>
      </c>
      <c r="C29" s="26">
        <v>25.01731659554148</v>
      </c>
      <c r="D29" s="26">
        <v>19.521287982000995</v>
      </c>
      <c r="E29" s="26">
        <v>18.79460851886088</v>
      </c>
      <c r="F29" s="26">
        <v>17.675285703755769</v>
      </c>
      <c r="G29" s="26">
        <v>20.697474249169989</v>
      </c>
      <c r="H29" s="26">
        <v>23.695375710344447</v>
      </c>
      <c r="I29" s="26">
        <v>27.21462830358406</v>
      </c>
      <c r="J29" s="26">
        <v>28.014534277082873</v>
      </c>
      <c r="K29" s="26">
        <v>35.871970431753297</v>
      </c>
      <c r="L29" s="26">
        <v>36.325104047409582</v>
      </c>
      <c r="M29" s="26">
        <v>40.326709950683018</v>
      </c>
      <c r="N29" s="26">
        <v>43.878966173347749</v>
      </c>
      <c r="O29" s="26">
        <v>45.450263506329065</v>
      </c>
      <c r="P29" s="26">
        <v>50.031876131352192</v>
      </c>
      <c r="Q29" s="26">
        <v>50.031876131352192</v>
      </c>
      <c r="R29" s="26">
        <v>51.564211598259007</v>
      </c>
      <c r="S29" s="26">
        <v>50.402605720996974</v>
      </c>
      <c r="T29" s="26">
        <v>50.402605720996974</v>
      </c>
      <c r="U29" s="26">
        <v>51.174418885468839</v>
      </c>
      <c r="V29" s="26">
        <v>51.813407621420723</v>
      </c>
      <c r="W29" s="26">
        <v>50.885881388453321</v>
      </c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x14ac:dyDescent="0.2">
      <c r="A30" s="2">
        <f t="shared" si="32"/>
        <v>44132</v>
      </c>
      <c r="B30" s="4">
        <f>Data!B29</f>
        <v>56</v>
      </c>
      <c r="C30" s="26">
        <v>25.438586169473773</v>
      </c>
      <c r="D30" s="26">
        <v>19.698019955859255</v>
      </c>
      <c r="E30" s="26">
        <v>18.913943147399667</v>
      </c>
      <c r="F30" s="26">
        <v>17.713289358199305</v>
      </c>
      <c r="G30" s="26">
        <v>20.974571181834623</v>
      </c>
      <c r="H30" s="26">
        <v>24.23738160732352</v>
      </c>
      <c r="I30" s="26">
        <v>28.106907187153482</v>
      </c>
      <c r="J30" s="26">
        <v>28.999320476126023</v>
      </c>
      <c r="K30" s="26">
        <v>37.815973723850981</v>
      </c>
      <c r="L30" s="26">
        <v>38.336449992432094</v>
      </c>
      <c r="M30" s="26">
        <v>42.938491402906898</v>
      </c>
      <c r="N30" s="26">
        <v>47.259986060716187</v>
      </c>
      <c r="O30" s="26">
        <v>49.150628195446146</v>
      </c>
      <c r="P30" s="26">
        <v>54.974093757485306</v>
      </c>
      <c r="Q30" s="26">
        <v>54.974093757485306</v>
      </c>
      <c r="R30" s="26">
        <v>56.91896116305314</v>
      </c>
      <c r="S30" s="26">
        <v>55.430436933085751</v>
      </c>
      <c r="T30" s="26">
        <v>55.430436933085751</v>
      </c>
      <c r="U30" s="26">
        <v>55.718867973408614</v>
      </c>
      <c r="V30" s="26">
        <v>56.105905337119118</v>
      </c>
      <c r="W30" s="26">
        <v>54.981714174081475</v>
      </c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x14ac:dyDescent="0.2">
      <c r="A31" s="2">
        <f t="shared" si="32"/>
        <v>44133</v>
      </c>
      <c r="B31" s="4">
        <f>Data!B30</f>
        <v>65</v>
      </c>
      <c r="C31" s="26">
        <v>25.837092915538815</v>
      </c>
      <c r="D31" s="26">
        <v>19.856767234369968</v>
      </c>
      <c r="E31" s="26">
        <v>19.013811324139468</v>
      </c>
      <c r="F31" s="26">
        <v>17.73080614122081</v>
      </c>
      <c r="G31" s="26">
        <v>21.237551099602712</v>
      </c>
      <c r="H31" s="26">
        <v>24.775408260248014</v>
      </c>
      <c r="I31" s="26">
        <v>29.00785247106122</v>
      </c>
      <c r="J31" s="26">
        <v>30.000903134390413</v>
      </c>
      <c r="K31" s="26">
        <v>39.849954880895091</v>
      </c>
      <c r="L31" s="26">
        <v>40.446531599691667</v>
      </c>
      <c r="M31" s="26">
        <v>45.703023387739762</v>
      </c>
      <c r="N31" s="26">
        <v>50.87660816418375</v>
      </c>
      <c r="O31" s="26">
        <v>53.119253835605342</v>
      </c>
      <c r="P31" s="26">
        <v>60.361639837572703</v>
      </c>
      <c r="Q31" s="26">
        <v>60.361639837572703</v>
      </c>
      <c r="R31" s="26">
        <v>62.7595725314318</v>
      </c>
      <c r="S31" s="26">
        <v>60.922154396331308</v>
      </c>
      <c r="T31" s="26">
        <v>60.922154396331308</v>
      </c>
      <c r="U31" s="26">
        <v>60.505793982220588</v>
      </c>
      <c r="V31" s="26">
        <v>60.554983304424418</v>
      </c>
      <c r="W31" s="26">
        <v>59.201116951656388</v>
      </c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</row>
    <row r="32" spans="1:56" x14ac:dyDescent="0.2">
      <c r="A32" s="2">
        <f t="shared" si="32"/>
        <v>44134</v>
      </c>
      <c r="B32" s="4">
        <f>Data!B31</f>
        <v>66</v>
      </c>
      <c r="C32" s="26">
        <v>26.21196733866827</v>
      </c>
      <c r="D32" s="26">
        <v>19.997520326958181</v>
      </c>
      <c r="E32" s="26">
        <v>19.09439834631079</v>
      </c>
      <c r="F32" s="26">
        <v>17.728386444007793</v>
      </c>
      <c r="G32" s="26">
        <v>21.486202749652644</v>
      </c>
      <c r="H32" s="26">
        <v>25.308950278602151</v>
      </c>
      <c r="I32" s="26">
        <v>29.915857788995904</v>
      </c>
      <c r="J32" s="26">
        <v>31.018146840726875</v>
      </c>
      <c r="K32" s="26">
        <v>41.975250118508789</v>
      </c>
      <c r="L32" s="26">
        <v>42.657680570048434</v>
      </c>
      <c r="M32" s="26">
        <v>48.625854948683674</v>
      </c>
      <c r="N32" s="26">
        <v>54.739954340856926</v>
      </c>
      <c r="O32" s="26">
        <v>57.368583792737105</v>
      </c>
      <c r="P32" s="26">
        <v>66.226468278749579</v>
      </c>
      <c r="Q32" s="26">
        <v>66.226468278749579</v>
      </c>
      <c r="R32" s="26">
        <v>69.113071778218824</v>
      </c>
      <c r="S32" s="26">
        <v>66.913462981328351</v>
      </c>
      <c r="T32" s="26">
        <v>66.913462981328351</v>
      </c>
      <c r="U32" s="26">
        <v>65.515056415913307</v>
      </c>
      <c r="V32" s="26">
        <v>65.127930043876432</v>
      </c>
      <c r="W32" s="26">
        <v>63.508253912367358</v>
      </c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x14ac:dyDescent="0.2">
      <c r="A33" s="2">
        <f t="shared" si="32"/>
        <v>44135</v>
      </c>
      <c r="B33" s="4">
        <f>Data!B32</f>
        <v>71</v>
      </c>
      <c r="C33" s="26">
        <v>26.562433020029772</v>
      </c>
      <c r="D33" s="26">
        <v>20.12033831883776</v>
      </c>
      <c r="E33" s="26">
        <v>19.155969724962972</v>
      </c>
      <c r="F33" s="26">
        <v>17.706668884439544</v>
      </c>
      <c r="G33" s="26">
        <v>21.720359427711433</v>
      </c>
      <c r="H33" s="26">
        <v>25.83754781102569</v>
      </c>
      <c r="I33" s="26">
        <v>30.829813948095456</v>
      </c>
      <c r="J33" s="26">
        <v>32.050428628545646</v>
      </c>
      <c r="K33" s="26">
        <v>44.193244251520682</v>
      </c>
      <c r="L33" s="26">
        <v>44.972372463849531</v>
      </c>
      <c r="M33" s="26">
        <v>51.71273048251841</v>
      </c>
      <c r="N33" s="26">
        <v>58.861310953414332</v>
      </c>
      <c r="O33" s="26">
        <v>61.910919935549813</v>
      </c>
      <c r="P33" s="26">
        <v>72.602284018716659</v>
      </c>
      <c r="Q33" s="26">
        <v>72.602284018716659</v>
      </c>
      <c r="R33" s="26">
        <v>76.004595909994961</v>
      </c>
      <c r="S33" s="26">
        <v>73.442508390446363</v>
      </c>
      <c r="T33" s="26">
        <v>73.442508390446363</v>
      </c>
      <c r="U33" s="26">
        <v>70.719199084867114</v>
      </c>
      <c r="V33" s="26">
        <v>69.784053438403546</v>
      </c>
      <c r="W33" s="26">
        <v>67.859708724680601</v>
      </c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x14ac:dyDescent="0.2">
      <c r="A34" s="2">
        <f t="shared" si="32"/>
        <v>44136</v>
      </c>
      <c r="B34" s="4">
        <f>Data!B33</f>
        <v>68</v>
      </c>
      <c r="C34" s="26">
        <v>26.887781755154151</v>
      </c>
      <c r="D34" s="26">
        <v>20.225327993665474</v>
      </c>
      <c r="E34" s="26">
        <v>19.198849220819518</v>
      </c>
      <c r="F34" s="26">
        <v>17.666355490194228</v>
      </c>
      <c r="G34" s="26">
        <v>21.939878325557181</v>
      </c>
      <c r="H34" s="26">
        <v>26.360732455127547</v>
      </c>
      <c r="I34" s="26">
        <v>31.749343923316729</v>
      </c>
      <c r="J34" s="26">
        <v>33.097880796445423</v>
      </c>
      <c r="K34" s="26">
        <v>46.505492314932347</v>
      </c>
      <c r="L34" s="26">
        <v>47.393356315919817</v>
      </c>
      <c r="M34" s="26">
        <v>54.96972079148366</v>
      </c>
      <c r="N34" s="26">
        <v>63.252198825942529</v>
      </c>
      <c r="O34" s="26">
        <v>66.758409373365652</v>
      </c>
      <c r="P34" s="26">
        <v>79.524818752768439</v>
      </c>
      <c r="Q34" s="26">
        <v>79.524818752768439</v>
      </c>
      <c r="R34" s="26">
        <v>83.456585416984993</v>
      </c>
      <c r="S34" s="26">
        <v>80.55026324221636</v>
      </c>
      <c r="T34" s="26">
        <v>80.55026324221636</v>
      </c>
      <c r="U34" s="26">
        <v>76.082793495663552</v>
      </c>
      <c r="V34" s="26">
        <v>74.473659760925685</v>
      </c>
      <c r="W34" s="26">
        <v>72.203711351732409</v>
      </c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</row>
    <row r="35" spans="1:56" x14ac:dyDescent="0.2">
      <c r="A35" s="2">
        <f t="shared" si="32"/>
        <v>44137</v>
      </c>
      <c r="B35" s="4">
        <f>Data!B34</f>
        <v>74</v>
      </c>
      <c r="C35" s="26">
        <v>27.187367842365674</v>
      </c>
      <c r="D35" s="26">
        <v>20.312636208177189</v>
      </c>
      <c r="E35" s="26">
        <v>19.223409757780114</v>
      </c>
      <c r="F35" s="26">
        <v>17.608199303055205</v>
      </c>
      <c r="G35" s="26">
        <v>22.144633730264875</v>
      </c>
      <c r="H35" s="26">
        <v>26.87798484634753</v>
      </c>
      <c r="I35" s="26">
        <v>32.675091349091019</v>
      </c>
      <c r="J35" s="26">
        <v>34.161691839192855</v>
      </c>
      <c r="K35" s="26">
        <v>48.913883948138093</v>
      </c>
      <c r="L35" s="26">
        <v>49.923828265098166</v>
      </c>
      <c r="M35" s="26">
        <v>58.403405571081002</v>
      </c>
      <c r="N35" s="26">
        <v>67.924491971793969</v>
      </c>
      <c r="O35" s="26">
        <v>71.923071689515609</v>
      </c>
      <c r="P35" s="26">
        <v>87.032240283969401</v>
      </c>
      <c r="Q35" s="26">
        <v>87.032240283969401</v>
      </c>
      <c r="R35" s="26">
        <v>91.487894788126098</v>
      </c>
      <c r="S35" s="26">
        <v>88.281061295746753</v>
      </c>
      <c r="T35" s="26">
        <v>88.281061295746753</v>
      </c>
      <c r="U35" s="26">
        <v>81.561896097931594</v>
      </c>
      <c r="V35" s="26">
        <v>79.139385994576116</v>
      </c>
      <c r="W35" s="26">
        <v>76.481730089108993</v>
      </c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</row>
    <row r="36" spans="1:56" x14ac:dyDescent="0.2">
      <c r="A36" s="2">
        <f t="shared" si="32"/>
        <v>44138</v>
      </c>
      <c r="B36" s="4">
        <f>Data!B35</f>
        <v>73</v>
      </c>
      <c r="C36" s="26">
        <v>27.460623217128148</v>
      </c>
      <c r="D36" s="26">
        <v>20.382455948368246</v>
      </c>
      <c r="E36" s="26">
        <v>19.230077416016716</v>
      </c>
      <c r="F36" s="26">
        <v>17.533004291312523</v>
      </c>
      <c r="G36" s="26">
        <v>22.33452491053233</v>
      </c>
      <c r="H36" s="26">
        <v>27.388732523911443</v>
      </c>
      <c r="I36" s="26">
        <v>33.60504140838146</v>
      </c>
      <c r="J36" s="26">
        <v>35.240337344201038</v>
      </c>
      <c r="K36" s="26">
        <v>51.420860071186269</v>
      </c>
      <c r="L36" s="26">
        <v>52.567659230487344</v>
      </c>
      <c r="M36" s="26">
        <v>62.021120258422066</v>
      </c>
      <c r="N36" s="26">
        <v>72.890600492999127</v>
      </c>
      <c r="O36" s="26">
        <v>77.416882896662017</v>
      </c>
      <c r="P36" s="26">
        <v>95.157847173546116</v>
      </c>
      <c r="Q36" s="26">
        <v>95.157847173546116</v>
      </c>
      <c r="R36" s="26">
        <v>100.11284352625597</v>
      </c>
      <c r="S36" s="26">
        <v>96.6753967775973</v>
      </c>
      <c r="T36" s="26">
        <v>96.6753967775973</v>
      </c>
      <c r="U36" s="26">
        <v>87.103644551214259</v>
      </c>
      <c r="V36" s="26">
        <v>83.716804489627194</v>
      </c>
      <c r="W36" s="26">
        <v>80.629354575078736</v>
      </c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</row>
    <row r="37" spans="1:56" x14ac:dyDescent="0.2">
      <c r="A37" s="2">
        <f t="shared" si="32"/>
        <v>44139</v>
      </c>
      <c r="B37" s="4">
        <f>Data!B36</f>
        <v>92</v>
      </c>
      <c r="C37" s="26">
        <v>27.707081102328278</v>
      </c>
      <c r="D37" s="26">
        <v>20.435037530796603</v>
      </c>
      <c r="E37" s="26">
        <v>19.219340124285647</v>
      </c>
      <c r="F37" s="26">
        <v>17.441629481773052</v>
      </c>
      <c r="G37" s="26">
        <v>22.50948995984826</v>
      </c>
      <c r="H37" s="26">
        <v>27.892434257900373</v>
      </c>
      <c r="I37" s="26">
        <v>34.537169489879268</v>
      </c>
      <c r="J37" s="26">
        <v>36.332275128038482</v>
      </c>
      <c r="K37" s="26">
        <v>54.029692976848111</v>
      </c>
      <c r="L37" s="26">
        <v>55.32968845401841</v>
      </c>
      <c r="M37" s="26">
        <v>65.831282599028569</v>
      </c>
      <c r="N37" s="26">
        <v>78.163736253126899</v>
      </c>
      <c r="O37" s="26">
        <v>83.251935933388779</v>
      </c>
      <c r="P37" s="26">
        <v>103.93377722623649</v>
      </c>
      <c r="Q37" s="26">
        <v>103.93377722623649</v>
      </c>
      <c r="R37" s="26">
        <v>109.3402426085346</v>
      </c>
      <c r="S37" s="26">
        <v>105.77377304589389</v>
      </c>
      <c r="T37" s="26">
        <v>105.77377304589389</v>
      </c>
      <c r="U37" s="26">
        <v>92.646004368748052</v>
      </c>
      <c r="V37" s="26">
        <v>88.135459823782213</v>
      </c>
      <c r="W37" s="26">
        <v>84.577604403034584</v>
      </c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</row>
    <row r="38" spans="1:56" x14ac:dyDescent="0.2">
      <c r="A38" s="2">
        <f t="shared" si="32"/>
        <v>44140</v>
      </c>
      <c r="B38" s="4" t="e">
        <f>Data!B37</f>
        <v>#N/A</v>
      </c>
      <c r="C38" s="26">
        <v>27.926368775702464</v>
      </c>
      <c r="D38" s="26">
        <v>20.470679782458038</v>
      </c>
      <c r="E38" s="26">
        <v>19.191737041127961</v>
      </c>
      <c r="F38" s="26">
        <v>17.334975114125243</v>
      </c>
      <c r="G38" s="26">
        <v>22.669498602369011</v>
      </c>
      <c r="H38" s="26">
        <v>28.388563113681862</v>
      </c>
      <c r="I38" s="26">
        <v>35.469461691858463</v>
      </c>
      <c r="J38" s="26">
        <v>37.435962429706805</v>
      </c>
      <c r="K38" s="26">
        <v>56.744842754741001</v>
      </c>
      <c r="L38" s="26">
        <v>58.216096770386443</v>
      </c>
      <c r="M38" s="26">
        <v>69.843817061269277</v>
      </c>
      <c r="N38" s="26">
        <v>83.758283530164718</v>
      </c>
      <c r="O38" s="26">
        <v>89.440701505080511</v>
      </c>
      <c r="P38" s="26">
        <v>113.39023158337908</v>
      </c>
      <c r="Q38" s="26">
        <v>113.39023158337908</v>
      </c>
      <c r="R38" s="26">
        <v>119.17244601499351</v>
      </c>
      <c r="S38" s="26">
        <v>115.61606137035479</v>
      </c>
      <c r="T38" s="26">
        <v>115.61606137035479</v>
      </c>
      <c r="U38" s="26">
        <v>98.117656158819912</v>
      </c>
      <c r="V38" s="26">
        <v>92.32036956721339</v>
      </c>
      <c r="W38" s="26">
        <v>88.254670098494159</v>
      </c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x14ac:dyDescent="0.2">
      <c r="A39" s="2">
        <f t="shared" si="32"/>
        <v>44141</v>
      </c>
      <c r="B39" s="4" t="e">
        <f>Data!B38</f>
        <v>#N/A</v>
      </c>
      <c r="C39" s="26">
        <v>28.118205994572524</v>
      </c>
      <c r="D39" s="26">
        <v>20.489725220542841</v>
      </c>
      <c r="E39" s="26">
        <v>19.14785182224546</v>
      </c>
      <c r="F39" s="26">
        <v>17.213972720254006</v>
      </c>
      <c r="G39" s="26">
        <v>22.814549303911125</v>
      </c>
      <c r="H39" s="26">
        <v>28.876592896508956</v>
      </c>
      <c r="I39" s="26">
        <v>36.399931927700479</v>
      </c>
      <c r="J39" s="26">
        <v>38.549869592277965</v>
      </c>
      <c r="K39" s="26">
        <v>59.567320004165119</v>
      </c>
      <c r="L39" s="26">
        <v>61.22973230597696</v>
      </c>
      <c r="M39" s="26">
        <v>74.06479221690887</v>
      </c>
      <c r="N39" s="26">
        <v>89.683790892366972</v>
      </c>
      <c r="O39" s="26">
        <v>95.989691596932602</v>
      </c>
      <c r="P39" s="26">
        <v>123.55455145717836</v>
      </c>
      <c r="Q39" s="26">
        <v>123.55455145717836</v>
      </c>
      <c r="R39" s="26">
        <v>129.59736429266204</v>
      </c>
      <c r="S39" s="26">
        <v>126.24071041438604</v>
      </c>
      <c r="T39" s="26">
        <v>126.24071041438604</v>
      </c>
      <c r="U39" s="26">
        <v>103.4398928088212</v>
      </c>
      <c r="V39" s="26">
        <v>96.193997984318671</v>
      </c>
      <c r="W39" s="26">
        <v>91.58806675127444</v>
      </c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x14ac:dyDescent="0.2">
      <c r="A40" s="2">
        <f t="shared" si="32"/>
        <v>44142</v>
      </c>
      <c r="B40" s="4" t="e">
        <f>Data!B39</f>
        <v>#N/A</v>
      </c>
      <c r="C40" s="26">
        <v>28.282407847047722</v>
      </c>
      <c r="D40" s="26">
        <v>20.492558290909322</v>
      </c>
      <c r="E40" s="26">
        <v>19.08830883097999</v>
      </c>
      <c r="F40" s="26">
        <v>17.079578193756372</v>
      </c>
      <c r="G40" s="26">
        <v>22.944669777925828</v>
      </c>
      <c r="H40" s="26">
        <v>29.355990740548926</v>
      </c>
      <c r="I40" s="26">
        <v>37.326633064353416</v>
      </c>
      <c r="J40" s="26">
        <v>39.672487588296846</v>
      </c>
      <c r="K40" s="26">
        <v>62.497909257301274</v>
      </c>
      <c r="L40" s="26">
        <v>64.373364196849479</v>
      </c>
      <c r="M40" s="26">
        <v>78.500029755964519</v>
      </c>
      <c r="N40" s="26">
        <v>95.948657339987676</v>
      </c>
      <c r="O40" s="26">
        <v>102.90307481763281</v>
      </c>
      <c r="P40" s="26">
        <v>134.450132608491</v>
      </c>
      <c r="Q40" s="26">
        <v>134.450132608491</v>
      </c>
      <c r="R40" s="26">
        <v>140.5906688135135</v>
      </c>
      <c r="S40" s="26">
        <v>137.68378455332518</v>
      </c>
      <c r="T40" s="26">
        <v>137.68378455332518</v>
      </c>
      <c r="U40" s="26">
        <v>108.52816337191513</v>
      </c>
      <c r="V40" s="26">
        <v>99.678686581047984</v>
      </c>
      <c r="W40" s="26">
        <v>94.507154051702017</v>
      </c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x14ac:dyDescent="0.2">
      <c r="A41" s="2">
        <f t="shared" si="32"/>
        <v>44143</v>
      </c>
      <c r="B41" s="4" t="e">
        <f>Data!B40</f>
        <v>#N/A</v>
      </c>
      <c r="C41" s="26">
        <v>28.418889098982486</v>
      </c>
      <c r="D41" s="26">
        <v>20.47960472464063</v>
      </c>
      <c r="E41" s="26">
        <v>19.0137704205498</v>
      </c>
      <c r="F41" s="26">
        <v>16.932766091624014</v>
      </c>
      <c r="G41" s="26">
        <v>23.05991886003191</v>
      </c>
      <c r="H41" s="26">
        <v>29.826217640286004</v>
      </c>
      <c r="I41" s="26">
        <v>38.247658846198583</v>
      </c>
      <c r="J41" s="26">
        <v>40.802325991667665</v>
      </c>
      <c r="K41" s="26">
        <v>65.537154837367524</v>
      </c>
      <c r="L41" s="26">
        <v>67.649674648785179</v>
      </c>
      <c r="M41" s="26">
        <v>83.155046839863743</v>
      </c>
      <c r="N41" s="26">
        <v>102.55987343462388</v>
      </c>
      <c r="O41" s="26">
        <v>110.18224858039979</v>
      </c>
      <c r="P41" s="26">
        <v>146.09516355890619</v>
      </c>
      <c r="Q41" s="26">
        <v>146.09516355890619</v>
      </c>
      <c r="R41" s="26">
        <v>152.11397392004946</v>
      </c>
      <c r="S41" s="26">
        <v>149.97780774385708</v>
      </c>
      <c r="T41" s="26">
        <v>149.97780774385708</v>
      </c>
      <c r="U41" s="26">
        <v>113.29413728931621</v>
      </c>
      <c r="V41" s="26">
        <v>102.69950146909962</v>
      </c>
      <c r="W41" s="26">
        <v>96.945954252909829</v>
      </c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x14ac:dyDescent="0.2">
      <c r="A42" s="2">
        <f t="shared" si="32"/>
        <v>44144</v>
      </c>
      <c r="B42" s="4" t="e">
        <f>Data!B41</f>
        <v>#N/A</v>
      </c>
      <c r="C42" s="26">
        <v>28.52766628056095</v>
      </c>
      <c r="D42" s="26">
        <v>20.451329673842832</v>
      </c>
      <c r="E42" s="26">
        <v>18.924933084924163</v>
      </c>
      <c r="F42" s="26">
        <v>16.774523169987479</v>
      </c>
      <c r="G42" s="26">
        <v>23.160387210353754</v>
      </c>
      <c r="H42" s="26">
        <v>30.286736223982455</v>
      </c>
      <c r="I42" s="26">
        <v>39.161132563808835</v>
      </c>
      <c r="J42" s="26">
        <v>41.937897101955755</v>
      </c>
      <c r="K42" s="26">
        <v>68.68534294929151</v>
      </c>
      <c r="L42" s="26">
        <v>71.061246608936841</v>
      </c>
      <c r="M42" s="26">
        <v>88.034988374428409</v>
      </c>
      <c r="N42" s="26">
        <v>109.52273344247273</v>
      </c>
      <c r="O42" s="26">
        <v>117.82538026017259</v>
      </c>
      <c r="P42" s="26">
        <v>158.50117513765366</v>
      </c>
      <c r="Q42" s="26">
        <v>158.50117513765366</v>
      </c>
      <c r="R42" s="26">
        <v>164.11312246859382</v>
      </c>
      <c r="S42" s="26">
        <v>163.1503886014018</v>
      </c>
      <c r="T42" s="26">
        <v>163.1503886014018</v>
      </c>
      <c r="U42" s="26">
        <v>117.64825363761005</v>
      </c>
      <c r="V42" s="26">
        <v>105.18743925403567</v>
      </c>
      <c r="W42" s="26">
        <v>98.846186499287427</v>
      </c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x14ac:dyDescent="0.2">
      <c r="A43" s="2">
        <f t="shared" si="32"/>
        <v>44145</v>
      </c>
      <c r="B43" s="4" t="e">
        <f>Data!B42</f>
        <v>#N/A</v>
      </c>
      <c r="C43" s="26">
        <v>28.608855497597862</v>
      </c>
      <c r="D43" s="26">
        <v>20.408233480949178</v>
      </c>
      <c r="E43" s="26">
        <v>18.822521451348493</v>
      </c>
      <c r="F43" s="26">
        <v>16.60584029302812</v>
      </c>
      <c r="G43" s="26">
        <v>23.246195511401226</v>
      </c>
      <c r="H43" s="26">
        <v>30.737020130640964</v>
      </c>
      <c r="I43" s="26">
        <v>40.065177507225776</v>
      </c>
      <c r="J43" s="26">
        <v>43.077680866037682</v>
      </c>
      <c r="K43" s="26">
        <v>71.942477630402962</v>
      </c>
      <c r="L43" s="26">
        <v>74.610544451405417</v>
      </c>
      <c r="M43" s="26">
        <v>93.144545935096687</v>
      </c>
      <c r="N43" s="26">
        <v>116.84051603346997</v>
      </c>
      <c r="O43" s="26">
        <v>125.826920200258</v>
      </c>
      <c r="P43" s="26">
        <v>171.67139138876786</v>
      </c>
      <c r="Q43" s="26">
        <v>171.67139138876786</v>
      </c>
      <c r="R43" s="26">
        <v>176.51668649397868</v>
      </c>
      <c r="S43" s="26">
        <v>177.22260178722482</v>
      </c>
      <c r="T43" s="26">
        <v>177.22260178722482</v>
      </c>
      <c r="U43" s="26">
        <v>121.50267707747535</v>
      </c>
      <c r="V43" s="26">
        <v>107.08246154556544</v>
      </c>
      <c r="W43" s="26">
        <v>100.159984928721</v>
      </c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x14ac:dyDescent="0.2">
      <c r="A44" s="2">
        <f t="shared" si="32"/>
        <v>44146</v>
      </c>
      <c r="B44" s="4" t="e">
        <f>Data!B43</f>
        <v>#N/A</v>
      </c>
      <c r="C44" s="26">
        <v>28.662671176402075</v>
      </c>
      <c r="D44" s="26">
        <v>20.350848379770145</v>
      </c>
      <c r="E44" s="26">
        <v>18.707283271415189</v>
      </c>
      <c r="F44" s="26">
        <v>16.427705639267785</v>
      </c>
      <c r="G44" s="26">
        <v>23.317493696965283</v>
      </c>
      <c r="H44" s="26">
        <v>31.176550681904878</v>
      </c>
      <c r="I44" s="26">
        <v>40.957863183162765</v>
      </c>
      <c r="J44" s="26">
        <v>44.22006399473301</v>
      </c>
      <c r="K44" s="26">
        <v>75.308247387710452</v>
      </c>
      <c r="L44" s="26">
        <v>78.299884215527896</v>
      </c>
      <c r="M44" s="26">
        <v>98.487859035353537</v>
      </c>
      <c r="N44" s="26">
        <v>124.51413064401861</v>
      </c>
      <c r="O44" s="26">
        <v>134.17709033580036</v>
      </c>
      <c r="P44" s="26">
        <v>185.59887515853771</v>
      </c>
      <c r="Q44" s="26">
        <v>185.59887515853771</v>
      </c>
      <c r="R44" s="26">
        <v>189.23481141786829</v>
      </c>
      <c r="S44" s="26">
        <v>192.20710090858694</v>
      </c>
      <c r="T44" s="26">
        <v>192.20710090858694</v>
      </c>
      <c r="U44" s="26">
        <v>124.77454007554631</v>
      </c>
      <c r="V44" s="26">
        <v>108.3363354245474</v>
      </c>
      <c r="W44" s="26">
        <v>100.85228197594017</v>
      </c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x14ac:dyDescent="0.2">
      <c r="A45" s="2">
        <f t="shared" si="32"/>
        <v>44147</v>
      </c>
      <c r="B45" s="4" t="e">
        <f>Data!B44</f>
        <v>#N/A</v>
      </c>
      <c r="C45" s="26">
        <v>28.689424833119599</v>
      </c>
      <c r="D45" s="26">
        <v>20.279735551783165</v>
      </c>
      <c r="E45" s="26">
        <v>18.579984870398395</v>
      </c>
      <c r="F45" s="26">
        <v>16.241098703375542</v>
      </c>
      <c r="G45" s="26">
        <v>23.374460583203632</v>
      </c>
      <c r="H45" s="26">
        <v>31.604815860081018</v>
      </c>
      <c r="I45" s="26">
        <v>41.837120060639158</v>
      </c>
      <c r="J45" s="26">
        <v>45.363245214299425</v>
      </c>
      <c r="K45" s="26">
        <v>78.781978368951044</v>
      </c>
      <c r="L45" s="26">
        <v>82.13138887141919</v>
      </c>
      <c r="M45" s="26">
        <v>104.06839313709202</v>
      </c>
      <c r="N45" s="26">
        <v>132.54172601698673</v>
      </c>
      <c r="O45" s="26">
        <v>142.86135300005509</v>
      </c>
      <c r="P45" s="26">
        <v>200.26446584044282</v>
      </c>
      <c r="Q45" s="26">
        <v>200.26446584044282</v>
      </c>
      <c r="R45" s="26">
        <v>202.15854292138982</v>
      </c>
      <c r="S45" s="26">
        <v>208.10593904826408</v>
      </c>
      <c r="T45" s="26">
        <v>208.10593904826408</v>
      </c>
      <c r="U45" s="26">
        <v>127.38931551424808</v>
      </c>
      <c r="V45" s="26">
        <v>108.91507007935257</v>
      </c>
      <c r="W45" s="26">
        <v>100.90266955669364</v>
      </c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</row>
    <row r="46" spans="1:56" x14ac:dyDescent="0.2">
      <c r="A46" s="2">
        <f t="shared" si="32"/>
        <v>44148</v>
      </c>
      <c r="B46" s="4" t="e">
        <f>Data!B45</f>
        <v>#N/A</v>
      </c>
      <c r="C46" s="26">
        <v>28.68952304194913</v>
      </c>
      <c r="D46" s="26">
        <v>20.195482039545841</v>
      </c>
      <c r="E46" s="26">
        <v>18.441406599408815</v>
      </c>
      <c r="F46" s="26">
        <v>16.046984681209633</v>
      </c>
      <c r="G46" s="26">
        <v>23.417303335082668</v>
      </c>
      <c r="H46" s="26">
        <v>32.02131139057613</v>
      </c>
      <c r="I46" s="26">
        <v>42.700614224851869</v>
      </c>
      <c r="J46" s="26">
        <v>46.505096898205565</v>
      </c>
      <c r="K46" s="26">
        <v>82.36256873026754</v>
      </c>
      <c r="L46" s="26">
        <v>86.106922788219862</v>
      </c>
      <c r="M46" s="26">
        <v>109.88878721693372</v>
      </c>
      <c r="N46" s="26">
        <v>140.91825663778769</v>
      </c>
      <c r="O46" s="26">
        <v>151.85986508547515</v>
      </c>
      <c r="P46" s="26">
        <v>215.63451168111931</v>
      </c>
      <c r="Q46" s="26">
        <v>215.63451168111931</v>
      </c>
      <c r="R46" s="26">
        <v>215.15977712480722</v>
      </c>
      <c r="S46" s="26">
        <v>224.90807490652196</v>
      </c>
      <c r="T46" s="26">
        <v>224.90807490652196</v>
      </c>
      <c r="U46" s="26">
        <v>129.28414090828633</v>
      </c>
      <c r="V46" s="26">
        <v>108.80075508382117</v>
      </c>
      <c r="W46" s="26">
        <v>100.30658164070034</v>
      </c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x14ac:dyDescent="0.2">
      <c r="A47" s="2">
        <f t="shared" si="32"/>
        <v>44149</v>
      </c>
      <c r="B47" s="4" t="e">
        <f>Data!B46</f>
        <v>#N/A</v>
      </c>
      <c r="C47" s="26">
        <v>28.663464197916294</v>
      </c>
      <c r="D47" s="26">
        <v>20.098697292721148</v>
      </c>
      <c r="E47" s="26">
        <v>18.292338099318599</v>
      </c>
      <c r="F47" s="26">
        <v>15.846309071848275</v>
      </c>
      <c r="G47" s="26">
        <v>23.446256484112546</v>
      </c>
      <c r="H47" s="26">
        <v>32.425543229917587</v>
      </c>
      <c r="I47" s="26">
        <v>43.546025373669401</v>
      </c>
      <c r="J47" s="26">
        <v>47.643446222237884</v>
      </c>
      <c r="K47" s="26">
        <v>86.048397445925943</v>
      </c>
      <c r="L47" s="26">
        <v>90.227998008750902</v>
      </c>
      <c r="M47" s="26">
        <v>115.95066178101862</v>
      </c>
      <c r="N47" s="26">
        <v>149.63500174529111</v>
      </c>
      <c r="O47" s="26">
        <v>161.14692302916933</v>
      </c>
      <c r="P47" s="26">
        <v>231.65963723966118</v>
      </c>
      <c r="Q47" s="26">
        <v>231.65963723966118</v>
      </c>
      <c r="R47" s="26">
        <v>228.09196396364246</v>
      </c>
      <c r="S47" s="26">
        <v>242.5877952195741</v>
      </c>
      <c r="T47" s="26">
        <v>242.5877952195741</v>
      </c>
      <c r="U47" s="26">
        <v>130.41091018330863</v>
      </c>
      <c r="V47" s="26">
        <v>107.99264195030771</v>
      </c>
      <c r="W47" s="26">
        <v>99.075690271237619</v>
      </c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x14ac:dyDescent="0.2">
      <c r="A48" s="2">
        <f t="shared" si="32"/>
        <v>44150</v>
      </c>
      <c r="B48" s="4" t="e">
        <f>Data!B47</f>
        <v>#N/A</v>
      </c>
      <c r="C48" s="26">
        <v>28.611834316255766</v>
      </c>
      <c r="D48" s="26">
        <v>19.990009511647703</v>
      </c>
      <c r="E48" s="26">
        <v>18.133573549039433</v>
      </c>
      <c r="F48" s="26">
        <v>15.63999265277574</v>
      </c>
      <c r="G48" s="26">
        <v>23.461580641036186</v>
      </c>
      <c r="H48" s="26">
        <v>32.817030348721943</v>
      </c>
      <c r="I48" s="26">
        <v>44.371052611194692</v>
      </c>
      <c r="J48" s="26">
        <v>48.776075383824875</v>
      </c>
      <c r="K48" s="26">
        <v>89.837199125570891</v>
      </c>
      <c r="L48" s="26">
        <v>94.495643048435113</v>
      </c>
      <c r="M48" s="26">
        <v>122.25437591629945</v>
      </c>
      <c r="N48" s="26">
        <v>158.67903026555064</v>
      </c>
      <c r="O48" s="26">
        <v>170.69040395071113</v>
      </c>
      <c r="P48" s="26">
        <v>248.27301118865435</v>
      </c>
      <c r="Q48" s="26">
        <v>248.27301118865435</v>
      </c>
      <c r="R48" s="26">
        <v>240.79166811998172</v>
      </c>
      <c r="S48" s="26">
        <v>261.10248415610795</v>
      </c>
      <c r="T48" s="26">
        <v>261.10248415610795</v>
      </c>
      <c r="U48" s="26">
        <v>130.73867751422017</v>
      </c>
      <c r="V48" s="26">
        <v>106.50736401075083</v>
      </c>
      <c r="W48" s="26">
        <v>97.237467550588136</v>
      </c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x14ac:dyDescent="0.2">
      <c r="A49" s="2">
        <f t="shared" si="32"/>
        <v>44151</v>
      </c>
      <c r="B49" s="4" t="e">
        <f>Data!B48</f>
        <v>#N/A</v>
      </c>
      <c r="C49" s="26">
        <v>28.535302531356983</v>
      </c>
      <c r="D49" s="26">
        <v>19.87006218732655</v>
      </c>
      <c r="E49" s="26">
        <v>17.965907279266396</v>
      </c>
      <c r="F49" s="26">
        <v>15.428927155120409</v>
      </c>
      <c r="G49" s="26">
        <v>23.463561321355503</v>
      </c>
      <c r="H49" s="26">
        <v>33.195306642426345</v>
      </c>
      <c r="I49" s="26">
        <v>45.173418418725291</v>
      </c>
      <c r="J49" s="26">
        <v>49.900720018860952</v>
      </c>
      <c r="K49" s="26">
        <v>93.725894432149772</v>
      </c>
      <c r="L49" s="26">
        <v>98.910222691576195</v>
      </c>
      <c r="M49" s="26">
        <v>128.7987192324745</v>
      </c>
      <c r="N49" s="26">
        <v>168.03260335145123</v>
      </c>
      <c r="O49" s="26">
        <v>180.45120755134565</v>
      </c>
      <c r="P49" s="26">
        <v>265.38881869359597</v>
      </c>
      <c r="Q49" s="26">
        <v>265.38881869359597</v>
      </c>
      <c r="R49" s="26">
        <v>253.08105026487939</v>
      </c>
      <c r="S49" s="26">
        <v>280.3904279581032</v>
      </c>
      <c r="T49" s="26">
        <v>280.3904279581032</v>
      </c>
      <c r="U49" s="26">
        <v>130.25530998589159</v>
      </c>
      <c r="V49" s="26">
        <v>104.37825364058072</v>
      </c>
      <c r="W49" s="26">
        <v>94.833930389244628</v>
      </c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</row>
    <row r="50" spans="1:56" x14ac:dyDescent="0.2">
      <c r="A50" s="2">
        <f t="shared" si="32"/>
        <v>44152</v>
      </c>
      <c r="B50" s="4" t="e">
        <f>Data!B49</f>
        <v>#N/A</v>
      </c>
      <c r="C50" s="26">
        <v>28.434616083836293</v>
      </c>
      <c r="D50" s="26">
        <v>19.739510701808111</v>
      </c>
      <c r="E50" s="26">
        <v>17.790129628612341</v>
      </c>
      <c r="F50" s="26">
        <v>15.213971507226519</v>
      </c>
      <c r="G50" s="26">
        <v>23.452507712286135</v>
      </c>
      <c r="H50" s="26">
        <v>33.55992156360098</v>
      </c>
      <c r="I50" s="26">
        <v>45.950871000856345</v>
      </c>
      <c r="J50" s="26">
        <v>51.015066045919369</v>
      </c>
      <c r="K50" s="26">
        <v>97.710363398998282</v>
      </c>
      <c r="L50" s="26">
        <v>103.47119460653209</v>
      </c>
      <c r="M50" s="26">
        <v>135.58052134050351</v>
      </c>
      <c r="N50" s="26">
        <v>177.67250417541979</v>
      </c>
      <c r="O50" s="26">
        <v>190.3827019525464</v>
      </c>
      <c r="P50" s="26">
        <v>282.90105492543677</v>
      </c>
      <c r="Q50" s="26">
        <v>282.90105492543677</v>
      </c>
      <c r="R50" s="26">
        <v>264.77127420712634</v>
      </c>
      <c r="S50" s="26">
        <v>300.36875760313183</v>
      </c>
      <c r="T50" s="26">
        <v>300.36875760313183</v>
      </c>
      <c r="U50" s="26">
        <v>128.96824942914131</v>
      </c>
      <c r="V50" s="26">
        <v>101.65378153150635</v>
      </c>
      <c r="W50" s="26">
        <v>91.919643848981707</v>
      </c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</row>
    <row r="51" spans="1:56" x14ac:dyDescent="0.2">
      <c r="A51" s="2">
        <f t="shared" si="32"/>
        <v>44153</v>
      </c>
      <c r="B51" s="4" t="e">
        <f>Data!B50</f>
        <v>#N/A</v>
      </c>
      <c r="C51" s="26">
        <v>28.310594719972041</v>
      </c>
      <c r="D51" s="26">
        <v>19.599018934928864</v>
      </c>
      <c r="E51" s="26">
        <v>17.607022995366123</v>
      </c>
      <c r="F51" s="26">
        <v>14.995948582473991</v>
      </c>
      <c r="G51" s="26">
        <v>23.428751297600801</v>
      </c>
      <c r="H51" s="26">
        <v>33.910441395167318</v>
      </c>
      <c r="I51" s="26">
        <v>46.7011855114364</v>
      </c>
      <c r="J51" s="26">
        <v>52.116745493085737</v>
      </c>
      <c r="K51" s="26">
        <v>101.7857479187645</v>
      </c>
      <c r="L51" s="26">
        <v>108.17740169565427</v>
      </c>
      <c r="M51" s="26">
        <v>142.59489880992561</v>
      </c>
      <c r="N51" s="26">
        <v>187.57014151620152</v>
      </c>
      <c r="O51" s="26">
        <v>200.43107071640807</v>
      </c>
      <c r="P51" s="26">
        <v>300.68276890515119</v>
      </c>
      <c r="Q51" s="26">
        <v>300.68276890515119</v>
      </c>
      <c r="R51" s="26">
        <v>275.66778117994551</v>
      </c>
      <c r="S51" s="26">
        <v>320.93165389377862</v>
      </c>
      <c r="T51" s="26">
        <v>320.93165389377862</v>
      </c>
      <c r="U51" s="26">
        <v>126.90431226649038</v>
      </c>
      <c r="V51" s="26">
        <v>98.39526808048366</v>
      </c>
      <c r="W51" s="26">
        <v>88.559168545396446</v>
      </c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x14ac:dyDescent="0.2">
      <c r="A52" s="2">
        <f t="shared" si="32"/>
        <v>44154</v>
      </c>
      <c r="B52" s="4" t="e">
        <f>Data!B51</f>
        <v>#N/A</v>
      </c>
      <c r="C52" s="26">
        <v>28.164124569222199</v>
      </c>
      <c r="D52" s="26">
        <v>19.449255904023371</v>
      </c>
      <c r="E52" s="26">
        <v>17.417358110899698</v>
      </c>
      <c r="F52" s="26">
        <v>14.775642449120467</v>
      </c>
      <c r="G52" s="26">
        <v>23.392644348034661</v>
      </c>
      <c r="H52" s="26">
        <v>34.246450879596601</v>
      </c>
      <c r="I52" s="26">
        <v>47.422165067548299</v>
      </c>
      <c r="J52" s="26">
        <v>53.203332299526295</v>
      </c>
      <c r="K52" s="26">
        <v>105.94640687152268</v>
      </c>
      <c r="L52" s="26">
        <v>113.02700772884087</v>
      </c>
      <c r="M52" s="26">
        <v>149.8350835905317</v>
      </c>
      <c r="N52" s="26">
        <v>197.69123375741418</v>
      </c>
      <c r="O52" s="26">
        <v>210.53532629685918</v>
      </c>
      <c r="P52" s="26">
        <v>318.58589398679442</v>
      </c>
      <c r="Q52" s="26">
        <v>318.58589398679442</v>
      </c>
      <c r="R52" s="26">
        <v>285.57589773587642</v>
      </c>
      <c r="S52" s="26">
        <v>341.94895912521315</v>
      </c>
      <c r="T52" s="26">
        <v>341.94895912521315</v>
      </c>
      <c r="U52" s="26">
        <v>124.10853359562913</v>
      </c>
      <c r="V52" s="26">
        <v>94.674047494916636</v>
      </c>
      <c r="W52" s="26">
        <v>84.824150411608429</v>
      </c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x14ac:dyDescent="0.2">
      <c r="A53" s="2">
        <f t="shared" si="32"/>
        <v>44155</v>
      </c>
      <c r="B53" s="4" t="e">
        <f>Data!B52</f>
        <v>#N/A</v>
      </c>
      <c r="C53" s="26">
        <v>27.9961516504782</v>
      </c>
      <c r="D53" s="26">
        <v>19.29089250729433</v>
      </c>
      <c r="E53" s="26">
        <v>17.221890597865244</v>
      </c>
      <c r="F53" s="26">
        <v>14.553796148521844</v>
      </c>
      <c r="G53" s="26">
        <v>23.34455833893723</v>
      </c>
      <c r="H53" s="26">
        <v>34.56755490848461</v>
      </c>
      <c r="I53" s="26">
        <v>48.111642976865454</v>
      </c>
      <c r="J53" s="26">
        <v>54.272339655711846</v>
      </c>
      <c r="K53" s="26">
        <v>110.18587163322648</v>
      </c>
      <c r="L53" s="26">
        <v>118.01742877439446</v>
      </c>
      <c r="M53" s="26">
        <v>157.29224891810415</v>
      </c>
      <c r="N53" s="26">
        <v>207.99555888127293</v>
      </c>
      <c r="O53" s="26">
        <v>220.62750359692581</v>
      </c>
      <c r="P53" s="26">
        <v>336.44180062010599</v>
      </c>
      <c r="Q53" s="26">
        <v>336.44180062010599</v>
      </c>
      <c r="R53" s="26">
        <v>294.3071053139779</v>
      </c>
      <c r="S53" s="26">
        <v>363.26535509023654</v>
      </c>
      <c r="T53" s="26">
        <v>363.26535509023654</v>
      </c>
      <c r="U53" s="26">
        <v>120.64213868834068</v>
      </c>
      <c r="V53" s="26">
        <v>90.568301584607227</v>
      </c>
      <c r="W53" s="26">
        <v>80.790267586568163</v>
      </c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x14ac:dyDescent="0.2">
      <c r="A54" s="2">
        <f t="shared" si="32"/>
        <v>44156</v>
      </c>
      <c r="B54" s="4" t="e">
        <f>Data!B53</f>
        <v>#N/A</v>
      </c>
      <c r="C54" s="26">
        <v>27.807675135337327</v>
      </c>
      <c r="D54" s="26">
        <v>19.124598422576899</v>
      </c>
      <c r="E54" s="26">
        <v>17.021357855147134</v>
      </c>
      <c r="F54" s="26">
        <v>14.331110005895514</v>
      </c>
      <c r="G54" s="26">
        <v>23.284882340534846</v>
      </c>
      <c r="H54" s="26">
        <v>34.8733800474905</v>
      </c>
      <c r="I54" s="26">
        <v>48.767488253682657</v>
      </c>
      <c r="J54" s="26">
        <v>55.321221179632545</v>
      </c>
      <c r="K54" s="26">
        <v>114.49680286766804</v>
      </c>
      <c r="L54" s="26">
        <v>123.14526092984094</v>
      </c>
      <c r="M54" s="26">
        <v>164.95533566444954</v>
      </c>
      <c r="N54" s="26">
        <v>218.4367893548042</v>
      </c>
      <c r="O54" s="26">
        <v>230.63305728882423</v>
      </c>
      <c r="P54" s="26">
        <v>354.06269650902129</v>
      </c>
      <c r="Q54" s="26">
        <v>354.06269650902129</v>
      </c>
      <c r="R54" s="26">
        <v>301.68568541700478</v>
      </c>
      <c r="S54" s="26">
        <v>384.70027606815609</v>
      </c>
      <c r="T54" s="26">
        <v>384.70027606815609</v>
      </c>
      <c r="U54" s="26">
        <v>116.57979214374402</v>
      </c>
      <c r="V54" s="26">
        <v>86.159792134222712</v>
      </c>
      <c r="W54" s="26">
        <v>76.534242583100593</v>
      </c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x14ac:dyDescent="0.2">
      <c r="A55" s="2">
        <f t="shared" si="32"/>
        <v>44157</v>
      </c>
      <c r="B55" s="4" t="e">
        <f>Data!B54</f>
        <v>#N/A</v>
      </c>
      <c r="C55" s="26">
        <v>27.599740392359653</v>
      </c>
      <c r="D55" s="26">
        <v>18.951039149522884</v>
      </c>
      <c r="E55" s="26">
        <v>16.816476250803543</v>
      </c>
      <c r="F55" s="26">
        <v>14.108240423708088</v>
      </c>
      <c r="G55" s="26">
        <v>23.214021356272049</v>
      </c>
      <c r="H55" s="26">
        <v>35.163575821536583</v>
      </c>
      <c r="I55" s="26">
        <v>49.387617302640521</v>
      </c>
      <c r="J55" s="26">
        <v>56.347379151632751</v>
      </c>
      <c r="K55" s="26">
        <v>118.87094987686493</v>
      </c>
      <c r="L55" s="26">
        <v>128.4062052648832</v>
      </c>
      <c r="M55" s="26">
        <v>172.8108829512818</v>
      </c>
      <c r="N55" s="26">
        <v>228.96243177782137</v>
      </c>
      <c r="O55" s="26">
        <v>240.47148230570212</v>
      </c>
      <c r="P55" s="26">
        <v>371.24397728610745</v>
      </c>
      <c r="Q55" s="26">
        <v>371.24397728610745</v>
      </c>
      <c r="R55" s="26">
        <v>307.55539213961316</v>
      </c>
      <c r="S55" s="26">
        <v>406.04872490459792</v>
      </c>
      <c r="T55" s="26">
        <v>406.04872490459792</v>
      </c>
      <c r="U55" s="26">
        <v>112.00632409518299</v>
      </c>
      <c r="V55" s="26">
        <v>81.530708847323183</v>
      </c>
      <c r="W55" s="26">
        <v>72.13110135319171</v>
      </c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x14ac:dyDescent="0.2">
      <c r="A56" s="2">
        <f t="shared" si="32"/>
        <v>44158</v>
      </c>
      <c r="B56" s="4" t="e">
        <f>Data!B55</f>
        <v>#N/A</v>
      </c>
      <c r="C56" s="26">
        <v>27.373431877525721</v>
      </c>
      <c r="D56" s="26">
        <v>18.770873205274341</v>
      </c>
      <c r="E56" s="26">
        <v>16.607938622847097</v>
      </c>
      <c r="F56" s="26">
        <v>13.885799124012838</v>
      </c>
      <c r="G56" s="26">
        <v>23.132394612082507</v>
      </c>
      <c r="H56" s="26">
        <v>35.437815867318008</v>
      </c>
      <c r="I56" s="26">
        <v>49.970015629715</v>
      </c>
      <c r="J56" s="26">
        <v>57.348184181830959</v>
      </c>
      <c r="K56" s="26">
        <v>123.29911427070542</v>
      </c>
      <c r="L56" s="26">
        <v>133.79499143789295</v>
      </c>
      <c r="M56" s="26">
        <v>180.84286787790782</v>
      </c>
      <c r="N56" s="26">
        <v>239.51389156412733</v>
      </c>
      <c r="O56" s="26">
        <v>250.05717091188819</v>
      </c>
      <c r="P56" s="26">
        <v>387.76759657854211</v>
      </c>
      <c r="Q56" s="26">
        <v>387.76759657854211</v>
      </c>
      <c r="R56" s="26">
        <v>311.78576585524604</v>
      </c>
      <c r="S56" s="26">
        <v>427.08314780536568</v>
      </c>
      <c r="T56" s="26">
        <v>427.08314780536568</v>
      </c>
      <c r="U56" s="26">
        <v>107.01315879926887</v>
      </c>
      <c r="V56" s="26">
        <v>76.760818174167227</v>
      </c>
      <c r="W56" s="26">
        <v>67.651820103485306</v>
      </c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x14ac:dyDescent="0.2">
      <c r="A57" s="2">
        <f t="shared" si="32"/>
        <v>44159</v>
      </c>
      <c r="B57" s="4" t="e">
        <f>Data!B56</f>
        <v>#N/A</v>
      </c>
      <c r="C57" s="26">
        <v>27.129865958693482</v>
      </c>
      <c r="D57" s="26">
        <v>18.584749494604242</v>
      </c>
      <c r="E57" s="26">
        <v>16.396412095877611</v>
      </c>
      <c r="F57" s="26">
        <v>13.664352813180733</v>
      </c>
      <c r="G57" s="26">
        <v>23.040433815175795</v>
      </c>
      <c r="H57" s="26">
        <v>35.695799143948548</v>
      </c>
      <c r="I57" s="26">
        <v>50.512774622695339</v>
      </c>
      <c r="J57" s="26">
        <v>58.321012099838192</v>
      </c>
      <c r="K57" s="26">
        <v>127.77112034107316</v>
      </c>
      <c r="L57" s="26">
        <v>139.30530216834347</v>
      </c>
      <c r="M57" s="26">
        <v>189.03256043896954</v>
      </c>
      <c r="N57" s="26">
        <v>250.02668263804466</v>
      </c>
      <c r="O57" s="26">
        <v>259.30051207828592</v>
      </c>
      <c r="P57" s="26">
        <v>403.40647825568595</v>
      </c>
      <c r="Q57" s="26">
        <v>403.40647825568595</v>
      </c>
      <c r="R57" s="26">
        <v>314.27769484836881</v>
      </c>
      <c r="S57" s="26">
        <v>447.55649709657854</v>
      </c>
      <c r="T57" s="26">
        <v>447.55649709657854</v>
      </c>
      <c r="U57" s="26">
        <v>101.69470568524599</v>
      </c>
      <c r="V57" s="26">
        <v>71.92505335680552</v>
      </c>
      <c r="W57" s="26">
        <v>63.161452763916358</v>
      </c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x14ac:dyDescent="0.2">
      <c r="A58" s="2">
        <f t="shared" si="32"/>
        <v>44160</v>
      </c>
      <c r="B58" s="4" t="e">
        <f>Data!B57</f>
        <v>#N/A</v>
      </c>
      <c r="C58" s="26">
        <v>26.87018376188194</v>
      </c>
      <c r="D58" s="26">
        <v>18.393304873819886</v>
      </c>
      <c r="E58" s="26">
        <v>16.182536218393654</v>
      </c>
      <c r="F58" s="26">
        <v>13.444423240187493</v>
      </c>
      <c r="G58" s="26">
        <v>22.938581402473066</v>
      </c>
      <c r="H58" s="26">
        <v>35.93725110465288</v>
      </c>
      <c r="I58" s="26">
        <v>51.014100898180473</v>
      </c>
      <c r="J58" s="26">
        <v>59.263252846172975</v>
      </c>
      <c r="K58" s="26">
        <v>132.27579531573144</v>
      </c>
      <c r="L58" s="26">
        <v>144.92970167712465</v>
      </c>
      <c r="M58" s="26">
        <v>197.35840115687017</v>
      </c>
      <c r="N58" s="26">
        <v>260.43080104761856</v>
      </c>
      <c r="O58" s="26">
        <v>268.10922976269143</v>
      </c>
      <c r="P58" s="26">
        <v>417.92976331841658</v>
      </c>
      <c r="Q58" s="26">
        <v>417.92976331841658</v>
      </c>
      <c r="R58" s="26">
        <v>314.967858974119</v>
      </c>
      <c r="S58" s="26">
        <v>467.20638918570154</v>
      </c>
      <c r="T58" s="26">
        <v>467.20638918570154</v>
      </c>
      <c r="U58" s="26">
        <v>96.144937616900947</v>
      </c>
      <c r="V58" s="26">
        <v>67.091635320187308</v>
      </c>
      <c r="W58" s="26">
        <v>58.717783960378888</v>
      </c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</row>
    <row r="59" spans="1:56" x14ac:dyDescent="0.2">
      <c r="A59" s="2">
        <f t="shared" si="32"/>
        <v>44161</v>
      </c>
      <c r="B59" s="4" t="e">
        <f>Data!B58</f>
        <v>#N/A</v>
      </c>
      <c r="C59" s="26">
        <v>26.595544111680297</v>
      </c>
      <c r="D59" s="26">
        <v>18.197161918042131</v>
      </c>
      <c r="E59" s="26">
        <v>15.966921415614031</v>
      </c>
      <c r="F59" s="26">
        <v>13.226487612228974</v>
      </c>
      <c r="G59" s="26">
        <v>22.827288790690684</v>
      </c>
      <c r="H59" s="26">
        <v>36.161924764772742</v>
      </c>
      <c r="I59" s="26">
        <v>51.472325384085003</v>
      </c>
      <c r="J59" s="26">
        <v>60.172320048410072</v>
      </c>
      <c r="K59" s="26">
        <v>136.80096365285121</v>
      </c>
      <c r="L59" s="26">
        <v>150.65957238640982</v>
      </c>
      <c r="M59" s="26">
        <v>205.79591065080695</v>
      </c>
      <c r="N59" s="26">
        <v>270.6512794594546</v>
      </c>
      <c r="O59" s="26">
        <v>276.38994652028549</v>
      </c>
      <c r="P59" s="26">
        <v>431.10883671783915</v>
      </c>
      <c r="Q59" s="26">
        <v>431.10883671783915</v>
      </c>
      <c r="R59" s="26">
        <v>313.83175052088632</v>
      </c>
      <c r="S59" s="26">
        <v>485.76042768743378</v>
      </c>
      <c r="T59" s="26">
        <v>485.76042768743378</v>
      </c>
      <c r="U59" s="26">
        <v>90.454342926183045</v>
      </c>
      <c r="V59" s="26">
        <v>62.320756982538562</v>
      </c>
      <c r="W59" s="26">
        <v>54.370502769154321</v>
      </c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</row>
    <row r="60" spans="1:56" x14ac:dyDescent="0.2">
      <c r="A60" s="2">
        <f t="shared" si="32"/>
        <v>44162</v>
      </c>
      <c r="B60" s="4" t="e">
        <f>Data!B59</f>
        <v>#N/A</v>
      </c>
      <c r="C60" s="26">
        <v>26.30711662433524</v>
      </c>
      <c r="D60" s="26">
        <v>17.996926893725721</v>
      </c>
      <c r="E60" s="26">
        <v>15.750147744923805</v>
      </c>
      <c r="F60" s="26">
        <v>13.0109793267127</v>
      </c>
      <c r="G60" s="26">
        <v>22.707014633584734</v>
      </c>
      <c r="H60" s="26">
        <v>36.36960164039035</v>
      </c>
      <c r="I60" s="26">
        <v>51.885912283150063</v>
      </c>
      <c r="J60" s="26">
        <v>61.045661498897182</v>
      </c>
      <c r="K60" s="26">
        <v>141.33346075049195</v>
      </c>
      <c r="L60" s="26">
        <v>156.48506564721782</v>
      </c>
      <c r="M60" s="26">
        <v>214.31764233725698</v>
      </c>
      <c r="N60" s="26">
        <v>280.60893669311616</v>
      </c>
      <c r="O60" s="26">
        <v>284.04994820836424</v>
      </c>
      <c r="P60" s="26">
        <v>442.72392813249206</v>
      </c>
      <c r="Q60" s="26">
        <v>442.72392813249206</v>
      </c>
      <c r="R60" s="26">
        <v>310.88505782407651</v>
      </c>
      <c r="S60" s="26">
        <v>502.94260333069695</v>
      </c>
      <c r="T60" s="26">
        <v>502.94260333069695</v>
      </c>
      <c r="U60" s="26">
        <v>84.707386771978179</v>
      </c>
      <c r="V60" s="26">
        <v>57.663816325768693</v>
      </c>
      <c r="W60" s="26">
        <v>50.160855365920028</v>
      </c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</row>
    <row r="61" spans="1:56" x14ac:dyDescent="0.2">
      <c r="A61" s="2">
        <f t="shared" si="32"/>
        <v>44163</v>
      </c>
      <c r="B61" s="4" t="e">
        <f>Data!B60</f>
        <v>#N/A</v>
      </c>
      <c r="C61" s="26">
        <v>26.006075015387715</v>
      </c>
      <c r="D61" s="26">
        <v>17.793187940661394</v>
      </c>
      <c r="E61" s="26">
        <v>15.532763942757013</v>
      </c>
      <c r="F61" s="26">
        <v>12.798288982262994</v>
      </c>
      <c r="G61" s="26">
        <v>22.578223097127722</v>
      </c>
      <c r="H61" s="26">
        <v>36.560092565170862</v>
      </c>
      <c r="I61" s="26">
        <v>52.253468055498772</v>
      </c>
      <c r="J61" s="26">
        <v>61.880770739715345</v>
      </c>
      <c r="K61" s="26">
        <v>145.8591729208292</v>
      </c>
      <c r="L61" s="26">
        <v>162.3950740873747</v>
      </c>
      <c r="M61" s="26">
        <v>222.89319173083788</v>
      </c>
      <c r="N61" s="26">
        <v>290.22133282160667</v>
      </c>
      <c r="O61" s="26">
        <v>290.99911509970485</v>
      </c>
      <c r="P61" s="26">
        <v>452.57101545112158</v>
      </c>
      <c r="Q61" s="26">
        <v>452.57101545112158</v>
      </c>
      <c r="R61" s="26">
        <v>306.18330882697848</v>
      </c>
      <c r="S61" s="26">
        <v>518.48059848490971</v>
      </c>
      <c r="T61" s="26">
        <v>518.48059848490971</v>
      </c>
      <c r="U61" s="26">
        <v>78.98056098723832</v>
      </c>
      <c r="V61" s="26">
        <v>53.163146612195426</v>
      </c>
      <c r="W61" s="26">
        <v>46.121708720431783</v>
      </c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</row>
    <row r="62" spans="1:56" x14ac:dyDescent="0.2">
      <c r="A62" s="2">
        <f t="shared" si="32"/>
        <v>44164</v>
      </c>
      <c r="B62" s="4" t="e">
        <f>Data!B61</f>
        <v>#N/A</v>
      </c>
      <c r="C62" s="26">
        <v>25.693590680209883</v>
      </c>
      <c r="D62" s="26">
        <v>17.586513466616033</v>
      </c>
      <c r="E62" s="26">
        <v>15.315286750516082</v>
      </c>
      <c r="F62" s="26">
        <v>12.58876563267625</v>
      </c>
      <c r="G62" s="26">
        <v>22.441382164515321</v>
      </c>
      <c r="H62" s="26">
        <v>36.733238406676158</v>
      </c>
      <c r="I62" s="26">
        <v>52.573750517573757</v>
      </c>
      <c r="J62" s="26">
        <v>62.675199912389637</v>
      </c>
      <c r="K62" s="26">
        <v>150.36311225206461</v>
      </c>
      <c r="L62" s="26">
        <v>168.3772354010278</v>
      </c>
      <c r="M62" s="26">
        <v>231.48927841274926</v>
      </c>
      <c r="N62" s="26">
        <v>299.40393602508175</v>
      </c>
      <c r="O62" s="26">
        <v>297.15197527077618</v>
      </c>
      <c r="P62" s="26">
        <v>460.4687071063052</v>
      </c>
      <c r="Q62" s="26">
        <v>460.4687071063052</v>
      </c>
      <c r="R62" s="26">
        <v>299.81979420386398</v>
      </c>
      <c r="S62" s="26">
        <v>532.11373987442801</v>
      </c>
      <c r="T62" s="26">
        <v>532.11373987442801</v>
      </c>
      <c r="U62" s="26">
        <v>73.341046845733558</v>
      </c>
      <c r="V62" s="26">
        <v>48.852167260081856</v>
      </c>
      <c r="W62" s="26">
        <v>42.277942982823632</v>
      </c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</row>
    <row r="63" spans="1:56" x14ac:dyDescent="0.2">
      <c r="A63" s="2">
        <f t="shared" si="32"/>
        <v>44165</v>
      </c>
      <c r="B63" s="4" t="e">
        <f>Data!B62</f>
        <v>#N/A</v>
      </c>
      <c r="C63" s="26">
        <v>25.370826597817565</v>
      </c>
      <c r="D63" s="26">
        <v>17.377450754653815</v>
      </c>
      <c r="E63" s="26">
        <v>15.098200504368979</v>
      </c>
      <c r="F63" s="26">
        <v>12.38271824796615</v>
      </c>
      <c r="G63" s="26">
        <v>22.296961981349156</v>
      </c>
      <c r="H63" s="26">
        <v>36.888910689199506</v>
      </c>
      <c r="I63" s="26">
        <v>52.845678068953369</v>
      </c>
      <c r="J63" s="26">
        <v>63.426573930175927</v>
      </c>
      <c r="K63" s="26">
        <v>154.82946891060038</v>
      </c>
      <c r="L63" s="26">
        <v>174.4179086282721</v>
      </c>
      <c r="M63" s="26">
        <v>240.06983101416293</v>
      </c>
      <c r="N63" s="26">
        <v>308.07139841869395</v>
      </c>
      <c r="O63" s="26">
        <v>302.42972240177107</v>
      </c>
      <c r="P63" s="26">
        <v>466.264746260761</v>
      </c>
      <c r="Q63" s="26">
        <v>466.264746260761</v>
      </c>
      <c r="R63" s="26">
        <v>291.92180373650854</v>
      </c>
      <c r="S63" s="26">
        <v>543.60126631639548</v>
      </c>
      <c r="T63" s="26">
        <v>543.60126631639548</v>
      </c>
      <c r="U63" s="26">
        <v>67.845967779292067</v>
      </c>
      <c r="V63" s="26">
        <v>44.755865960815093</v>
      </c>
      <c r="W63" s="26">
        <v>38.647085926116816</v>
      </c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</row>
    <row r="64" spans="1:56" x14ac:dyDescent="0.2">
      <c r="A64" s="2">
        <f t="shared" si="32"/>
        <v>44166</v>
      </c>
      <c r="B64" s="4" t="e">
        <f>Data!B63</f>
        <v>#N/A</v>
      </c>
      <c r="C64" s="26">
        <v>25.038931599336294</v>
      </c>
      <c r="D64" s="26">
        <v>17.166524779934647</v>
      </c>
      <c r="E64" s="26">
        <v>14.881956971167233</v>
      </c>
      <c r="F64" s="26">
        <v>12.180417347144168</v>
      </c>
      <c r="G64" s="26">
        <v>22.145433249263913</v>
      </c>
      <c r="H64" s="26">
        <v>37.027012100125198</v>
      </c>
      <c r="I64" s="26">
        <v>53.068338913496618</v>
      </c>
      <c r="J64" s="26">
        <v>64.13260586186361</v>
      </c>
      <c r="K64" s="26">
        <v>159.2416780763719</v>
      </c>
      <c r="L64" s="26">
        <v>180.50216213457574</v>
      </c>
      <c r="M64" s="26">
        <v>248.5961256828507</v>
      </c>
      <c r="N64" s="26">
        <v>316.13897203192562</v>
      </c>
      <c r="O64" s="26">
        <v>306.76218077867514</v>
      </c>
      <c r="P64" s="26">
        <v>469.84177161139985</v>
      </c>
      <c r="Q64" s="26">
        <v>469.84177161139985</v>
      </c>
      <c r="R64" s="26">
        <v>282.64548269797837</v>
      </c>
      <c r="S64" s="26">
        <v>552.73051763216449</v>
      </c>
      <c r="T64" s="26">
        <v>552.73051763216449</v>
      </c>
      <c r="U64" s="26">
        <v>62.542172731386366</v>
      </c>
      <c r="V64" s="26">
        <v>40.89152004990865</v>
      </c>
      <c r="W64" s="26">
        <v>35.240106586126629</v>
      </c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</row>
    <row r="65" spans="1:56" x14ac:dyDescent="0.2">
      <c r="A65" s="2">
        <f t="shared" si="32"/>
        <v>44167</v>
      </c>
      <c r="B65" s="4" t="e">
        <f>Data!B64</f>
        <v>#N/A</v>
      </c>
      <c r="C65" s="26">
        <v>24.699035035146437</v>
      </c>
      <c r="D65" s="26">
        <v>16.954237230778421</v>
      </c>
      <c r="E65" s="26">
        <v>14.666975411462365</v>
      </c>
      <c r="F65" s="26">
        <v>11.982096769065363</v>
      </c>
      <c r="G65" s="26">
        <v>21.987265675341643</v>
      </c>
      <c r="H65" s="26">
        <v>37.147476869380135</v>
      </c>
      <c r="I65" s="26">
        <v>53.240999920543963</v>
      </c>
      <c r="J65" s="26">
        <v>64.791113156611033</v>
      </c>
      <c r="K65" s="26">
        <v>163.58250222624159</v>
      </c>
      <c r="L65" s="26">
        <v>186.6137751727104</v>
      </c>
      <c r="M65" s="26">
        <v>257.02698217794818</v>
      </c>
      <c r="N65" s="26">
        <v>323.52403420312635</v>
      </c>
      <c r="O65" s="26">
        <v>310.08964093057062</v>
      </c>
      <c r="P65" s="26">
        <v>471.1219894857947</v>
      </c>
      <c r="Q65" s="26">
        <v>471.1219894857947</v>
      </c>
      <c r="R65" s="26">
        <v>272.169641779892</v>
      </c>
      <c r="S65" s="26">
        <v>559.32461418654361</v>
      </c>
      <c r="T65" s="26">
        <v>559.32461418654361</v>
      </c>
      <c r="U65" s="26">
        <v>57.466467178676744</v>
      </c>
      <c r="V65" s="26">
        <v>37.2695704904312</v>
      </c>
      <c r="W65" s="26">
        <v>32.062294519272569</v>
      </c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</row>
    <row r="66" spans="1:56" x14ac:dyDescent="0.2">
      <c r="A66" s="2">
        <f t="shared" si="32"/>
        <v>44168</v>
      </c>
      <c r="B66" s="4" t="e">
        <f>Data!B65</f>
        <v>#N/A</v>
      </c>
      <c r="C66" s="26">
        <v>24.352241868953193</v>
      </c>
      <c r="D66" s="26">
        <v>16.74106572785422</v>
      </c>
      <c r="E66" s="26">
        <v>14.453642850455747</v>
      </c>
      <c r="F66" s="26">
        <v>11.787955550251695</v>
      </c>
      <c r="G66" s="26">
        <v>21.822926484772221</v>
      </c>
      <c r="H66" s="26">
        <v>37.250271020681602</v>
      </c>
      <c r="I66" s="26">
        <v>53.363114456372045</v>
      </c>
      <c r="J66" s="26">
        <v>65.400033963916187</v>
      </c>
      <c r="K66" s="26">
        <v>167.83412924715793</v>
      </c>
      <c r="L66" s="26">
        <v>192.73525490357912</v>
      </c>
      <c r="M66" s="26">
        <v>265.3190207466202</v>
      </c>
      <c r="N66" s="26">
        <v>330.14768379315586</v>
      </c>
      <c r="O66" s="26">
        <v>312.36448992953149</v>
      </c>
      <c r="P66" s="26">
        <v>470.07046034832183</v>
      </c>
      <c r="Q66" s="26">
        <v>470.07046034832183</v>
      </c>
      <c r="R66" s="26">
        <v>260.68891293868768</v>
      </c>
      <c r="S66" s="26">
        <v>563.24919003921241</v>
      </c>
      <c r="T66" s="26">
        <v>563.24919003921241</v>
      </c>
      <c r="U66" s="26">
        <v>52.646194523122091</v>
      </c>
      <c r="V66" s="26">
        <v>33.8945723470163</v>
      </c>
      <c r="W66" s="26">
        <v>29.114163374947374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</row>
    <row r="67" spans="1:56" x14ac:dyDescent="0.2">
      <c r="A67" s="2">
        <f t="shared" si="32"/>
        <v>44169</v>
      </c>
      <c r="B67" s="4" t="e">
        <f>Data!B66</f>
        <v>#N/A</v>
      </c>
      <c r="C67" s="26">
        <v>23.999628219985144</v>
      </c>
      <c r="D67" s="26">
        <v>16.527463233893805</v>
      </c>
      <c r="E67" s="26">
        <v>14.242314537246269</v>
      </c>
      <c r="F67" s="26">
        <v>11.598159880842621</v>
      </c>
      <c r="G67" s="26">
        <v>21.652879003415705</v>
      </c>
      <c r="H67" s="26">
        <v>37.335392497400797</v>
      </c>
      <c r="I67" s="26">
        <v>53.434328083697928</v>
      </c>
      <c r="J67" s="26">
        <v>65.957442281310719</v>
      </c>
      <c r="K67" s="26">
        <v>171.97828655720465</v>
      </c>
      <c r="L67" s="26">
        <v>198.8478706692195</v>
      </c>
      <c r="M67" s="26">
        <v>273.42698164972165</v>
      </c>
      <c r="N67" s="26">
        <v>335.93636278760357</v>
      </c>
      <c r="O67" s="26">
        <v>313.55256538530415</v>
      </c>
      <c r="P67" s="26">
        <v>466.6967770590461</v>
      </c>
      <c r="Q67" s="26">
        <v>466.6967770590461</v>
      </c>
      <c r="R67" s="26">
        <v>248.40666763284329</v>
      </c>
      <c r="S67" s="26">
        <v>564.4177699622536</v>
      </c>
      <c r="T67" s="26">
        <v>564.4177699622536</v>
      </c>
      <c r="U67" s="26">
        <v>48.100068627623891</v>
      </c>
      <c r="V67" s="26">
        <v>30.76615950502423</v>
      </c>
      <c r="W67" s="26">
        <v>26.392331324595393</v>
      </c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</row>
    <row r="68" spans="1:56" x14ac:dyDescent="0.2">
      <c r="A68" s="2">
        <f t="shared" si="32"/>
        <v>44170</v>
      </c>
      <c r="B68" s="4" t="e">
        <f>Data!B67</f>
        <v>#N/A</v>
      </c>
      <c r="C68" s="26">
        <v>23.642237367247201</v>
      </c>
      <c r="D68" s="26">
        <v>16.313857644853254</v>
      </c>
      <c r="E68" s="26">
        <v>14.033314572380309</v>
      </c>
      <c r="F68" s="26">
        <v>11.412845112050059</v>
      </c>
      <c r="G68" s="26">
        <v>21.477581315799366</v>
      </c>
      <c r="H68" s="26">
        <v>37.402871165149854</v>
      </c>
      <c r="I68" s="26">
        <v>53.454480452424882</v>
      </c>
      <c r="J68" s="26">
        <v>66.461559959405506</v>
      </c>
      <c r="K68" s="26">
        <v>175.99637102720561</v>
      </c>
      <c r="L68" s="26">
        <v>204.93170712890418</v>
      </c>
      <c r="M68" s="26">
        <v>281.30410761100285</v>
      </c>
      <c r="N68" s="26">
        <v>340.82345257177286</v>
      </c>
      <c r="O68" s="26">
        <v>313.6341715226298</v>
      </c>
      <c r="P68" s="26">
        <v>461.05500649808249</v>
      </c>
      <c r="Q68" s="26">
        <v>461.05500649808249</v>
      </c>
      <c r="R68" s="26">
        <v>235.52810247862922</v>
      </c>
      <c r="S68" s="26">
        <v>562.79544165380969</v>
      </c>
      <c r="T68" s="26">
        <v>562.79544165380969</v>
      </c>
      <c r="U68" s="26">
        <v>43.839164583477661</v>
      </c>
      <c r="V68" s="26">
        <v>27.879976142908909</v>
      </c>
      <c r="W68" s="26">
        <v>23.890344367329572</v>
      </c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</row>
    <row r="69" spans="1:56" x14ac:dyDescent="0.2">
      <c r="A69" s="2">
        <f t="shared" ref="A69:A132" si="33">A68+1</f>
        <v>44171</v>
      </c>
      <c r="B69" s="4" t="e">
        <f>Data!B68</f>
        <v>#N/A</v>
      </c>
      <c r="C69" s="26">
        <v>23.281076222985561</v>
      </c>
      <c r="D69" s="26">
        <v>16.100651552297741</v>
      </c>
      <c r="E69" s="26">
        <v>13.826936683729551</v>
      </c>
      <c r="F69" s="26">
        <v>11.232117790895952</v>
      </c>
      <c r="G69" s="26">
        <v>21.297485003072165</v>
      </c>
      <c r="H69" s="26">
        <v>37.452768690152006</v>
      </c>
      <c r="I69" s="26">
        <v>53.423605974519624</v>
      </c>
      <c r="J69" s="26">
        <v>66.910768280295983</v>
      </c>
      <c r="K69" s="26">
        <v>179.86959401537862</v>
      </c>
      <c r="L69" s="26">
        <v>210.96573756169479</v>
      </c>
      <c r="M69" s="26">
        <v>288.9025875652228</v>
      </c>
      <c r="N69" s="26">
        <v>344.75079089448985</v>
      </c>
      <c r="O69" s="26">
        <v>312.60470901396354</v>
      </c>
      <c r="P69" s="26">
        <v>453.24189224970416</v>
      </c>
      <c r="Q69" s="26">
        <v>453.24189224970416</v>
      </c>
      <c r="R69" s="26">
        <v>222.25385346814284</v>
      </c>
      <c r="S69" s="26">
        <v>558.40058732285297</v>
      </c>
      <c r="T69" s="26">
        <v>558.40058732285297</v>
      </c>
      <c r="U69" s="26">
        <v>39.867986658033523</v>
      </c>
      <c r="V69" s="26">
        <v>25.228541548166955</v>
      </c>
      <c r="W69" s="26">
        <v>21.599420596199359</v>
      </c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</row>
    <row r="70" spans="1:56" x14ac:dyDescent="0.2">
      <c r="A70" s="2">
        <f t="shared" si="33"/>
        <v>44172</v>
      </c>
      <c r="B70" s="4" t="e">
        <f>Data!B69</f>
        <v>#N/A</v>
      </c>
      <c r="C70" s="26">
        <v>22.917112276502277</v>
      </c>
      <c r="D70" s="26">
        <v>15.888222166027223</v>
      </c>
      <c r="E70" s="26">
        <v>13.623445131146749</v>
      </c>
      <c r="F70" s="26">
        <v>11.056057700568651</v>
      </c>
      <c r="G70" s="26">
        <v>21.113033964655163</v>
      </c>
      <c r="H70" s="26">
        <v>37.485178291248182</v>
      </c>
      <c r="I70" s="26">
        <v>53.34193326514275</v>
      </c>
      <c r="J70" s="26">
        <v>67.303618980007528</v>
      </c>
      <c r="K70" s="26">
        <v>183.57914023839919</v>
      </c>
      <c r="L70" s="26">
        <v>216.92791817643081</v>
      </c>
      <c r="M70" s="26">
        <v>296.17405788462901</v>
      </c>
      <c r="N70" s="26">
        <v>347.6700546513685</v>
      </c>
      <c r="O70" s="26">
        <v>310.47488668965565</v>
      </c>
      <c r="P70" s="26">
        <v>443.39341750040791</v>
      </c>
      <c r="Q70" s="26">
        <v>443.39341750040791</v>
      </c>
      <c r="R70" s="26">
        <v>208.77443010671476</v>
      </c>
      <c r="S70" s="26">
        <v>551.30454650651541</v>
      </c>
      <c r="T70" s="26">
        <v>551.30454650651541</v>
      </c>
      <c r="U70" s="26">
        <v>36.185547218645219</v>
      </c>
      <c r="V70" s="26">
        <v>22.802027284731302</v>
      </c>
      <c r="W70" s="26">
        <v>19.509103590170373</v>
      </c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</row>
    <row r="71" spans="1:56" x14ac:dyDescent="0.2">
      <c r="A71" s="2">
        <f t="shared" si="33"/>
        <v>44173</v>
      </c>
      <c r="B71" s="4" t="e">
        <f>Data!B70</f>
        <v>#N/A</v>
      </c>
      <c r="C71" s="26">
        <v>22.551271003980961</v>
      </c>
      <c r="D71" s="26">
        <v>15.676921385434664</v>
      </c>
      <c r="E71" s="26">
        <v>13.423075721006565</v>
      </c>
      <c r="F71" s="26">
        <v>10.884719887288268</v>
      </c>
      <c r="G71" s="26">
        <v>20.924663326596235</v>
      </c>
      <c r="H71" s="26">
        <v>37.500224366860714</v>
      </c>
      <c r="I71" s="26">
        <v>53.209883322760895</v>
      </c>
      <c r="J71" s="26">
        <v>67.638844559624062</v>
      </c>
      <c r="K71" s="26">
        <v>187.10633848838944</v>
      </c>
      <c r="L71" s="26">
        <v>222.79530361963711</v>
      </c>
      <c r="M71" s="26">
        <v>303.07015479185856</v>
      </c>
      <c r="N71" s="26">
        <v>349.54395533668452</v>
      </c>
      <c r="O71" s="26">
        <v>307.2705018090985</v>
      </c>
      <c r="P71" s="26">
        <v>431.67993042883103</v>
      </c>
      <c r="Q71" s="26">
        <v>431.67993042883103</v>
      </c>
      <c r="R71" s="26">
        <v>195.26567415068916</v>
      </c>
      <c r="S71" s="26">
        <v>541.62921268926857</v>
      </c>
      <c r="T71" s="26">
        <v>541.62921268926857</v>
      </c>
      <c r="U71" s="26">
        <v>32.786406124578725</v>
      </c>
      <c r="V71" s="26">
        <v>20.588935963892741</v>
      </c>
      <c r="W71" s="26">
        <v>17.607821003367064</v>
      </c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</row>
    <row r="72" spans="1:56" x14ac:dyDescent="0.2">
      <c r="A72" s="2">
        <f t="shared" si="33"/>
        <v>44174</v>
      </c>
      <c r="B72" s="4" t="e">
        <f>Data!B71</f>
        <v>#N/A</v>
      </c>
      <c r="C72" s="26">
        <v>22.184433734830691</v>
      </c>
      <c r="D72" s="26">
        <v>15.467076007635486</v>
      </c>
      <c r="E72" s="26">
        <v>13.22603691247137</v>
      </c>
      <c r="F72" s="26">
        <v>10.718136656985383</v>
      </c>
      <c r="G72" s="26">
        <v>20.732798438782048</v>
      </c>
      <c r="H72" s="26">
        <v>37.498062000161404</v>
      </c>
      <c r="I72" s="26">
        <v>53.028066411241348</v>
      </c>
      <c r="J72" s="26">
        <v>67.91536770405709</v>
      </c>
      <c r="K72" s="26">
        <v>190.43284134946597</v>
      </c>
      <c r="L72" s="26">
        <v>228.54418299624251</v>
      </c>
      <c r="M72" s="26">
        <v>309.54310895276279</v>
      </c>
      <c r="N72" s="26">
        <v>350.34719838063728</v>
      </c>
      <c r="O72" s="26">
        <v>303.03179499801547</v>
      </c>
      <c r="P72" s="26">
        <v>418.30012013926057</v>
      </c>
      <c r="Q72" s="26">
        <v>418.30012013926057</v>
      </c>
      <c r="R72" s="26">
        <v>181.88535423294886</v>
      </c>
      <c r="S72" s="26">
        <v>529.54269809051209</v>
      </c>
      <c r="T72" s="26">
        <v>529.54269809051209</v>
      </c>
      <c r="U72" s="26">
        <v>29.661635027458296</v>
      </c>
      <c r="V72" s="26">
        <v>18.576678811540045</v>
      </c>
      <c r="W72" s="26">
        <v>15.883350233808324</v>
      </c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</row>
    <row r="73" spans="1:56" x14ac:dyDescent="0.2">
      <c r="A73" s="2">
        <f t="shared" si="33"/>
        <v>44175</v>
      </c>
      <c r="B73" s="4" t="e">
        <f>Data!B72</f>
        <v>#N/A</v>
      </c>
      <c r="C73" s="26">
        <v>21.817435960467115</v>
      </c>
      <c r="D73" s="26">
        <v>15.258988060126471</v>
      </c>
      <c r="E73" s="26">
        <v>13.032510998194978</v>
      </c>
      <c r="F73" s="26">
        <v>10.556319527419625</v>
      </c>
      <c r="G73" s="26">
        <v>20.537853962323471</v>
      </c>
      <c r="H73" s="26">
        <v>37.478876346405606</v>
      </c>
      <c r="I73" s="26">
        <v>52.797277600115379</v>
      </c>
      <c r="J73" s="26">
        <v>68.132309605985839</v>
      </c>
      <c r="K73" s="26">
        <v>193.54081005059905</v>
      </c>
      <c r="L73" s="26">
        <v>234.15023457679322</v>
      </c>
      <c r="M73" s="26">
        <v>315.54637032749787</v>
      </c>
      <c r="N73" s="26">
        <v>350.06716445722134</v>
      </c>
      <c r="O73" s="26">
        <v>297.81240489795715</v>
      </c>
      <c r="P73" s="26">
        <v>403.47419225479496</v>
      </c>
      <c r="Q73" s="26">
        <v>403.47419225479496</v>
      </c>
      <c r="R73" s="26">
        <v>168.77091743564606</v>
      </c>
      <c r="S73" s="26">
        <v>515.25332179496934</v>
      </c>
      <c r="T73" s="26">
        <v>515.25332179496934</v>
      </c>
      <c r="U73" s="26">
        <v>26.799684183280078</v>
      </c>
      <c r="V73" s="26">
        <v>16.752054995234243</v>
      </c>
      <c r="W73" s="26">
        <v>14.323197016586613</v>
      </c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</row>
    <row r="74" spans="1:56" x14ac:dyDescent="0.2">
      <c r="A74" s="2">
        <f t="shared" si="33"/>
        <v>44176</v>
      </c>
      <c r="B74" s="4" t="e">
        <f>Data!B73</f>
        <v>#N/A</v>
      </c>
      <c r="C74" s="26">
        <v>21.451066067528306</v>
      </c>
      <c r="D74" s="26">
        <v>15.052935245647642</v>
      </c>
      <c r="E74" s="26">
        <v>12.842655343193041</v>
      </c>
      <c r="F74" s="26">
        <v>10.399261123594167</v>
      </c>
      <c r="G74" s="26">
        <v>20.340233047671809</v>
      </c>
      <c r="H74" s="26">
        <v>37.442881906532769</v>
      </c>
      <c r="I74" s="26">
        <v>52.51849091984927</v>
      </c>
      <c r="J74" s="26">
        <v>68.288996980907569</v>
      </c>
      <c r="K74" s="26">
        <v>196.41309939298699</v>
      </c>
      <c r="L74" s="26">
        <v>239.5886959141985</v>
      </c>
      <c r="M74" s="26">
        <v>321.03524829329371</v>
      </c>
      <c r="N74" s="26">
        <v>348.70427987545958</v>
      </c>
      <c r="O74" s="26">
        <v>291.67796472489147</v>
      </c>
      <c r="P74" s="26">
        <v>387.43662509322547</v>
      </c>
      <c r="Q74" s="26">
        <v>387.43662509322547</v>
      </c>
      <c r="R74" s="26">
        <v>156.03834009801903</v>
      </c>
      <c r="S74" s="26">
        <v>499.00227534930042</v>
      </c>
      <c r="T74" s="26">
        <v>499.00227534930042</v>
      </c>
      <c r="U74" s="26">
        <v>24.187140202168894</v>
      </c>
      <c r="V74" s="26">
        <v>15.101639570502631</v>
      </c>
      <c r="W74" s="26">
        <v>12.914895237192127</v>
      </c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</row>
    <row r="75" spans="1:56" x14ac:dyDescent="0.2">
      <c r="A75" s="2">
        <f t="shared" si="33"/>
        <v>44177</v>
      </c>
      <c r="B75" s="4" t="e">
        <f>Data!B74</f>
        <v>#N/A</v>
      </c>
      <c r="C75" s="26">
        <v>21.086064474251664</v>
      </c>
      <c r="D75" s="26">
        <v>14.849171487003092</v>
      </c>
      <c r="E75" s="26">
        <v>12.656603666725484</v>
      </c>
      <c r="F75" s="26">
        <v>10.24693700642872</v>
      </c>
      <c r="G75" s="26">
        <v>20.140326603333023</v>
      </c>
      <c r="H75" s="26">
        <v>37.390321691389438</v>
      </c>
      <c r="I75" s="26">
        <v>52.192852103181046</v>
      </c>
      <c r="J75" s="26">
        <v>68.384967565106209</v>
      </c>
      <c r="K75" s="26">
        <v>199.03344349229999</v>
      </c>
      <c r="L75" s="26">
        <v>244.83455213060503</v>
      </c>
      <c r="M75" s="26">
        <v>325.96755862744368</v>
      </c>
      <c r="N75" s="26">
        <v>346.27206457387905</v>
      </c>
      <c r="O75" s="26">
        <v>284.70440727506485</v>
      </c>
      <c r="P75" s="26">
        <v>370.42888860658547</v>
      </c>
      <c r="Q75" s="26">
        <v>370.42888860658547</v>
      </c>
      <c r="R75" s="26">
        <v>143.78196605191482</v>
      </c>
      <c r="S75" s="26">
        <v>481.05538866193967</v>
      </c>
      <c r="T75" s="26">
        <v>481.05538866193967</v>
      </c>
      <c r="U75" s="26">
        <v>21.809371721631759</v>
      </c>
      <c r="V75" s="26">
        <v>13.612089229911106</v>
      </c>
      <c r="W75" s="26">
        <v>11.646237498281041</v>
      </c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</row>
    <row r="76" spans="1:56" x14ac:dyDescent="0.2">
      <c r="A76" s="2">
        <f t="shared" si="33"/>
        <v>44178</v>
      </c>
      <c r="B76" s="4" t="e">
        <f>Data!B75</f>
        <v>#N/A</v>
      </c>
      <c r="C76" s="26">
        <v>20.723123146058619</v>
      </c>
      <c r="D76" s="26">
        <v>14.647927559801243</v>
      </c>
      <c r="E76" s="26">
        <v>12.474467353203076</v>
      </c>
      <c r="F76" s="26">
        <v>10.099307426604613</v>
      </c>
      <c r="G76" s="26">
        <v>19.938512654395439</v>
      </c>
      <c r="H76" s="26">
        <v>37.321466281696978</v>
      </c>
      <c r="I76" s="26">
        <v>51.821669919290606</v>
      </c>
      <c r="J76" s="26">
        <v>68.419973921783452</v>
      </c>
      <c r="K76" s="26">
        <v>201.38663920503905</v>
      </c>
      <c r="L76" s="26">
        <v>249.8627407860057</v>
      </c>
      <c r="M76" s="26">
        <v>330.30426289727882</v>
      </c>
      <c r="N76" s="26">
        <v>342.7968537865948</v>
      </c>
      <c r="O76" s="26">
        <v>276.97605058023004</v>
      </c>
      <c r="P76" s="26">
        <v>352.69248093736337</v>
      </c>
      <c r="Q76" s="26">
        <v>352.69248093736337</v>
      </c>
      <c r="R76" s="26">
        <v>132.07517357501271</v>
      </c>
      <c r="S76" s="26">
        <v>461.69445257526257</v>
      </c>
      <c r="T76" s="26">
        <v>461.69445257526257</v>
      </c>
      <c r="U76" s="26">
        <v>19.651066245818992</v>
      </c>
      <c r="V76" s="26">
        <v>12.270376142955973</v>
      </c>
      <c r="W76" s="26">
        <v>10.505446312138673</v>
      </c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</row>
    <row r="77" spans="1:56" x14ac:dyDescent="0.2">
      <c r="A77" s="2">
        <f t="shared" si="33"/>
        <v>44179</v>
      </c>
      <c r="B77" s="4" t="e">
        <f>Data!B76</f>
        <v>#N/A</v>
      </c>
      <c r="C77" s="26">
        <v>20.362885464276076</v>
      </c>
      <c r="D77" s="26">
        <v>14.449411801379467</v>
      </c>
      <c r="E77" s="26">
        <v>12.296336779318803</v>
      </c>
      <c r="F77" s="26">
        <v>9.9563189972794479</v>
      </c>
      <c r="G77" s="26">
        <v>19.735155789467559</v>
      </c>
      <c r="H77" s="26">
        <v>37.236612789940267</v>
      </c>
      <c r="I77" s="26">
        <v>51.406406174823786</v>
      </c>
      <c r="J77" s="26">
        <v>68.393985454685293</v>
      </c>
      <c r="K77" s="26">
        <v>203.45872394015205</v>
      </c>
      <c r="L77" s="26">
        <v>254.64837121565714</v>
      </c>
      <c r="M77" s="26">
        <v>334.01008497225814</v>
      </c>
      <c r="N77" s="26">
        <v>338.31720291826764</v>
      </c>
      <c r="O77" s="26">
        <v>268.58354320884945</v>
      </c>
      <c r="P77" s="26">
        <v>334.46258631633134</v>
      </c>
      <c r="Q77" s="26">
        <v>334.46258631633134</v>
      </c>
      <c r="R77" s="26">
        <v>120.97169083709595</v>
      </c>
      <c r="S77" s="26">
        <v>441.20855177837427</v>
      </c>
      <c r="T77" s="26">
        <v>441.20855177837427</v>
      </c>
      <c r="U77" s="26">
        <v>17.696665619574897</v>
      </c>
      <c r="V77" s="26">
        <v>11.063960386327841</v>
      </c>
      <c r="W77" s="26">
        <v>9.4812955056625867</v>
      </c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</row>
    <row r="78" spans="1:56" x14ac:dyDescent="0.2">
      <c r="A78" s="2">
        <f t="shared" si="33"/>
        <v>44180</v>
      </c>
      <c r="B78" s="4" t="e">
        <f>Data!B77</f>
        <v>#N/A</v>
      </c>
      <c r="C78" s="26">
        <v>20.005946420375569</v>
      </c>
      <c r="D78" s="26">
        <v>14.253810884583404</v>
      </c>
      <c r="E78" s="26">
        <v>12.122282645808744</v>
      </c>
      <c r="F78" s="26">
        <v>9.8179062809931512</v>
      </c>
      <c r="G78" s="26">
        <v>19.530606694063426</v>
      </c>
      <c r="H78" s="26">
        <v>37.136083730989299</v>
      </c>
      <c r="I78" s="26">
        <v>50.948664567122059</v>
      </c>
      <c r="J78" s="26">
        <v>68.307188659924947</v>
      </c>
      <c r="K78" s="26">
        <v>205.23714446591794</v>
      </c>
      <c r="L78" s="26">
        <v>259.16695570060375</v>
      </c>
      <c r="M78" s="26">
        <v>337.05408903708638</v>
      </c>
      <c r="N78" s="26">
        <v>332.8829981447326</v>
      </c>
      <c r="O78" s="26">
        <v>259.62175027211487</v>
      </c>
      <c r="P78" s="26">
        <v>315.96258992403563</v>
      </c>
      <c r="Q78" s="26">
        <v>315.96258992403563</v>
      </c>
      <c r="R78" s="26">
        <v>110.50737607563585</v>
      </c>
      <c r="S78" s="26">
        <v>419.88582557231615</v>
      </c>
      <c r="T78" s="26">
        <v>419.88582557231615</v>
      </c>
      <c r="U78" s="26">
        <v>15.930710152182327</v>
      </c>
      <c r="V78" s="26">
        <v>9.9809110637651131</v>
      </c>
      <c r="W78" s="26">
        <v>8.5631907396456395</v>
      </c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</row>
    <row r="79" spans="1:56" x14ac:dyDescent="0.2">
      <c r="A79" s="2">
        <f t="shared" si="33"/>
        <v>44181</v>
      </c>
      <c r="B79" s="4" t="e">
        <f>Data!B78</f>
        <v>#N/A</v>
      </c>
      <c r="C79" s="26">
        <v>19.652853107100803</v>
      </c>
      <c r="D79" s="26">
        <v>14.061290645563426</v>
      </c>
      <c r="E79" s="26">
        <v>11.952357303449231</v>
      </c>
      <c r="F79" s="26">
        <v>9.6839932875517594</v>
      </c>
      <c r="G79" s="26">
        <v>19.32520176797766</v>
      </c>
      <c r="H79" s="26">
        <v>37.020225808670816</v>
      </c>
      <c r="I79" s="26">
        <v>50.450178745830208</v>
      </c>
      <c r="J79" s="26">
        <v>68.159985856165264</v>
      </c>
      <c r="K79" s="26">
        <v>206.71091331910921</v>
      </c>
      <c r="L79" s="26">
        <v>263.39464933475449</v>
      </c>
      <c r="M79" s="26">
        <v>339.41020370075324</v>
      </c>
      <c r="N79" s="26">
        <v>326.55430696684277</v>
      </c>
      <c r="O79" s="26">
        <v>250.18765866585019</v>
      </c>
      <c r="P79" s="26">
        <v>297.39960812841429</v>
      </c>
      <c r="Q79" s="26">
        <v>297.39960812841429</v>
      </c>
      <c r="R79" s="26">
        <v>100.70228952907458</v>
      </c>
      <c r="S79" s="26">
        <v>398.00601042313696</v>
      </c>
      <c r="T79" s="26">
        <v>398.00601042313696</v>
      </c>
      <c r="U79" s="26">
        <v>14.338102638667888</v>
      </c>
      <c r="V79" s="26">
        <v>9.0099854302599311</v>
      </c>
      <c r="W79" s="26">
        <v>7.7412171339171341</v>
      </c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</row>
    <row r="80" spans="1:56" x14ac:dyDescent="0.2">
      <c r="A80" s="2">
        <f t="shared" si="33"/>
        <v>44182</v>
      </c>
      <c r="B80" s="4" t="e">
        <f>Data!B79</f>
        <v>#N/A</v>
      </c>
      <c r="C80" s="26">
        <v>19.30410547733198</v>
      </c>
      <c r="D80" s="26">
        <v>13.871996955309264</v>
      </c>
      <c r="E80" s="26">
        <v>11.78659606407744</v>
      </c>
      <c r="F80" s="26">
        <v>9.5544948809796111</v>
      </c>
      <c r="G80" s="26">
        <v>19.119262823756028</v>
      </c>
      <c r="H80" s="26">
        <v>36.889408625843345</v>
      </c>
      <c r="I80" s="26">
        <v>49.912799703262571</v>
      </c>
      <c r="J80" s="26">
        <v>67.952992378882612</v>
      </c>
      <c r="K80" s="26">
        <v>207.87074951842126</v>
      </c>
      <c r="L80" s="26">
        <v>267.30849499620467</v>
      </c>
      <c r="M80" s="26">
        <v>341.05767759861732</v>
      </c>
      <c r="N80" s="26">
        <v>319.40001270734734</v>
      </c>
      <c r="O80" s="26">
        <v>240.3783734499213</v>
      </c>
      <c r="P80" s="26">
        <v>278.96111238281861</v>
      </c>
      <c r="Q80" s="26">
        <v>278.96111238281861</v>
      </c>
      <c r="R80" s="26">
        <v>91.562904964028775</v>
      </c>
      <c r="S80" s="26">
        <v>375.83403364504011</v>
      </c>
      <c r="T80" s="26">
        <v>375.83403364504011</v>
      </c>
      <c r="U80" s="26">
        <v>12.904303790393563</v>
      </c>
      <c r="V80" s="26">
        <v>8.1406743414386877</v>
      </c>
      <c r="W80" s="26">
        <v>7.0061609827598001</v>
      </c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</row>
    <row r="81" spans="1:56" x14ac:dyDescent="0.2">
      <c r="A81" s="2">
        <f t="shared" si="33"/>
        <v>44183</v>
      </c>
      <c r="B81" s="4" t="e">
        <f>Data!B80</f>
        <v>#N/A</v>
      </c>
      <c r="C81" s="26">
        <v>18.960157341448262</v>
      </c>
      <c r="D81" s="26">
        <v>13.686056625250869</v>
      </c>
      <c r="E81" s="26">
        <v>11.625018488564839</v>
      </c>
      <c r="F81" s="26">
        <v>9.4293180947770541</v>
      </c>
      <c r="G81" s="26">
        <v>18.913096862986222</v>
      </c>
      <c r="H81" s="26">
        <v>36.744023325880299</v>
      </c>
      <c r="I81" s="26">
        <v>49.338482617717261</v>
      </c>
      <c r="J81" s="26">
        <v>67.687032241836633</v>
      </c>
      <c r="K81" s="26">
        <v>208.70920048548876</v>
      </c>
      <c r="L81" s="26">
        <v>270.88666944573907</v>
      </c>
      <c r="M81" s="26">
        <v>341.9814532810131</v>
      </c>
      <c r="N81" s="26">
        <v>311.49628422844768</v>
      </c>
      <c r="O81" s="26">
        <v>230.28926730292355</v>
      </c>
      <c r="P81" s="26">
        <v>260.81265151198835</v>
      </c>
      <c r="Q81" s="26">
        <v>260.81265151198835</v>
      </c>
      <c r="R81" s="26">
        <v>83.084335183501821</v>
      </c>
      <c r="S81" s="26">
        <v>353.61483419881631</v>
      </c>
      <c r="T81" s="26">
        <v>353.61483419881631</v>
      </c>
      <c r="U81" s="26">
        <v>11.615470180788565</v>
      </c>
      <c r="V81" s="26">
        <v>7.3632212719066299</v>
      </c>
      <c r="W81" s="26">
        <v>6.3495115294569677</v>
      </c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</row>
    <row r="82" spans="1:56" x14ac:dyDescent="0.2">
      <c r="A82" s="2">
        <f t="shared" si="33"/>
        <v>44184</v>
      </c>
      <c r="B82" s="4" t="e">
        <f>Data!B81</f>
        <v>#N/A</v>
      </c>
      <c r="C82" s="26">
        <v>18.621417574251822</v>
      </c>
      <c r="D82" s="26">
        <v>13.503578337896933</v>
      </c>
      <c r="E82" s="26">
        <v>11.467629644767648</v>
      </c>
      <c r="F82" s="26">
        <v>9.3083633557175389</v>
      </c>
      <c r="G82" s="26">
        <v>18.706995926807643</v>
      </c>
      <c r="H82" s="26">
        <v>36.584481173816457</v>
      </c>
      <c r="I82" s="26">
        <v>48.729273277950782</v>
      </c>
      <c r="J82" s="26">
        <v>67.36313228893809</v>
      </c>
      <c r="K82" s="26">
        <v>209.22074239129736</v>
      </c>
      <c r="L82" s="26">
        <v>274.10872628996435</v>
      </c>
      <c r="M82" s="26">
        <v>342.17244815235262</v>
      </c>
      <c r="N82" s="26">
        <v>302.92493662764343</v>
      </c>
      <c r="O82" s="26">
        <v>220.01233264761041</v>
      </c>
      <c r="P82" s="26">
        <v>243.09661453296658</v>
      </c>
      <c r="Q82" s="26">
        <v>243.09661453296658</v>
      </c>
      <c r="R82" s="26">
        <v>75.252474479803297</v>
      </c>
      <c r="S82" s="26">
        <v>331.56949273667527</v>
      </c>
      <c r="T82" s="26">
        <v>331.56949273667527</v>
      </c>
      <c r="U82" s="26">
        <v>10.458544982600856</v>
      </c>
      <c r="V82" s="26">
        <v>6.6686210711720246</v>
      </c>
      <c r="W82" s="26">
        <v>5.7634478004878984</v>
      </c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</row>
    <row r="83" spans="1:56" x14ac:dyDescent="0.2">
      <c r="A83" s="2">
        <f t="shared" si="33"/>
        <v>44185</v>
      </c>
      <c r="B83" s="4" t="e">
        <f>Data!B82</f>
        <v>#N/A</v>
      </c>
      <c r="C83" s="26">
        <v>18.28825150316225</v>
      </c>
      <c r="D83" s="26">
        <v>13.324653594151741</v>
      </c>
      <c r="E83" s="26">
        <v>11.3144213295186</v>
      </c>
      <c r="F83" s="26">
        <v>9.1915256172740492</v>
      </c>
      <c r="G83" s="26">
        <v>18.501237016770837</v>
      </c>
      <c r="H83" s="26">
        <v>36.411212085684269</v>
      </c>
      <c r="I83" s="26">
        <v>48.087294221438619</v>
      </c>
      <c r="J83" s="26">
        <v>66.982514882401901</v>
      </c>
      <c r="K83" s="26">
        <v>209.40185657878592</v>
      </c>
      <c r="L83" s="26">
        <v>276.95583139051047</v>
      </c>
      <c r="M83" s="26">
        <v>341.62773372162474</v>
      </c>
      <c r="N83" s="26">
        <v>293.77174022068959</v>
      </c>
      <c r="O83" s="26">
        <v>209.63477236494697</v>
      </c>
      <c r="P83" s="26">
        <v>225.93192792837047</v>
      </c>
      <c r="Q83" s="26">
        <v>225.93192792837047</v>
      </c>
      <c r="R83" s="26">
        <v>68.045988720508788</v>
      </c>
      <c r="S83" s="26">
        <v>309.89266675257528</v>
      </c>
      <c r="T83" s="26">
        <v>309.89266675257528</v>
      </c>
      <c r="U83" s="26">
        <v>9.421310713098352</v>
      </c>
      <c r="V83" s="26">
        <v>6.0486036093724147</v>
      </c>
      <c r="W83" s="26">
        <v>5.2408146137508211</v>
      </c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</row>
    <row r="84" spans="1:56" x14ac:dyDescent="0.2">
      <c r="A84" s="2">
        <f t="shared" si="33"/>
        <v>44186</v>
      </c>
      <c r="B84" s="4" t="e">
        <f>Data!B83</f>
        <v>#N/A</v>
      </c>
      <c r="C84" s="26">
        <v>17.960982450328032</v>
      </c>
      <c r="D84" s="26">
        <v>13.149357669634501</v>
      </c>
      <c r="E84" s="26">
        <v>11.165373249703148</v>
      </c>
      <c r="F84" s="26">
        <v>9.0786954044897357</v>
      </c>
      <c r="G84" s="26">
        <v>18.296082081963736</v>
      </c>
      <c r="H84" s="26">
        <v>36.22466311470253</v>
      </c>
      <c r="I84" s="26">
        <v>47.414730723737293</v>
      </c>
      <c r="J84" s="26">
        <v>66.546589197986876</v>
      </c>
      <c r="K84" s="26">
        <v>209.25108026800265</v>
      </c>
      <c r="L84" s="26">
        <v>279.41098630587749</v>
      </c>
      <c r="M84" s="26">
        <v>340.3506073754557</v>
      </c>
      <c r="N84" s="26">
        <v>284.12473383434468</v>
      </c>
      <c r="O84" s="26">
        <v>199.23785103204648</v>
      </c>
      <c r="P84" s="26">
        <v>209.41454876999313</v>
      </c>
      <c r="Q84" s="26">
        <v>209.41454876999313</v>
      </c>
      <c r="R84" s="26">
        <v>61.438108670902572</v>
      </c>
      <c r="S84" s="26">
        <v>288.75125409545041</v>
      </c>
      <c r="T84" s="26">
        <v>288.75125409545041</v>
      </c>
      <c r="U84" s="26">
        <v>8.4924120405253429</v>
      </c>
      <c r="V84" s="26">
        <v>5.4956065406460306</v>
      </c>
      <c r="W84" s="26">
        <v>4.7750910889573301</v>
      </c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</row>
    <row r="85" spans="1:56" x14ac:dyDescent="0.2">
      <c r="A85" s="2">
        <f t="shared" si="33"/>
        <v>44187</v>
      </c>
      <c r="B85" s="4" t="e">
        <f>Data!B84</f>
        <v>#N/A</v>
      </c>
      <c r="C85" s="26">
        <v>17.639893402481235</v>
      </c>
      <c r="D85" s="26">
        <v>12.977750573012075</v>
      </c>
      <c r="E85" s="26">
        <v>11.020454158375456</v>
      </c>
      <c r="F85" s="26">
        <v>8.9697597727101961</v>
      </c>
      <c r="G85" s="26">
        <v>18.091778068160075</v>
      </c>
      <c r="H85" s="26">
        <v>36.025296903030288</v>
      </c>
      <c r="I85" s="26">
        <v>46.713816780699375</v>
      </c>
      <c r="J85" s="26">
        <v>66.056941224306584</v>
      </c>
      <c r="K85" s="26">
        <v>208.76903043158492</v>
      </c>
      <c r="L85" s="26">
        <v>281.45923555143077</v>
      </c>
      <c r="M85" s="26">
        <v>338.35055419411054</v>
      </c>
      <c r="N85" s="26">
        <v>274.07259459232927</v>
      </c>
      <c r="O85" s="26">
        <v>188.89601526116243</v>
      </c>
      <c r="P85" s="26">
        <v>193.61859786063553</v>
      </c>
      <c r="Q85" s="26">
        <v>193.61859786063553</v>
      </c>
      <c r="R85" s="26">
        <v>55.398203155916683</v>
      </c>
      <c r="S85" s="26">
        <v>268.28415288519983</v>
      </c>
      <c r="T85" s="26">
        <v>268.28415288519983</v>
      </c>
      <c r="U85" s="26">
        <v>7.6613555356838257</v>
      </c>
      <c r="V85" s="26">
        <v>5.0027405956409003</v>
      </c>
      <c r="W85" s="26">
        <v>4.3603543076443527</v>
      </c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</row>
    <row r="86" spans="1:56" x14ac:dyDescent="0.2">
      <c r="A86" s="2">
        <f t="shared" si="33"/>
        <v>44188</v>
      </c>
      <c r="B86" s="4" t="e">
        <f>Data!B85</f>
        <v>#N/A</v>
      </c>
      <c r="C86" s="26">
        <v>17.325228783735344</v>
      </c>
      <c r="D86" s="26">
        <v>12.809878000037406</v>
      </c>
      <c r="E86" s="26">
        <v>10.879622942712214</v>
      </c>
      <c r="F86" s="26">
        <v>8.8646031830858458</v>
      </c>
      <c r="G86" s="26">
        <v>17.88855702463183</v>
      </c>
      <c r="H86" s="26">
        <v>35.813590107789388</v>
      </c>
      <c r="I86" s="26">
        <v>45.986821228366715</v>
      </c>
      <c r="J86" s="26">
        <v>65.515322588939938</v>
      </c>
      <c r="K86" s="26">
        <v>207.9584005385457</v>
      </c>
      <c r="L86" s="26">
        <v>283.08785388893489</v>
      </c>
      <c r="M86" s="26">
        <v>335.64309988939618</v>
      </c>
      <c r="N86" s="26">
        <v>263.70311042699035</v>
      </c>
      <c r="O86" s="26">
        <v>178.67627974565949</v>
      </c>
      <c r="P86" s="26">
        <v>178.59797334032825</v>
      </c>
      <c r="Q86" s="26">
        <v>178.59797334032825</v>
      </c>
      <c r="R86" s="26">
        <v>49.893125338338429</v>
      </c>
      <c r="S86" s="26">
        <v>248.60294937644724</v>
      </c>
      <c r="T86" s="26">
        <v>248.60294937644724</v>
      </c>
      <c r="U86" s="26">
        <v>6.9184921402936466</v>
      </c>
      <c r="V86" s="26">
        <v>4.5637501104197673</v>
      </c>
      <c r="W86" s="26">
        <v>3.9912401927398595</v>
      </c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</row>
    <row r="87" spans="1:56" x14ac:dyDescent="0.2">
      <c r="A87" s="2">
        <f t="shared" si="33"/>
        <v>44189</v>
      </c>
      <c r="B87" s="4" t="e">
        <f>Data!B86</f>
        <v>#N/A</v>
      </c>
      <c r="C87" s="26">
        <v>17.017196308050604</v>
      </c>
      <c r="D87" s="26">
        <v>12.645772277654313</v>
      </c>
      <c r="E87" s="26">
        <v>10.742829661374273</v>
      </c>
      <c r="F87" s="26">
        <v>8.7631082981425212</v>
      </c>
      <c r="G87" s="26">
        <v>17.686636264199699</v>
      </c>
      <c r="H87" s="26">
        <v>35.590031809993924</v>
      </c>
      <c r="I87" s="26">
        <v>45.236034145203902</v>
      </c>
      <c r="J87" s="26">
        <v>64.923638356649221</v>
      </c>
      <c r="K87" s="26">
        <v>206.8239301167896</v>
      </c>
      <c r="L87" s="26">
        <v>284.28650975099009</v>
      </c>
      <c r="M87" s="26">
        <v>332.24955869692093</v>
      </c>
      <c r="N87" s="26">
        <v>253.10179315192485</v>
      </c>
      <c r="O87" s="26">
        <v>168.63786484173846</v>
      </c>
      <c r="P87" s="26">
        <v>164.38829234894567</v>
      </c>
      <c r="Q87" s="26">
        <v>164.38829234894567</v>
      </c>
      <c r="R87" s="26">
        <v>44.888337460974491</v>
      </c>
      <c r="S87" s="26">
        <v>229.79334681872643</v>
      </c>
      <c r="T87" s="26">
        <v>229.79334681872643</v>
      </c>
      <c r="U87" s="26">
        <v>6.2549871067707468</v>
      </c>
      <c r="V87" s="26">
        <v>4.1729709031932876</v>
      </c>
      <c r="W87" s="26">
        <v>3.662903196045082</v>
      </c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</row>
    <row r="88" spans="1:56" x14ac:dyDescent="0.2">
      <c r="A88" s="2">
        <f t="shared" si="33"/>
        <v>44190</v>
      </c>
      <c r="B88" s="4" t="e">
        <f>Data!B87</f>
        <v>#N/A</v>
      </c>
      <c r="C88" s="26">
        <v>16.71596888972503</v>
      </c>
      <c r="D88" s="26">
        <v>12.485453293178892</v>
      </c>
      <c r="E88" s="26">
        <v>10.610016529547375</v>
      </c>
      <c r="F88" s="26">
        <v>8.6651567010173398</v>
      </c>
      <c r="G88" s="26">
        <v>17.486218572070495</v>
      </c>
      <c r="H88" s="26">
        <v>35.355121914896493</v>
      </c>
      <c r="I88" s="26">
        <v>44.463753675072581</v>
      </c>
      <c r="J88" s="26">
        <v>64.283933960369879</v>
      </c>
      <c r="K88" s="26">
        <v>205.37234768490478</v>
      </c>
      <c r="L88" s="26">
        <v>285.04740129378121</v>
      </c>
      <c r="M88" s="26">
        <v>328.19668312264281</v>
      </c>
      <c r="N88" s="26">
        <v>242.35066100615686</v>
      </c>
      <c r="O88" s="26">
        <v>158.83206343642709</v>
      </c>
      <c r="P88" s="26">
        <v>151.00902333898313</v>
      </c>
      <c r="Q88" s="26">
        <v>151.00902333898313</v>
      </c>
      <c r="R88" s="26">
        <v>40.348827973030318</v>
      </c>
      <c r="S88" s="26">
        <v>211.91714559293237</v>
      </c>
      <c r="T88" s="26">
        <v>211.91714559293237</v>
      </c>
      <c r="U88" s="26">
        <v>5.6627812614772495</v>
      </c>
      <c r="V88" s="26">
        <v>3.8252871145230092</v>
      </c>
      <c r="W88" s="26">
        <v>3.3709759864734847</v>
      </c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</row>
    <row r="89" spans="1:56" x14ac:dyDescent="0.2">
      <c r="A89" s="2">
        <f t="shared" si="33"/>
        <v>44191</v>
      </c>
      <c r="B89" s="4" t="e">
        <f>Data!B88</f>
        <v>#N/A</v>
      </c>
      <c r="C89" s="26">
        <v>16.421686591975313</v>
      </c>
      <c r="D89" s="26">
        <v>12.328929404192799</v>
      </c>
      <c r="E89" s="26">
        <v>10.481118850564808</v>
      </c>
      <c r="F89" s="26">
        <v>8.570629542174844</v>
      </c>
      <c r="G89" s="26">
        <v>17.28749245902403</v>
      </c>
      <c r="H89" s="26">
        <v>35.109369552060819</v>
      </c>
      <c r="I89" s="26">
        <v>43.672273392874438</v>
      </c>
      <c r="J89" s="26">
        <v>63.598381427989921</v>
      </c>
      <c r="K89" s="26">
        <v>203.61228819077007</v>
      </c>
      <c r="L89" s="26">
        <v>285.365362072057</v>
      </c>
      <c r="M89" s="26">
        <v>323.51622522919945</v>
      </c>
      <c r="N89" s="26">
        <v>231.52721024294871</v>
      </c>
      <c r="O89" s="26">
        <v>149.30230913170115</v>
      </c>
      <c r="P89" s="26">
        <v>138.46569151717034</v>
      </c>
      <c r="Q89" s="26">
        <v>138.46569151717034</v>
      </c>
      <c r="R89" s="26">
        <v>36.239840320374419</v>
      </c>
      <c r="S89" s="26">
        <v>195.01459464235256</v>
      </c>
      <c r="T89" s="26">
        <v>195.01459464235256</v>
      </c>
      <c r="U89" s="26">
        <v>5.1345466613980593</v>
      </c>
      <c r="V89" s="26">
        <v>3.5160882201484016</v>
      </c>
      <c r="W89" s="26">
        <v>3.1115300115250686</v>
      </c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</row>
    <row r="90" spans="1:56" x14ac:dyDescent="0.2">
      <c r="A90" s="2">
        <f t="shared" si="33"/>
        <v>44192</v>
      </c>
      <c r="B90" s="4" t="e">
        <f>Data!B89</f>
        <v>#N/A</v>
      </c>
      <c r="C90" s="26">
        <v>16.134458595415463</v>
      </c>
      <c r="D90" s="26">
        <v>12.176198325379943</v>
      </c>
      <c r="E90" s="26">
        <v>10.356065893578181</v>
      </c>
      <c r="F90" s="26">
        <v>8.479408117565054</v>
      </c>
      <c r="G90" s="26">
        <v>17.090632454560609</v>
      </c>
      <c r="H90" s="26">
        <v>34.853291483203868</v>
      </c>
      <c r="I90" s="26">
        <v>42.863870302432112</v>
      </c>
      <c r="J90" s="26">
        <v>62.869265049334579</v>
      </c>
      <c r="K90" s="26">
        <v>201.55418664936593</v>
      </c>
      <c r="L90" s="26">
        <v>285.23793393117927</v>
      </c>
      <c r="M90" s="26">
        <v>318.2444215341917</v>
      </c>
      <c r="N90" s="26">
        <v>220.70358615578814</v>
      </c>
      <c r="O90" s="26">
        <v>140.08441434451876</v>
      </c>
      <c r="P90" s="26">
        <v>126.75206202225588</v>
      </c>
      <c r="Q90" s="26">
        <v>126.75206202225588</v>
      </c>
      <c r="R90" s="26">
        <v>32.527435472326744</v>
      </c>
      <c r="S90" s="26">
        <v>179.10695286501692</v>
      </c>
      <c r="T90" s="26">
        <v>179.10695286501692</v>
      </c>
      <c r="U90" s="26">
        <v>4.663639049834627</v>
      </c>
      <c r="V90" s="26">
        <v>3.2412270970204529</v>
      </c>
      <c r="W90" s="26">
        <v>2.8810375485578339</v>
      </c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</row>
    <row r="91" spans="1:56" x14ac:dyDescent="0.2">
      <c r="A91" s="2">
        <f t="shared" si="33"/>
        <v>44193</v>
      </c>
      <c r="B91" s="4" t="e">
        <f>Data!B90</f>
        <v>#N/A</v>
      </c>
      <c r="C91" s="26">
        <v>15.854365169993418</v>
      </c>
      <c r="D91" s="26">
        <v>12.027247989102525</v>
      </c>
      <c r="E91" s="26">
        <v>10.234781717240438</v>
      </c>
      <c r="F91" s="26">
        <v>8.3913743822693618</v>
      </c>
      <c r="G91" s="26">
        <v>16.895799435700326</v>
      </c>
      <c r="H91" s="26">
        <v>34.587410525529869</v>
      </c>
      <c r="I91" s="26">
        <v>42.040793544576644</v>
      </c>
      <c r="J91" s="26">
        <v>62.09896663191936</v>
      </c>
      <c r="K91" s="26">
        <v>199.2101501770143</v>
      </c>
      <c r="L91" s="26">
        <v>284.66540539569411</v>
      </c>
      <c r="M91" s="26">
        <v>312.42141548602876</v>
      </c>
      <c r="N91" s="26">
        <v>209.94595539809978</v>
      </c>
      <c r="O91" s="26">
        <v>131.20694556999675</v>
      </c>
      <c r="P91" s="26">
        <v>115.85222779451109</v>
      </c>
      <c r="Q91" s="26">
        <v>115.85222779451109</v>
      </c>
      <c r="R91" s="26">
        <v>29.178911109628217</v>
      </c>
      <c r="S91" s="26">
        <v>164.19912331956979</v>
      </c>
      <c r="T91" s="26">
        <v>164.19912331956979</v>
      </c>
      <c r="U91" s="26">
        <v>4.2440489617682298</v>
      </c>
      <c r="V91" s="26">
        <v>2.9969797611497611</v>
      </c>
      <c r="W91" s="26">
        <v>2.6763356607895314</v>
      </c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</row>
    <row r="92" spans="1:56" x14ac:dyDescent="0.2">
      <c r="A92" s="2">
        <f t="shared" si="33"/>
        <v>44194</v>
      </c>
      <c r="B92" s="4" t="e">
        <f>Data!B91</f>
        <v>#N/A</v>
      </c>
      <c r="C92" s="26">
        <v>15.581459635680298</v>
      </c>
      <c r="D92" s="26">
        <v>11.882057377042196</v>
      </c>
      <c r="E92" s="26">
        <v>10.117185939800754</v>
      </c>
      <c r="F92" s="26">
        <v>8.3064114037107259</v>
      </c>
      <c r="G92" s="26">
        <v>16.703140987232899</v>
      </c>
      <c r="H92" s="26">
        <v>34.312253997911753</v>
      </c>
      <c r="I92" s="26">
        <v>41.205253881637127</v>
      </c>
      <c r="J92" s="26">
        <v>61.28995049611779</v>
      </c>
      <c r="K92" s="26">
        <v>196.59381105803783</v>
      </c>
      <c r="L92" s="26">
        <v>283.65081458121517</v>
      </c>
      <c r="M92" s="26">
        <v>306.09063281630733</v>
      </c>
      <c r="N92" s="26">
        <v>199.31407394100935</v>
      </c>
      <c r="O92" s="26">
        <v>122.69170346689262</v>
      </c>
      <c r="P92" s="26">
        <v>105.74255002750436</v>
      </c>
      <c r="Q92" s="26">
        <v>105.74255002750436</v>
      </c>
      <c r="R92" s="26">
        <v>26.163099867092317</v>
      </c>
      <c r="S92" s="26">
        <v>150.28224966558781</v>
      </c>
      <c r="T92" s="26">
        <v>150.28224966558781</v>
      </c>
      <c r="U92" s="26">
        <v>3.8703528724687613</v>
      </c>
      <c r="V92" s="26">
        <v>2.7800071898562719</v>
      </c>
      <c r="W92" s="26">
        <v>2.4945923163743937</v>
      </c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</row>
    <row r="93" spans="1:56" x14ac:dyDescent="0.2">
      <c r="A93" s="2">
        <f t="shared" si="33"/>
        <v>44195</v>
      </c>
      <c r="B93" s="4" t="e">
        <f>Data!B92</f>
        <v>#N/A</v>
      </c>
      <c r="C93" s="26">
        <v>15.315770298902924</v>
      </c>
      <c r="D93" s="26">
        <v>11.740597320726083</v>
      </c>
      <c r="E93" s="26">
        <v>10.003194456387609</v>
      </c>
      <c r="F93" s="26">
        <v>8.2244037584891956</v>
      </c>
      <c r="G93" s="26">
        <v>16.512791789348533</v>
      </c>
      <c r="H93" s="26">
        <v>34.02835219686613</v>
      </c>
      <c r="I93" s="26">
        <v>40.359414012622381</v>
      </c>
      <c r="J93" s="26">
        <v>60.444748360222434</v>
      </c>
      <c r="K93" s="26">
        <v>193.72016383879489</v>
      </c>
      <c r="L93" s="26">
        <v>282.19991644190139</v>
      </c>
      <c r="M93" s="26">
        <v>299.29812580447509</v>
      </c>
      <c r="N93" s="26">
        <v>188.86103878300295</v>
      </c>
      <c r="O93" s="26">
        <v>114.55427723336133</v>
      </c>
      <c r="P93" s="26">
        <v>96.393417603365691</v>
      </c>
      <c r="Q93" s="26">
        <v>96.393417603365691</v>
      </c>
      <c r="R93" s="26">
        <v>23.450567577812823</v>
      </c>
      <c r="S93" s="26">
        <v>137.33619075461149</v>
      </c>
      <c r="T93" s="26">
        <v>137.33619075461149</v>
      </c>
      <c r="U93" s="26">
        <v>3.5376654117291588</v>
      </c>
      <c r="V93" s="26">
        <v>2.5873194813064995</v>
      </c>
      <c r="W93" s="26">
        <v>2.3332748091769062</v>
      </c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</row>
    <row r="94" spans="1:56" x14ac:dyDescent="0.2">
      <c r="A94" s="2">
        <f t="shared" si="33"/>
        <v>44196</v>
      </c>
      <c r="B94" s="4" t="e">
        <f>Data!B93</f>
        <v>#N/A</v>
      </c>
      <c r="C94" s="26">
        <v>15.057302353348335</v>
      </c>
      <c r="D94" s="26">
        <v>11.602831269214498</v>
      </c>
      <c r="E94" s="26">
        <v>9.8927201045779203</v>
      </c>
      <c r="F94" s="26">
        <v>8.1452378768496825</v>
      </c>
      <c r="G94" s="26">
        <v>16.324874028732289</v>
      </c>
      <c r="H94" s="26">
        <v>33.736236908819457</v>
      </c>
      <c r="I94" s="26">
        <v>39.50537976134526</v>
      </c>
      <c r="J94" s="26">
        <v>59.565944263277629</v>
      </c>
      <c r="K94" s="26">
        <v>190.60538971215968</v>
      </c>
      <c r="L94" s="26">
        <v>280.32111496202521</v>
      </c>
      <c r="M94" s="26">
        <v>292.09190262511339</v>
      </c>
      <c r="N94" s="26">
        <v>178.63320671285021</v>
      </c>
      <c r="O94" s="26">
        <v>106.80464556462316</v>
      </c>
      <c r="P94" s="26">
        <v>87.770807466044857</v>
      </c>
      <c r="Q94" s="26">
        <v>87.770807466044857</v>
      </c>
      <c r="R94" s="26">
        <v>21.013730475799324</v>
      </c>
      <c r="S94" s="26">
        <v>125.33181393188514</v>
      </c>
      <c r="T94" s="26">
        <v>125.33181393188514</v>
      </c>
      <c r="U94" s="26">
        <v>3.2415933687285041</v>
      </c>
      <c r="V94" s="26">
        <v>2.4162424823662061</v>
      </c>
      <c r="W94" s="26">
        <v>2.1901205299474684</v>
      </c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</row>
    <row r="95" spans="1:56" x14ac:dyDescent="0.2">
      <c r="A95" s="2">
        <f t="shared" si="33"/>
        <v>44197</v>
      </c>
      <c r="B95" s="4" t="e">
        <f>Data!B94</f>
        <v>#N/A</v>
      </c>
      <c r="C95" s="26">
        <v>14.806039735335544</v>
      </c>
      <c r="D95" s="26">
        <v>11.46871602264685</v>
      </c>
      <c r="E95" s="26">
        <v>9.785673279620493</v>
      </c>
      <c r="F95" s="26">
        <v>8.0688023387026107</v>
      </c>
      <c r="G95" s="26">
        <v>16.139497829373497</v>
      </c>
      <c r="H95" s="26">
        <v>33.436439964681547</v>
      </c>
      <c r="I95" s="26">
        <v>38.645192167553979</v>
      </c>
      <c r="J95" s="26">
        <v>58.656159668384063</v>
      </c>
      <c r="K95" s="26">
        <v>187.2666716245509</v>
      </c>
      <c r="L95" s="26">
        <v>278.02536167767892</v>
      </c>
      <c r="M95" s="26">
        <v>284.52125750426524</v>
      </c>
      <c r="N95" s="26">
        <v>168.67026005725589</v>
      </c>
      <c r="O95" s="26">
        <v>99.447799958402626</v>
      </c>
      <c r="P95" s="26">
        <v>79.83764032860968</v>
      </c>
      <c r="Q95" s="26">
        <v>79.83764032860968</v>
      </c>
      <c r="R95" s="26">
        <v>18.826908062187684</v>
      </c>
      <c r="S95" s="26">
        <v>114.23306926949361</v>
      </c>
      <c r="T95" s="26">
        <v>114.23306926949361</v>
      </c>
      <c r="U95" s="26">
        <v>2.9781919775148693</v>
      </c>
      <c r="V95" s="26">
        <v>2.2643869244919603</v>
      </c>
      <c r="W95" s="26">
        <v>2.0631100705114864</v>
      </c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</row>
    <row r="96" spans="1:56" x14ac:dyDescent="0.2">
      <c r="A96" s="2">
        <f t="shared" si="33"/>
        <v>44198</v>
      </c>
      <c r="B96" s="4" t="e">
        <f>Data!B95</f>
        <v>#N/A</v>
      </c>
      <c r="C96" s="26">
        <v>14.561946925432769</v>
      </c>
      <c r="D96" s="26">
        <v>11.338202430725058</v>
      </c>
      <c r="E96" s="26">
        <v>9.6819625009054917</v>
      </c>
      <c r="F96" s="26">
        <v>7.994988125005527</v>
      </c>
      <c r="G96" s="26">
        <v>15.956761699524755</v>
      </c>
      <c r="H96" s="26">
        <v>33.129491842234138</v>
      </c>
      <c r="I96" s="26">
        <v>37.780820498812389</v>
      </c>
      <c r="J96" s="26">
        <v>57.718038881354431</v>
      </c>
      <c r="K96" s="26">
        <v>183.72200360207395</v>
      </c>
      <c r="L96" s="26">
        <v>275.32602264308008</v>
      </c>
      <c r="M96" s="26">
        <v>276.63611643827227</v>
      </c>
      <c r="N96" s="26">
        <v>159.00539734781643</v>
      </c>
      <c r="O96" s="26">
        <v>92.48436993490877</v>
      </c>
      <c r="P96" s="26">
        <v>72.554935559521368</v>
      </c>
      <c r="Q96" s="26">
        <v>72.554935559521368</v>
      </c>
      <c r="R96" s="26">
        <v>16.866326029049453</v>
      </c>
      <c r="S96" s="26">
        <v>103.99882505336458</v>
      </c>
      <c r="T96" s="26">
        <v>103.99882505336458</v>
      </c>
      <c r="U96" s="26">
        <v>2.7439237899935769</v>
      </c>
      <c r="V96" s="26">
        <v>2.1296200404791255</v>
      </c>
      <c r="W96" s="26">
        <v>1.9504425963282983</v>
      </c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</row>
    <row r="97" spans="1:56" x14ac:dyDescent="0.2">
      <c r="A97" s="2">
        <f t="shared" si="33"/>
        <v>44199</v>
      </c>
      <c r="B97" s="4" t="e">
        <f>Data!B96</f>
        <v>#N/A</v>
      </c>
      <c r="C97" s="26">
        <v>14.32497068938997</v>
      </c>
      <c r="D97" s="26">
        <v>11.211236055560061</v>
      </c>
      <c r="E97" s="26">
        <v>9.5814949314519495</v>
      </c>
      <c r="F97" s="26">
        <v>7.9236888281803015</v>
      </c>
      <c r="G97" s="26">
        <v>15.776752991438416</v>
      </c>
      <c r="H97" s="26">
        <v>32.81592032131487</v>
      </c>
      <c r="I97" s="26">
        <v>36.914156188498694</v>
      </c>
      <c r="J97" s="26">
        <v>56.754234909221474</v>
      </c>
      <c r="K97" s="26">
        <v>179.98999774922621</v>
      </c>
      <c r="L97" s="26">
        <v>272.23871660454</v>
      </c>
      <c r="M97" s="26">
        <v>268.4864117966456</v>
      </c>
      <c r="N97" s="26">
        <v>149.66562607637516</v>
      </c>
      <c r="O97" s="26">
        <v>85.911233595869845</v>
      </c>
      <c r="P97" s="26">
        <v>65.882775844546671</v>
      </c>
      <c r="Q97" s="26">
        <v>65.882775844546671</v>
      </c>
      <c r="R97" s="26">
        <v>15.11008140096795</v>
      </c>
      <c r="S97" s="26">
        <v>94.584459249266871</v>
      </c>
      <c r="T97" s="26">
        <v>94.584459249266871</v>
      </c>
      <c r="U97" s="26">
        <v>2.5356203028273261</v>
      </c>
      <c r="V97" s="26">
        <v>2.010039587257022</v>
      </c>
      <c r="W97" s="26">
        <v>1.8505133902584567</v>
      </c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</row>
    <row r="98" spans="1:56" x14ac:dyDescent="0.2">
      <c r="A98" s="2">
        <f t="shared" si="33"/>
        <v>44200</v>
      </c>
      <c r="B98" s="4" t="e">
        <f>Data!B97</f>
        <v>#N/A</v>
      </c>
      <c r="C98" s="26">
        <v>14.095041752750424</v>
      </c>
      <c r="D98" s="26">
        <v>11.087757798617975</v>
      </c>
      <c r="E98" s="26">
        <v>9.484176852326792</v>
      </c>
      <c r="F98" s="26">
        <v>7.8548008250908676</v>
      </c>
      <c r="G98" s="26">
        <v>15.599548370710048</v>
      </c>
      <c r="H98" s="26">
        <v>32.496249196235723</v>
      </c>
      <c r="I98" s="26">
        <v>36.047007693104376</v>
      </c>
      <c r="J98" s="26">
        <v>55.767395870490738</v>
      </c>
      <c r="K98" s="26">
        <v>176.08969222188949</v>
      </c>
      <c r="L98" s="26">
        <v>268.78112768382329</v>
      </c>
      <c r="M98" s="26">
        <v>260.12149732408574</v>
      </c>
      <c r="N98" s="26">
        <v>140.67213498369497</v>
      </c>
      <c r="O98" s="26">
        <v>79.722100651389368</v>
      </c>
      <c r="P98" s="26">
        <v>59.781096666447432</v>
      </c>
      <c r="Q98" s="26">
        <v>59.781096666447432</v>
      </c>
      <c r="R98" s="26">
        <v>13.538079982925382</v>
      </c>
      <c r="S98" s="26">
        <v>85.94321254742313</v>
      </c>
      <c r="T98" s="26">
        <v>85.94321254742313</v>
      </c>
      <c r="U98" s="26">
        <v>2.3504463987472972</v>
      </c>
      <c r="V98" s="26">
        <v>1.9039501673542909</v>
      </c>
      <c r="W98" s="26">
        <v>1.7618934492493281</v>
      </c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</row>
    <row r="99" spans="1:56" x14ac:dyDescent="0.2">
      <c r="A99" s="2">
        <f t="shared" si="33"/>
        <v>44201</v>
      </c>
      <c r="B99" s="4" t="e">
        <f>Data!B98</f>
        <v>#N/A</v>
      </c>
      <c r="C99" s="26">
        <v>13.872076404698355</v>
      </c>
      <c r="D99" s="26">
        <v>10.96770449177936</v>
      </c>
      <c r="E99" s="26">
        <v>9.3899140940151273</v>
      </c>
      <c r="F99" s="26">
        <v>7.7882234159446284</v>
      </c>
      <c r="G99" s="26">
        <v>15.425214292265002</v>
      </c>
      <c r="H99" s="26">
        <v>32.170997049325955</v>
      </c>
      <c r="I99" s="26">
        <v>35.181096250487933</v>
      </c>
      <c r="J99" s="26">
        <v>54.760152054884813</v>
      </c>
      <c r="K99" s="26">
        <v>172.04036327522664</v>
      </c>
      <c r="L99" s="26">
        <v>264.97279634422779</v>
      </c>
      <c r="M99" s="26">
        <v>251.58961304518857</v>
      </c>
      <c r="N99" s="26">
        <v>132.04072448698687</v>
      </c>
      <c r="O99" s="26">
        <v>73.908058487681004</v>
      </c>
      <c r="P99" s="26">
        <v>54.210318208216421</v>
      </c>
      <c r="Q99" s="26">
        <v>54.210318208216421</v>
      </c>
      <c r="R99" s="26">
        <v>12.131954356303025</v>
      </c>
      <c r="S99" s="26">
        <v>78.027316300401537</v>
      </c>
      <c r="T99" s="26">
        <v>78.027316300401537</v>
      </c>
      <c r="U99" s="26">
        <v>2.1858675845784559</v>
      </c>
      <c r="V99" s="26">
        <v>1.8098417207091153</v>
      </c>
      <c r="W99" s="26">
        <v>1.6833110032046583</v>
      </c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</row>
    <row r="100" spans="1:56" x14ac:dyDescent="0.2">
      <c r="A100" s="2">
        <f t="shared" si="33"/>
        <v>44202</v>
      </c>
      <c r="B100" s="4" t="e">
        <f>Data!B99</f>
        <v>#N/A</v>
      </c>
      <c r="C100" s="26">
        <v>13.655978027790558</v>
      </c>
      <c r="D100" s="26">
        <v>10.851009452769338</v>
      </c>
      <c r="E100" s="26">
        <v>9.2986124268366357</v>
      </c>
      <c r="F100" s="26">
        <v>7.7238589323104136</v>
      </c>
      <c r="G100" s="26">
        <v>15.253807480233775</v>
      </c>
      <c r="H100" s="26">
        <v>31.840676088937588</v>
      </c>
      <c r="I100" s="26">
        <v>34.31805251070822</v>
      </c>
      <c r="J100" s="26">
        <v>53.735103715871695</v>
      </c>
      <c r="K100" s="26">
        <v>167.86134421853927</v>
      </c>
      <c r="L100" s="26">
        <v>260.83489277074494</v>
      </c>
      <c r="M100" s="26">
        <v>242.93740742314608</v>
      </c>
      <c r="N100" s="26">
        <v>123.78227564214002</v>
      </c>
      <c r="O100" s="26">
        <v>68.458074906613305</v>
      </c>
      <c r="P100" s="26">
        <v>49.131838381805586</v>
      </c>
      <c r="Q100" s="26">
        <v>49.131838381805586</v>
      </c>
      <c r="R100" s="26">
        <v>10.874969047525656</v>
      </c>
      <c r="S100" s="26">
        <v>70.788913697432733</v>
      </c>
      <c r="T100" s="26">
        <v>70.788913697432733</v>
      </c>
      <c r="U100" s="26">
        <v>2.0396199520559675</v>
      </c>
      <c r="V100" s="26">
        <v>1.7263700463953351</v>
      </c>
      <c r="W100" s="26">
        <v>1.6136348193799306</v>
      </c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</row>
    <row r="101" spans="1:56" x14ac:dyDescent="0.2">
      <c r="A101" s="2">
        <f t="shared" si="33"/>
        <v>44203</v>
      </c>
      <c r="B101" s="4" t="e">
        <f>Data!B100</f>
        <v>#N/A</v>
      </c>
      <c r="C101" s="26">
        <v>13.446638551209043</v>
      </c>
      <c r="D101" s="26">
        <v>10.737603005429881</v>
      </c>
      <c r="E101" s="26">
        <v>9.2101779125501064</v>
      </c>
      <c r="F101" s="26">
        <v>7.6616128172702505</v>
      </c>
      <c r="G101" s="26">
        <v>15.085375409172116</v>
      </c>
      <c r="H101" s="26">
        <v>31.505791054701977</v>
      </c>
      <c r="I101" s="26">
        <v>33.459414003880831</v>
      </c>
      <c r="J101" s="26">
        <v>52.694809666480815</v>
      </c>
      <c r="K101" s="26">
        <v>163.5718537860505</v>
      </c>
      <c r="L101" s="26">
        <v>256.38997703219093</v>
      </c>
      <c r="M101" s="26">
        <v>234.20952193126644</v>
      </c>
      <c r="N101" s="26">
        <v>115.90324024778647</v>
      </c>
      <c r="O101" s="26">
        <v>63.359453789040877</v>
      </c>
      <c r="P101" s="26">
        <v>44.508405690115005</v>
      </c>
      <c r="Q101" s="26">
        <v>44.508405690115005</v>
      </c>
      <c r="R101" s="26">
        <v>9.7519181058838047</v>
      </c>
      <c r="S101" s="26">
        <v>64.180795366205061</v>
      </c>
      <c r="T101" s="26">
        <v>64.180795366205061</v>
      </c>
      <c r="U101" s="26">
        <v>1.9096827485400074</v>
      </c>
      <c r="V101" s="26">
        <v>1.6523392083604056</v>
      </c>
      <c r="W101" s="26">
        <v>1.5518591545280054</v>
      </c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</row>
    <row r="102" spans="1:56" x14ac:dyDescent="0.2">
      <c r="A102" s="2">
        <f t="shared" si="33"/>
        <v>44204</v>
      </c>
      <c r="B102" s="4" t="e">
        <f>Data!B101</f>
        <v>#N/A</v>
      </c>
      <c r="C102" s="26">
        <v>13.243939826060798</v>
      </c>
      <c r="D102" s="26">
        <v>10.627412965490104</v>
      </c>
      <c r="E102" s="26">
        <v>9.1245172193111834</v>
      </c>
      <c r="F102" s="26">
        <v>7.6013936805439011</v>
      </c>
      <c r="G102" s="26">
        <v>14.919956784290823</v>
      </c>
      <c r="H102" s="26">
        <v>31.166838192284416</v>
      </c>
      <c r="I102" s="26">
        <v>32.606623403387275</v>
      </c>
      <c r="J102" s="26">
        <v>51.641776735839514</v>
      </c>
      <c r="K102" s="26">
        <v>159.19083606882734</v>
      </c>
      <c r="L102" s="26">
        <v>251.6617505051523</v>
      </c>
      <c r="M102" s="26">
        <v>225.44824105483224</v>
      </c>
      <c r="N102" s="26">
        <v>108.40613714322332</v>
      </c>
      <c r="O102" s="26">
        <v>58.598242104421018</v>
      </c>
      <c r="P102" s="26">
        <v>40.304389864507527</v>
      </c>
      <c r="Q102" s="26">
        <v>40.304389864507527</v>
      </c>
      <c r="R102" s="26">
        <v>8.7490191562363524</v>
      </c>
      <c r="S102" s="26">
        <v>58.156971742793921</v>
      </c>
      <c r="T102" s="26">
        <v>58.156971742793921</v>
      </c>
      <c r="U102" s="26">
        <v>1.7942534191619017</v>
      </c>
      <c r="V102" s="26">
        <v>1.5866856786714161</v>
      </c>
      <c r="W102" s="26">
        <v>1.4970902193639861</v>
      </c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</row>
    <row r="103" spans="1:56" x14ac:dyDescent="0.2">
      <c r="A103" s="2">
        <f t="shared" si="33"/>
        <v>44205</v>
      </c>
      <c r="B103" s="4" t="e">
        <f>Data!B102</f>
        <v>#N/A</v>
      </c>
      <c r="C103" s="26">
        <v>13.047754922042627</v>
      </c>
      <c r="D103" s="26">
        <v>10.520365092647936</v>
      </c>
      <c r="E103" s="26">
        <v>9.0415379021500364</v>
      </c>
      <c r="F103" s="26">
        <v>7.5431133312464649</v>
      </c>
      <c r="G103" s="26">
        <v>14.757582018566334</v>
      </c>
      <c r="H103" s="26">
        <v>30.824304299354175</v>
      </c>
      <c r="I103" s="26">
        <v>31.76102753768734</v>
      </c>
      <c r="J103" s="26">
        <v>50.578450130716028</v>
      </c>
      <c r="K103" s="26">
        <v>154.73681376284264</v>
      </c>
      <c r="L103" s="26">
        <v>246.67480302872829</v>
      </c>
      <c r="M103" s="26">
        <v>216.69320872914651</v>
      </c>
      <c r="N103" s="26">
        <v>101.29004227177057</v>
      </c>
      <c r="O103" s="26">
        <v>54.159588423042429</v>
      </c>
      <c r="P103" s="26">
        <v>36.485966949495761</v>
      </c>
      <c r="Q103" s="26">
        <v>36.485966949495761</v>
      </c>
      <c r="R103" s="26">
        <v>7.8538070196781389</v>
      </c>
      <c r="S103" s="26">
        <v>52.67310444197998</v>
      </c>
      <c r="T103" s="26">
        <v>52.67310444197998</v>
      </c>
      <c r="U103" s="26">
        <v>1.6917249666231176</v>
      </c>
      <c r="V103" s="26">
        <v>1.5284640746669762</v>
      </c>
      <c r="W103" s="26">
        <v>1.448534024679901</v>
      </c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</row>
    <row r="104" spans="1:56" x14ac:dyDescent="0.2">
      <c r="A104" s="2">
        <f t="shared" si="33"/>
        <v>44206</v>
      </c>
      <c r="B104" s="4" t="e">
        <f>Data!B103</f>
        <v>#N/A</v>
      </c>
      <c r="C104" s="26">
        <v>12.857949345487853</v>
      </c>
      <c r="D104" s="26">
        <v>10.416383509908952</v>
      </c>
      <c r="E104" s="26">
        <v>8.9611486511191902</v>
      </c>
      <c r="F104" s="26">
        <v>7.4866867907621311</v>
      </c>
      <c r="G104" s="26">
        <v>14.598273704804818</v>
      </c>
      <c r="H104" s="26">
        <v>30.47866584397423</v>
      </c>
      <c r="I104" s="26">
        <v>30.923877099902988</v>
      </c>
      <c r="J104" s="26">
        <v>49.507204733342085</v>
      </c>
      <c r="K104" s="26">
        <v>150.22775608537546</v>
      </c>
      <c r="L104" s="26">
        <v>241.45436013166542</v>
      </c>
      <c r="M104" s="26">
        <v>207.98121040048406</v>
      </c>
      <c r="N104" s="26">
        <v>94.551062548166513</v>
      </c>
      <c r="O104" s="26">
        <v>50.028054417193864</v>
      </c>
      <c r="P104" s="26">
        <v>33.02123394085848</v>
      </c>
      <c r="Q104" s="26">
        <v>33.02123394085848</v>
      </c>
      <c r="R104" s="26">
        <v>7.0550291986217513</v>
      </c>
      <c r="S104" s="26">
        <v>47.686817871160201</v>
      </c>
      <c r="T104" s="26">
        <v>47.686817871160201</v>
      </c>
      <c r="U104" s="26">
        <v>1.6006654673028402</v>
      </c>
      <c r="V104" s="26">
        <v>1.4768343517484031</v>
      </c>
      <c r="W104" s="26">
        <v>1.4054854848148062</v>
      </c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</row>
    <row r="105" spans="1:56" x14ac:dyDescent="0.2">
      <c r="A105" s="2">
        <f t="shared" si="33"/>
        <v>44207</v>
      </c>
      <c r="B105" s="4" t="e">
        <f>Data!B104</f>
        <v>#N/A</v>
      </c>
      <c r="C105" s="26">
        <v>12.674382179421908</v>
      </c>
      <c r="D105" s="26">
        <v>10.315391091237474</v>
      </c>
      <c r="E105" s="26">
        <v>8.8832595092296884</v>
      </c>
      <c r="F105" s="26">
        <v>7.4320322880431275</v>
      </c>
      <c r="G105" s="26">
        <v>14.442047080928653</v>
      </c>
      <c r="H105" s="26">
        <v>30.130388156121743</v>
      </c>
      <c r="I105" s="26">
        <v>30.096327001223408</v>
      </c>
      <c r="J105" s="26">
        <v>48.430337354121363</v>
      </c>
      <c r="K105" s="26">
        <v>145.68096230964485</v>
      </c>
      <c r="L105" s="26">
        <v>236.02603443991063</v>
      </c>
      <c r="M105" s="26">
        <v>199.34601831609297</v>
      </c>
      <c r="N105" s="26">
        <v>88.182785887833106</v>
      </c>
      <c r="O105" s="26">
        <v>46.187881808380318</v>
      </c>
      <c r="P105" s="26">
        <v>29.88026638289039</v>
      </c>
      <c r="Q105" s="26">
        <v>29.88026638289039</v>
      </c>
      <c r="R105" s="26">
        <v>6.3425448789938663</v>
      </c>
      <c r="S105" s="26">
        <v>43.157910770665005</v>
      </c>
      <c r="T105" s="26">
        <v>43.157910770665005</v>
      </c>
      <c r="U105" s="26">
        <v>1.5197995805055469</v>
      </c>
      <c r="V105" s="26">
        <v>1.4310503204921901</v>
      </c>
      <c r="W105" s="26">
        <v>1.3673186615621085</v>
      </c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</row>
    <row r="106" spans="1:56" x14ac:dyDescent="0.2">
      <c r="A106" s="2">
        <f t="shared" si="33"/>
        <v>44208</v>
      </c>
      <c r="B106" s="4" t="e">
        <f>Data!B105</f>
        <v>#N/A</v>
      </c>
      <c r="C106" s="26">
        <v>12.496907146780831</v>
      </c>
      <c r="D106" s="26">
        <v>10.217309818663223</v>
      </c>
      <c r="E106" s="26">
        <v>8.8077820622485117</v>
      </c>
      <c r="F106" s="26">
        <v>7.379071239473161</v>
      </c>
      <c r="G106" s="26">
        <v>14.288910486943241</v>
      </c>
      <c r="H106" s="26">
        <v>29.779924692580284</v>
      </c>
      <c r="I106" s="26">
        <v>29.279437311997047</v>
      </c>
      <c r="J106" s="26">
        <v>47.350059945723615</v>
      </c>
      <c r="K106" s="26">
        <v>141.11296147762403</v>
      </c>
      <c r="L106" s="26">
        <v>230.41558504664016</v>
      </c>
      <c r="M106" s="26">
        <v>190.81829633653007</v>
      </c>
      <c r="N106" s="26">
        <v>82.176701861871109</v>
      </c>
      <c r="O106" s="26">
        <v>42.623217879688859</v>
      </c>
      <c r="P106" s="26">
        <v>27.035130610720323</v>
      </c>
      <c r="Q106" s="26">
        <v>27.035130610720323</v>
      </c>
      <c r="R106" s="26">
        <v>5.7072285889719181</v>
      </c>
      <c r="S106" s="26">
        <v>39.048485474954916</v>
      </c>
      <c r="T106" s="26">
        <v>39.048485474954916</v>
      </c>
      <c r="U106" s="26">
        <v>1.4479918900167643</v>
      </c>
      <c r="V106" s="26">
        <v>1.3904493647026999</v>
      </c>
      <c r="W106" s="26">
        <v>1.3334780395132821</v>
      </c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</row>
    <row r="107" spans="1:56" x14ac:dyDescent="0.2">
      <c r="A107" s="2">
        <f t="shared" si="33"/>
        <v>44209</v>
      </c>
      <c r="B107" s="4" t="e">
        <f>Data!B106</f>
        <v>#N/A</v>
      </c>
      <c r="C107" s="26">
        <v>12.325373598395908</v>
      </c>
      <c r="D107" s="26">
        <v>10.122061110055798</v>
      </c>
      <c r="E107" s="26">
        <v>8.7346296023742909</v>
      </c>
      <c r="F107" s="26">
        <v>7.3277282152703638</v>
      </c>
      <c r="G107" s="26">
        <v>14.13886581222401</v>
      </c>
      <c r="H107" s="26">
        <v>29.427716375000426</v>
      </c>
      <c r="I107" s="26">
        <v>28.474174733105134</v>
      </c>
      <c r="J107" s="26">
        <v>46.26849377373162</v>
      </c>
      <c r="K107" s="26">
        <v>136.53942848378389</v>
      </c>
      <c r="L107" s="26">
        <v>224.64868822493273</v>
      </c>
      <c r="M107" s="26">
        <v>182.42555953174841</v>
      </c>
      <c r="N107" s="26">
        <v>76.522589295338591</v>
      </c>
      <c r="O107" s="26">
        <v>39.318303077376193</v>
      </c>
      <c r="P107" s="26">
        <v>24.459860664626635</v>
      </c>
      <c r="Q107" s="26">
        <v>24.459860664626635</v>
      </c>
      <c r="R107" s="26">
        <v>5.1408792500861962</v>
      </c>
      <c r="S107" s="26">
        <v>35.32301065677769</v>
      </c>
      <c r="T107" s="26">
        <v>35.32301065677769</v>
      </c>
      <c r="U107" s="26">
        <v>1.3842319223998343</v>
      </c>
      <c r="V107" s="26">
        <v>1.3544432454810937</v>
      </c>
      <c r="W107" s="26">
        <v>1.3034707319556753</v>
      </c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</row>
    <row r="108" spans="1:56" x14ac:dyDescent="0.2">
      <c r="A108" s="2">
        <f t="shared" si="33"/>
        <v>44210</v>
      </c>
      <c r="B108" s="4" t="e">
        <f>Data!B107</f>
        <v>#N/A</v>
      </c>
      <c r="C108" s="26">
        <v>12.159627427724896</v>
      </c>
      <c r="D108" s="26">
        <v>10.029566118830768</v>
      </c>
      <c r="E108" s="26">
        <v>8.6637172677434293</v>
      </c>
      <c r="F108" s="26">
        <v>7.2779308942466514</v>
      </c>
      <c r="G108" s="26">
        <v>13.991908931936679</v>
      </c>
      <c r="H108" s="26">
        <v>29.074191000509405</v>
      </c>
      <c r="I108" s="26">
        <v>27.681414539830243</v>
      </c>
      <c r="J108" s="26">
        <v>45.187664528646607</v>
      </c>
      <c r="K108" s="26">
        <v>131.97511638683142</v>
      </c>
      <c r="L108" s="26">
        <v>218.75072240388678</v>
      </c>
      <c r="M108" s="26">
        <v>174.19218307080376</v>
      </c>
      <c r="N108" s="26">
        <v>71.208868710510131</v>
      </c>
      <c r="O108" s="26">
        <v>36.257624423579983</v>
      </c>
      <c r="P108" s="26">
        <v>22.130408356480178</v>
      </c>
      <c r="Q108" s="26">
        <v>22.130408356480178</v>
      </c>
      <c r="R108" s="26">
        <v>4.636135043894174</v>
      </c>
      <c r="S108" s="26">
        <v>31.948331272868728</v>
      </c>
      <c r="T108" s="26">
        <v>31.948331272868728</v>
      </c>
      <c r="U108" s="26">
        <v>1.3276206937072299</v>
      </c>
      <c r="V108" s="26">
        <v>1.3225098850181931</v>
      </c>
      <c r="W108" s="26">
        <v>1.2768595245154839</v>
      </c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</row>
    <row r="109" spans="1:56" x14ac:dyDescent="0.2">
      <c r="A109" s="2">
        <f t="shared" si="33"/>
        <v>44211</v>
      </c>
      <c r="B109" s="4" t="e">
        <f>Data!B108</f>
        <v>#N/A</v>
      </c>
      <c r="C109" s="26">
        <v>11.999511914621445</v>
      </c>
      <c r="D109" s="26">
        <v>9.9397460068872281</v>
      </c>
      <c r="E109" s="26">
        <v>8.5949621596470589</v>
      </c>
      <c r="F109" s="26">
        <v>7.2296100085890656</v>
      </c>
      <c r="G109" s="26">
        <v>13.84803013156842</v>
      </c>
      <c r="H109" s="26">
        <v>28.719762723864395</v>
      </c>
      <c r="I109" s="26">
        <v>26.901942940910622</v>
      </c>
      <c r="J109" s="26">
        <v>44.109498354836866</v>
      </c>
      <c r="K109" s="26">
        <v>127.43380450948233</v>
      </c>
      <c r="L109" s="26">
        <v>212.74656983177502</v>
      </c>
      <c r="M109" s="26">
        <v>166.1394544315674</v>
      </c>
      <c r="N109" s="26">
        <v>66.222918831505254</v>
      </c>
      <c r="O109" s="26">
        <v>33.426038498657661</v>
      </c>
      <c r="P109" s="26">
        <v>20.024573563451622</v>
      </c>
      <c r="Q109" s="26">
        <v>20.024573563451622</v>
      </c>
      <c r="R109" s="26">
        <v>4.1863942794165938</v>
      </c>
      <c r="S109" s="26">
        <v>28.893637466301399</v>
      </c>
      <c r="T109" s="26">
        <v>28.893637466301399</v>
      </c>
      <c r="U109" s="26">
        <v>1.2773586447705585</v>
      </c>
      <c r="V109" s="26">
        <v>1.2941860323756529</v>
      </c>
      <c r="W109" s="26">
        <v>1.2532566715915521</v>
      </c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</row>
    <row r="110" spans="1:56" x14ac:dyDescent="0.2">
      <c r="A110" s="2">
        <f t="shared" si="33"/>
        <v>44212</v>
      </c>
      <c r="B110" s="4" t="e">
        <f>Data!B109</f>
        <v>#N/A</v>
      </c>
      <c r="C110" s="26">
        <v>11.844868500685058</v>
      </c>
      <c r="D110" s="26">
        <v>9.852522192098732</v>
      </c>
      <c r="E110" s="26">
        <v>8.5282834392620881</v>
      </c>
      <c r="F110" s="26">
        <v>7.1826992801846448</v>
      </c>
      <c r="G110" s="26">
        <v>13.707214518702829</v>
      </c>
      <c r="H110" s="26">
        <v>28.364831609789221</v>
      </c>
      <c r="I110" s="26">
        <v>26.136459796742976</v>
      </c>
      <c r="J110" s="26">
        <v>43.035818764038993</v>
      </c>
      <c r="K110" s="26">
        <v>122.92826163357435</v>
      </c>
      <c r="L110" s="26">
        <v>206.66043683496724</v>
      </c>
      <c r="M110" s="26">
        <v>158.28566272039555</v>
      </c>
      <c r="N110" s="26">
        <v>61.551357424907927</v>
      </c>
      <c r="O110" s="26">
        <v>30.808867667795241</v>
      </c>
      <c r="P110" s="26">
        <v>18.121920574389623</v>
      </c>
      <c r="Q110" s="26">
        <v>18.121920574389623</v>
      </c>
      <c r="R110" s="26">
        <v>3.7857422690431739</v>
      </c>
      <c r="S110" s="26">
        <v>26.130402355203916</v>
      </c>
      <c r="T110" s="26">
        <v>26.130402355203916</v>
      </c>
      <c r="U110" s="26">
        <v>1.2327348344246716</v>
      </c>
      <c r="V110" s="26">
        <v>1.2690607218260617</v>
      </c>
      <c r="W110" s="26">
        <v>1.2323183681434629</v>
      </c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</row>
    <row r="111" spans="1:56" x14ac:dyDescent="0.2">
      <c r="A111" s="2">
        <f t="shared" si="33"/>
        <v>44213</v>
      </c>
      <c r="B111" s="4" t="e">
        <f>Data!B110</f>
        <v>#N/A</v>
      </c>
      <c r="C111" s="26">
        <v>11.695537498930245</v>
      </c>
      <c r="D111" s="26">
        <v>9.7678165716893233</v>
      </c>
      <c r="E111" s="26">
        <v>8.4636024056185093</v>
      </c>
      <c r="F111" s="26">
        <v>7.1371353498737404</v>
      </c>
      <c r="G111" s="26">
        <v>13.569442421317429</v>
      </c>
      <c r="H111" s="26">
        <v>28.009783253811715</v>
      </c>
      <c r="I111" s="26">
        <v>25.38558164263814</v>
      </c>
      <c r="J111" s="26">
        <v>41.968344394291542</v>
      </c>
      <c r="K111" s="26">
        <v>118.4702233892118</v>
      </c>
      <c r="L111" s="26">
        <v>200.51569406317614</v>
      </c>
      <c r="M111" s="26">
        <v>150.64621886979208</v>
      </c>
      <c r="N111" s="26">
        <v>57.180287571177253</v>
      </c>
      <c r="O111" s="26">
        <v>28.391973054857157</v>
      </c>
      <c r="P111" s="26">
        <v>16.403685221810104</v>
      </c>
      <c r="Q111" s="26">
        <v>16.403685221810104</v>
      </c>
      <c r="R111" s="26">
        <v>3.428884091098674</v>
      </c>
      <c r="S111" s="26">
        <v>23.632296983072308</v>
      </c>
      <c r="T111" s="26">
        <v>23.632296983072308</v>
      </c>
      <c r="U111" s="26">
        <v>1.193117269504252</v>
      </c>
      <c r="V111" s="26">
        <v>1.2467694422596642</v>
      </c>
      <c r="W111" s="26">
        <v>1.213739826502636</v>
      </c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</row>
    <row r="112" spans="1:56" x14ac:dyDescent="0.2">
      <c r="A112" s="2">
        <f t="shared" si="33"/>
        <v>44214</v>
      </c>
      <c r="B112" s="4" t="e">
        <f>Data!B111</f>
        <v>#N/A</v>
      </c>
      <c r="C112" s="26">
        <v>11.551358740660762</v>
      </c>
      <c r="D112" s="26">
        <v>9.685551722825501</v>
      </c>
      <c r="E112" s="26">
        <v>8.4008425564414591</v>
      </c>
      <c r="F112" s="26">
        <v>7.0928577008878548</v>
      </c>
      <c r="G112" s="26">
        <v>13.434689772018523</v>
      </c>
      <c r="H112" s="26">
        <v>27.654988469629377</v>
      </c>
      <c r="I112" s="26">
        <v>24.649844965413518</v>
      </c>
      <c r="J112" s="26">
        <v>40.908687569522854</v>
      </c>
      <c r="K112" s="26">
        <v>114.07038277251608</v>
      </c>
      <c r="L112" s="26">
        <v>194.33473760567117</v>
      </c>
      <c r="M112" s="26">
        <v>143.2338006412094</v>
      </c>
      <c r="N112" s="26">
        <v>53.095511069743239</v>
      </c>
      <c r="O112" s="26">
        <v>26.16180753553763</v>
      </c>
      <c r="P112" s="26">
        <v>14.852676591476945</v>
      </c>
      <c r="Q112" s="26">
        <v>14.852676591476945</v>
      </c>
      <c r="R112" s="26">
        <v>3.111083025707547</v>
      </c>
      <c r="S112" s="26">
        <v>21.37508923654552</v>
      </c>
      <c r="T112" s="26">
        <v>21.37508923654552</v>
      </c>
      <c r="U112" s="26">
        <v>1.1579442599269476</v>
      </c>
      <c r="V112" s="26">
        <v>1.2269889436577652</v>
      </c>
      <c r="W112" s="26">
        <v>1.1972508945239029</v>
      </c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</row>
    <row r="113" spans="1:56" x14ac:dyDescent="0.2">
      <c r="A113" s="2">
        <f t="shared" si="33"/>
        <v>44215</v>
      </c>
      <c r="B113" s="4" t="e">
        <f>Data!B112</f>
        <v>#N/A</v>
      </c>
      <c r="C113" s="26">
        <v>11.412172162538356</v>
      </c>
      <c r="D113" s="26">
        <v>9.6056510817444671</v>
      </c>
      <c r="E113" s="26">
        <v>8.33992963342126</v>
      </c>
      <c r="F113" s="26">
        <v>7.0498085776068491</v>
      </c>
      <c r="G113" s="26">
        <v>13.30292847775477</v>
      </c>
      <c r="H113" s="26">
        <v>27.300803040773971</v>
      </c>
      <c r="I113" s="26">
        <v>23.929709684338672</v>
      </c>
      <c r="J113" s="26">
        <v>39.858353610419229</v>
      </c>
      <c r="K113" s="26">
        <v>109.73839260581028</v>
      </c>
      <c r="L113" s="26">
        <v>188.13887138302115</v>
      </c>
      <c r="M113" s="26">
        <v>136.05851666515684</v>
      </c>
      <c r="N113" s="26">
        <v>49.28271110521915</v>
      </c>
      <c r="O113" s="26">
        <v>24.105451754830217</v>
      </c>
      <c r="P113" s="26">
        <v>13.453176301762195</v>
      </c>
      <c r="Q113" s="26">
        <v>13.453176301762195</v>
      </c>
      <c r="R113" s="26">
        <v>2.828104388762525</v>
      </c>
      <c r="S113" s="26">
        <v>19.336532253728599</v>
      </c>
      <c r="T113" s="26">
        <v>19.336532253728599</v>
      </c>
      <c r="U113" s="26">
        <v>1.1267166964326725</v>
      </c>
      <c r="V113" s="26">
        <v>1.2094326136373563</v>
      </c>
      <c r="W113" s="26">
        <v>1.1826121575667332</v>
      </c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</row>
    <row r="114" spans="1:56" x14ac:dyDescent="0.2">
      <c r="A114" s="2">
        <f t="shared" si="33"/>
        <v>44216</v>
      </c>
      <c r="B114" s="4" t="e">
        <f>Data!B113</f>
        <v>#N/A</v>
      </c>
      <c r="C114" s="26">
        <v>11.277818336900399</v>
      </c>
      <c r="D114" s="26">
        <v>9.5280391027207472</v>
      </c>
      <c r="E114" s="26">
        <v>8.2807916533787651</v>
      </c>
      <c r="F114" s="26">
        <v>7.0079329006568951</v>
      </c>
      <c r="G114" s="26">
        <v>13.174126774667783</v>
      </c>
      <c r="H114" s="26">
        <v>26.947567534121845</v>
      </c>
      <c r="I114" s="26">
        <v>23.225562790459247</v>
      </c>
      <c r="J114" s="26">
        <v>38.818740843640668</v>
      </c>
      <c r="K114" s="26">
        <v>105.4828786743273</v>
      </c>
      <c r="L114" s="26">
        <v>181.94821077589728</v>
      </c>
      <c r="M114" s="26">
        <v>129.12808416698121</v>
      </c>
      <c r="N114" s="26">
        <v>45.727606572113402</v>
      </c>
      <c r="O114" s="26">
        <v>22.210635888821816</v>
      </c>
      <c r="P114" s="26">
        <v>12.190837673316956</v>
      </c>
      <c r="Q114" s="26">
        <v>12.190837673316956</v>
      </c>
      <c r="R114" s="26">
        <v>2.5761644499611327</v>
      </c>
      <c r="S114" s="26">
        <v>17.496246742678977</v>
      </c>
      <c r="T114" s="26">
        <v>17.496246742678977</v>
      </c>
      <c r="U114" s="26">
        <v>1.0989911574375189</v>
      </c>
      <c r="V114" s="26">
        <v>1.1938463635688954</v>
      </c>
      <c r="W114" s="26">
        <v>1.1696114724866786</v>
      </c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</row>
    <row r="115" spans="1:56" x14ac:dyDescent="0.2">
      <c r="A115" s="2">
        <f t="shared" si="33"/>
        <v>44217</v>
      </c>
      <c r="B115" s="4" t="e">
        <f>Data!B114</f>
        <v>#N/A</v>
      </c>
      <c r="C115" s="26">
        <v>11.148138948411869</v>
      </c>
      <c r="D115" s="26">
        <v>9.4526413981478221</v>
      </c>
      <c r="E115" s="26">
        <v>8.2233589267077249</v>
      </c>
      <c r="F115" s="26">
        <v>6.967178179264585</v>
      </c>
      <c r="G115" s="26">
        <v>13.048249567845424</v>
      </c>
      <c r="H115" s="26">
        <v>26.595607172604733</v>
      </c>
      <c r="I115" s="26">
        <v>22.537722101539828</v>
      </c>
      <c r="J115" s="26">
        <v>37.791141253891404</v>
      </c>
      <c r="K115" s="26">
        <v>101.31146223147357</v>
      </c>
      <c r="L115" s="26">
        <v>175.78160705520148</v>
      </c>
      <c r="M115" s="26">
        <v>122.4480155212437</v>
      </c>
      <c r="N115" s="26">
        <v>42.416080598670803</v>
      </c>
      <c r="O115" s="26">
        <v>20.465749581685987</v>
      </c>
      <c r="P115" s="26">
        <v>11.052586551860207</v>
      </c>
      <c r="Q115" s="26">
        <v>11.052586551860207</v>
      </c>
      <c r="R115" s="26">
        <v>2.3518840995840686</v>
      </c>
      <c r="S115" s="26">
        <v>15.835600692794264</v>
      </c>
      <c r="T115" s="26">
        <v>15.835600692794264</v>
      </c>
      <c r="U115" s="26">
        <v>1.0743737598872192</v>
      </c>
      <c r="V115" s="26">
        <v>1.1800049697577375</v>
      </c>
      <c r="W115" s="26">
        <v>1.1580608870375417</v>
      </c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</row>
    <row r="116" spans="1:56" x14ac:dyDescent="0.2">
      <c r="A116" s="2">
        <f t="shared" si="33"/>
        <v>44218</v>
      </c>
      <c r="B116" s="4" t="e">
        <f>Data!B115</f>
        <v>#N/A</v>
      </c>
      <c r="C116" s="26">
        <v>11.022977220138795</v>
      </c>
      <c r="D116" s="26">
        <v>9.379384860980446</v>
      </c>
      <c r="E116" s="26">
        <v>8.1675640643911045</v>
      </c>
      <c r="F116" s="26">
        <v>6.9274944216841083</v>
      </c>
      <c r="G116" s="26">
        <v>12.925258755841789</v>
      </c>
      <c r="H116" s="26">
        <v>26.245231764315506</v>
      </c>
      <c r="I116" s="26">
        <v>21.866440093225052</v>
      </c>
      <c r="J116" s="26">
        <v>36.776741721738631</v>
      </c>
      <c r="K116" s="26">
        <v>97.230790556289719</v>
      </c>
      <c r="L116" s="26">
        <v>169.65659183245114</v>
      </c>
      <c r="M116" s="26">
        <v>116.02180932079069</v>
      </c>
      <c r="N116" s="26">
        <v>39.33428585278493</v>
      </c>
      <c r="O116" s="26">
        <v>18.859842205680152</v>
      </c>
      <c r="P116" s="26">
        <v>10.0265250887841</v>
      </c>
      <c r="Q116" s="26">
        <v>10.0265250887841</v>
      </c>
      <c r="R116" s="26">
        <v>2.1522469205885697</v>
      </c>
      <c r="S116" s="26">
        <v>14.337589175846832</v>
      </c>
      <c r="T116" s="26">
        <v>14.337589175846832</v>
      </c>
      <c r="U116" s="26">
        <v>1.0525146769019262</v>
      </c>
      <c r="V116" s="26">
        <v>1.1677088206700696</v>
      </c>
      <c r="W116" s="26">
        <v>1.1477939028505695</v>
      </c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</row>
    <row r="117" spans="1:56" x14ac:dyDescent="0.2">
      <c r="A117" s="2">
        <f t="shared" si="33"/>
        <v>44219</v>
      </c>
      <c r="B117" s="4" t="e">
        <f>Data!B116</f>
        <v>#N/A</v>
      </c>
      <c r="C117" s="26">
        <v>10.902178292106552</v>
      </c>
      <c r="D117" s="26">
        <v>9.30819777074732</v>
      </c>
      <c r="E117" s="26">
        <v>8.113341974805083</v>
      </c>
      <c r="F117" s="26">
        <v>6.8888340444230094</v>
      </c>
      <c r="G117" s="26">
        <v>12.805113539917102</v>
      </c>
      <c r="H117" s="26">
        <v>25.89673568507316</v>
      </c>
      <c r="I117" s="26">
        <v>21.211907770461632</v>
      </c>
      <c r="J117" s="26">
        <v>35.776625789340926</v>
      </c>
      <c r="K117" s="26">
        <v>93.246574267577955</v>
      </c>
      <c r="L117" s="26">
        <v>163.58934045964403</v>
      </c>
      <c r="M117" s="26">
        <v>109.8511422124473</v>
      </c>
      <c r="N117" s="26">
        <v>36.468729177341991</v>
      </c>
      <c r="O117" s="26">
        <v>17.382615322090384</v>
      </c>
      <c r="P117" s="26">
        <v>9.1018394120342005</v>
      </c>
      <c r="Q117" s="26">
        <v>9.1018394120342005</v>
      </c>
      <c r="R117" s="26">
        <v>1.9745613242092237</v>
      </c>
      <c r="S117" s="26">
        <v>12.986716281343847</v>
      </c>
      <c r="T117" s="26">
        <v>12.986716281343847</v>
      </c>
      <c r="U117" s="26">
        <v>1.0331032523624972</v>
      </c>
      <c r="V117" s="26">
        <v>1.1567810261954494</v>
      </c>
      <c r="W117" s="26">
        <v>1.1386630444914418</v>
      </c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</row>
    <row r="118" spans="1:56" x14ac:dyDescent="0.2">
      <c r="A118" s="2">
        <f t="shared" si="33"/>
        <v>44220</v>
      </c>
      <c r="B118" s="4" t="e">
        <f>Data!B117</f>
        <v>#N/A</v>
      </c>
      <c r="C118" s="26">
        <v>10.785589555361277</v>
      </c>
      <c r="D118" s="26">
        <v>9.2390098843041333</v>
      </c>
      <c r="E118" s="26">
        <v>8.0606298514431476</v>
      </c>
      <c r="F118" s="26">
        <v>6.8511517809076414</v>
      </c>
      <c r="G118" s="26">
        <v>12.687770718031365</v>
      </c>
      <c r="H118" s="26">
        <v>25.55039791141045</v>
      </c>
      <c r="I118" s="26">
        <v>20.574258546697333</v>
      </c>
      <c r="J118" s="26">
        <v>34.791775896321312</v>
      </c>
      <c r="K118" s="26">
        <v>89.363630144551806</v>
      </c>
      <c r="L118" s="26">
        <v>157.59465307515683</v>
      </c>
      <c r="M118" s="26">
        <v>103.93605831796685</v>
      </c>
      <c r="N118" s="26">
        <v>33.806338008907133</v>
      </c>
      <c r="O118" s="26">
        <v>16.024408969120522</v>
      </c>
      <c r="P118" s="26">
        <v>8.268711820598817</v>
      </c>
      <c r="Q118" s="26">
        <v>8.268711820598817</v>
      </c>
      <c r="R118" s="26">
        <v>1.8164264158619121</v>
      </c>
      <c r="S118" s="26">
        <v>11.768880695752042</v>
      </c>
      <c r="T118" s="26">
        <v>11.768880695752042</v>
      </c>
      <c r="U118" s="26">
        <v>1.015863649390546</v>
      </c>
      <c r="V118" s="26">
        <v>1.1470648494948221</v>
      </c>
      <c r="W118" s="26">
        <v>1.1305377010251307</v>
      </c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</row>
    <row r="119" spans="1:56" x14ac:dyDescent="0.2">
      <c r="A119" s="2">
        <f t="shared" si="33"/>
        <v>44221</v>
      </c>
      <c r="B119" s="4" t="e">
        <f>Data!B118</f>
        <v>#N/A</v>
      </c>
      <c r="C119" s="26">
        <v>10.673060944489306</v>
      </c>
      <c r="D119" s="26">
        <v>9.1717525124540877</v>
      </c>
      <c r="E119" s="26">
        <v>8.0093671526138071</v>
      </c>
      <c r="F119" s="26">
        <v>6.8144045901516224</v>
      </c>
      <c r="G119" s="26">
        <v>12.573184963697905</v>
      </c>
      <c r="H119" s="26">
        <v>25.20648210087424</v>
      </c>
      <c r="I119" s="26">
        <v>19.9535721018242</v>
      </c>
      <c r="J119" s="26">
        <v>33.823076028810029</v>
      </c>
      <c r="K119" s="26">
        <v>85.585928269124238</v>
      </c>
      <c r="L119" s="26">
        <v>151.68595181594466</v>
      </c>
      <c r="M119" s="26">
        <v>98.275153608891287</v>
      </c>
      <c r="N119" s="26">
        <v>31.334510899298319</v>
      </c>
      <c r="O119" s="26">
        <v>14.776183171464158</v>
      </c>
      <c r="P119" s="26">
        <v>7.5182378983956415</v>
      </c>
      <c r="Q119" s="26">
        <v>7.5182378983956415</v>
      </c>
      <c r="R119" s="26">
        <v>1.675701271593937</v>
      </c>
      <c r="S119" s="26">
        <v>10.671266000656525</v>
      </c>
      <c r="T119" s="26">
        <v>10.671266000656525</v>
      </c>
      <c r="U119" s="26">
        <v>1.0005509759272972</v>
      </c>
      <c r="V119" s="26">
        <v>1.1384214261131826</v>
      </c>
      <c r="W119" s="26">
        <v>1.1233022100707943</v>
      </c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</row>
    <row r="120" spans="1:56" x14ac:dyDescent="0.2">
      <c r="A120" s="2">
        <f t="shared" si="33"/>
        <v>44222</v>
      </c>
      <c r="B120" s="4" t="e">
        <f>Data!B119</f>
        <v>#N/A</v>
      </c>
      <c r="C120" s="26">
        <v>10.56444519147133</v>
      </c>
      <c r="D120" s="26">
        <v>9.106358583517876</v>
      </c>
      <c r="E120" s="26">
        <v>7.9594955740892219</v>
      </c>
      <c r="F120" s="26">
        <v>6.7785515659191917</v>
      </c>
      <c r="G120" s="26">
        <v>12.461309089867477</v>
      </c>
      <c r="H120" s="26">
        <v>24.865236716481441</v>
      </c>
      <c r="I120" s="26">
        <v>19.349878193212941</v>
      </c>
      <c r="J120" s="26">
        <v>32.871314726092685</v>
      </c>
      <c r="K120" s="26">
        <v>81.916642385525151</v>
      </c>
      <c r="L120" s="26">
        <v>145.87529259400193</v>
      </c>
      <c r="M120" s="26">
        <v>92.865753123834807</v>
      </c>
      <c r="N120" s="26">
        <v>29.041154298304221</v>
      </c>
      <c r="O120" s="26">
        <v>13.629495857021068</v>
      </c>
      <c r="P120" s="26">
        <v>6.8423487571451735</v>
      </c>
      <c r="Q120" s="26">
        <v>6.8423487571451735</v>
      </c>
      <c r="R120" s="26">
        <v>1.550477321957193</v>
      </c>
      <c r="S120" s="26">
        <v>9.6822364160817873</v>
      </c>
      <c r="T120" s="26">
        <v>9.6822364160817873</v>
      </c>
      <c r="U120" s="26">
        <v>0.98694783633733507</v>
      </c>
      <c r="V120" s="26">
        <v>1.130727738769514</v>
      </c>
      <c r="W120" s="26">
        <v>1.1168541575322084</v>
      </c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</row>
    <row r="121" spans="1:56" x14ac:dyDescent="0.2">
      <c r="A121" s="2">
        <f t="shared" si="33"/>
        <v>44223</v>
      </c>
      <c r="B121" s="4" t="e">
        <f>Data!B120</f>
        <v>#N/A</v>
      </c>
      <c r="C121" s="26">
        <v>10.459598043657593</v>
      </c>
      <c r="D121" s="26">
        <v>9.0427626948881681</v>
      </c>
      <c r="E121" s="26">
        <v>7.9109590156087179</v>
      </c>
      <c r="F121" s="26">
        <v>6.7435538468098848</v>
      </c>
      <c r="G121" s="26">
        <v>12.352094298070428</v>
      </c>
      <c r="H121" s="26">
        <v>24.526895192150441</v>
      </c>
      <c r="I121" s="26">
        <v>18.763160397448672</v>
      </c>
      <c r="J121" s="26">
        <v>31.937188391228169</v>
      </c>
      <c r="K121" s="26">
        <v>78.358202464494781</v>
      </c>
      <c r="L121" s="26">
        <v>140.17338976283682</v>
      </c>
      <c r="M121" s="26">
        <v>87.704079396639244</v>
      </c>
      <c r="N121" s="26">
        <v>26.914707578842147</v>
      </c>
      <c r="O121" s="26">
        <v>12.576478179104647</v>
      </c>
      <c r="P121" s="26">
        <v>6.2337384740395558</v>
      </c>
      <c r="Q121" s="26">
        <v>6.2337384740395558</v>
      </c>
      <c r="R121" s="26">
        <v>1.4390535587293494</v>
      </c>
      <c r="S121" s="26">
        <v>8.791238438415812</v>
      </c>
      <c r="T121" s="26">
        <v>8.791238438415812</v>
      </c>
      <c r="U121" s="26">
        <v>0.97486126317731847</v>
      </c>
      <c r="V121" s="26">
        <v>1.1238748196034667</v>
      </c>
      <c r="W121" s="26">
        <v>1.1111028690721152</v>
      </c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</row>
    <row r="122" spans="1:56" x14ac:dyDescent="0.2">
      <c r="A122" s="2">
        <f t="shared" si="33"/>
        <v>44224</v>
      </c>
      <c r="B122" s="4" t="e">
        <f>Data!B121</f>
        <v>#N/A</v>
      </c>
      <c r="C122" s="26">
        <v>10.358378448550424</v>
      </c>
      <c r="D122" s="26">
        <v>8.9809011535557293</v>
      </c>
      <c r="E122" s="26">
        <v>7.8637035420709616</v>
      </c>
      <c r="F122" s="26">
        <v>6.7093745276313124</v>
      </c>
      <c r="G122" s="26">
        <v>12.245490413094316</v>
      </c>
      <c r="H122" s="26">
        <v>24.191676135927846</v>
      </c>
      <c r="I122" s="26">
        <v>18.19335976348853</v>
      </c>
      <c r="J122" s="26">
        <v>31.021304854351328</v>
      </c>
      <c r="K122" s="26">
        <v>74.912348557782991</v>
      </c>
      <c r="L122" s="26">
        <v>134.58965197255876</v>
      </c>
      <c r="M122" s="26">
        <v>82.785410897374717</v>
      </c>
      <c r="N122" s="26">
        <v>24.944158102007179</v>
      </c>
      <c r="O122" s="26">
        <v>11.609808076902851</v>
      </c>
      <c r="P122" s="26">
        <v>5.6857966809668632</v>
      </c>
      <c r="Q122" s="26">
        <v>5.6857966809668632</v>
      </c>
      <c r="R122" s="26">
        <v>1.3399142994041957</v>
      </c>
      <c r="S122" s="26">
        <v>7.9887086056319108</v>
      </c>
      <c r="T122" s="26">
        <v>7.9887086056319108</v>
      </c>
      <c r="U122" s="26">
        <v>0.96411998800571885</v>
      </c>
      <c r="V122" s="26">
        <v>1.1177661546882678</v>
      </c>
      <c r="W122" s="26">
        <v>1.1059680719886327</v>
      </c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</row>
    <row r="123" spans="1:56" x14ac:dyDescent="0.2">
      <c r="A123" s="2">
        <f t="shared" si="33"/>
        <v>44225</v>
      </c>
      <c r="B123" s="4" t="e">
        <f>Data!B122</f>
        <v>#N/A</v>
      </c>
      <c r="C123" s="26">
        <v>10.260648707973127</v>
      </c>
      <c r="D123" s="26">
        <v>8.9207120065456351</v>
      </c>
      <c r="E123" s="26">
        <v>7.8176773401815565</v>
      </c>
      <c r="F123" s="26">
        <v>6.6759785723724256</v>
      </c>
      <c r="G123" s="26">
        <v>12.141446103517666</v>
      </c>
      <c r="H123" s="26">
        <v>23.859783567850528</v>
      </c>
      <c r="I123" s="26">
        <v>17.640378360900108</v>
      </c>
      <c r="J123" s="26">
        <v>30.124187140066798</v>
      </c>
      <c r="K123" s="26">
        <v>71.58018513066699</v>
      </c>
      <c r="L123" s="26">
        <v>129.13222752456076</v>
      </c>
      <c r="M123" s="26">
        <v>78.104229671877235</v>
      </c>
      <c r="N123" s="26">
        <v>23.119047935555066</v>
      </c>
      <c r="O123" s="26">
        <v>10.722682761828274</v>
      </c>
      <c r="P123" s="26">
        <v>5.1925461811998046</v>
      </c>
      <c r="Q123" s="26">
        <v>5.1925461811998046</v>
      </c>
      <c r="R123" s="26">
        <v>1.2517092641193985</v>
      </c>
      <c r="S123" s="26">
        <v>7.2659874553386201</v>
      </c>
      <c r="T123" s="26">
        <v>7.2659874553386201</v>
      </c>
      <c r="U123" s="26">
        <v>0.95457201439916661</v>
      </c>
      <c r="V123" s="26">
        <v>1.112316268341436</v>
      </c>
      <c r="W123" s="26">
        <v>1.1013787084747082</v>
      </c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</row>
    <row r="124" spans="1:56" x14ac:dyDescent="0.2">
      <c r="A124" s="2">
        <f t="shared" si="33"/>
        <v>44226</v>
      </c>
      <c r="B124" s="4" t="e">
        <f>Data!B123</f>
        <v>#N/A</v>
      </c>
      <c r="C124" s="26">
        <v>10.166274604091424</v>
      </c>
      <c r="D124" s="26">
        <v>8.8621350621532873</v>
      </c>
      <c r="E124" s="26">
        <v>7.7728306712591788</v>
      </c>
      <c r="F124" s="26">
        <v>6.6433327290403934</v>
      </c>
      <c r="G124" s="26">
        <v>12.039909088457403</v>
      </c>
      <c r="H124" s="26">
        <v>23.531407189322469</v>
      </c>
      <c r="I124" s="26">
        <v>17.104082709592223</v>
      </c>
      <c r="J124" s="26">
        <v>29.246277393298662</v>
      </c>
      <c r="K124" s="26">
        <v>68.362235162736354</v>
      </c>
      <c r="L124" s="26">
        <v>123.80805758280498</v>
      </c>
      <c r="M124" s="26">
        <v>73.654357698422231</v>
      </c>
      <c r="N124" s="26">
        <v>21.429473660434095</v>
      </c>
      <c r="O124" s="26">
        <v>9.9087906913108021</v>
      </c>
      <c r="P124" s="26">
        <v>4.7485854112937576</v>
      </c>
      <c r="Q124" s="26">
        <v>4.7485854112937576</v>
      </c>
      <c r="R124" s="26">
        <v>1.1732357391828814</v>
      </c>
      <c r="S124" s="26">
        <v>6.6152396146057582</v>
      </c>
      <c r="T124" s="26">
        <v>6.6152396146057582</v>
      </c>
      <c r="U124" s="26">
        <v>0.94608246021665698</v>
      </c>
      <c r="V124" s="26">
        <v>1.107449467206572</v>
      </c>
      <c r="W124" s="26">
        <v>1.0972718833221597</v>
      </c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</row>
    <row r="125" spans="1:56" x14ac:dyDescent="0.2">
      <c r="A125" s="2">
        <f t="shared" si="33"/>
        <v>44227</v>
      </c>
      <c r="B125" s="4" t="e">
        <f>Data!B124</f>
        <v>#N/A</v>
      </c>
      <c r="C125" s="26">
        <v>10.075125499637362</v>
      </c>
      <c r="D125" s="26">
        <v>8.8051119028213289</v>
      </c>
      <c r="E125" s="26">
        <v>7.7291158208429849</v>
      </c>
      <c r="F125" s="26">
        <v>6.6114054465796697</v>
      </c>
      <c r="G125" s="26">
        <v>11.940826330918936</v>
      </c>
      <c r="H125" s="26">
        <v>23.206722680942043</v>
      </c>
      <c r="I125" s="26">
        <v>16.584307080006706</v>
      </c>
      <c r="J125" s="26">
        <v>28.387940921113533</v>
      </c>
      <c r="K125" s="26">
        <v>65.258493407834933</v>
      </c>
      <c r="L125" s="26">
        <v>118.62293567238937</v>
      </c>
      <c r="M125" s="26">
        <v>69.429081763111043</v>
      </c>
      <c r="N125" s="26">
        <v>19.86608052960743</v>
      </c>
      <c r="O125" s="26">
        <v>9.1622834829457567</v>
      </c>
      <c r="P125" s="26">
        <v>4.3490355258569231</v>
      </c>
      <c r="Q125" s="26">
        <v>4.3490355258569231</v>
      </c>
      <c r="R125" s="26">
        <v>1.1034226202418111</v>
      </c>
      <c r="S125" s="26">
        <v>6.029379866856952</v>
      </c>
      <c r="T125" s="26">
        <v>6.029379866856952</v>
      </c>
      <c r="U125" s="26">
        <v>0.93853163964714548</v>
      </c>
      <c r="V125" s="26">
        <v>1.1030987262667182</v>
      </c>
      <c r="W125" s="26">
        <v>1.0935919309931608</v>
      </c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</row>
    <row r="126" spans="1:56" x14ac:dyDescent="0.2">
      <c r="A126" s="2">
        <f t="shared" si="33"/>
        <v>44228</v>
      </c>
      <c r="B126" s="4" t="e">
        <f>Data!B125</f>
        <v>#N/A</v>
      </c>
      <c r="C126" s="26">
        <v>9.9870744145670738</v>
      </c>
      <c r="D126" s="26">
        <v>8.7495858904505077</v>
      </c>
      <c r="E126" s="26">
        <v>7.6864870456870662</v>
      </c>
      <c r="F126" s="26">
        <v>6.5801667940516353</v>
      </c>
      <c r="G126" s="26">
        <v>11.844144218163564</v>
      </c>
      <c r="H126" s="26">
        <v>22.885892025786664</v>
      </c>
      <c r="I126" s="26">
        <v>16.080856655096508</v>
      </c>
      <c r="J126" s="26">
        <v>27.549470311317616</v>
      </c>
      <c r="K126" s="26">
        <v>62.268478300826281</v>
      </c>
      <c r="L126" s="26">
        <v>113.58157199150781</v>
      </c>
      <c r="M126" s="26">
        <v>65.421266890908825</v>
      </c>
      <c r="N126" s="26">
        <v>18.420052083963245</v>
      </c>
      <c r="O126" s="26">
        <v>8.4777481290280345</v>
      </c>
      <c r="P126" s="26">
        <v>3.9894918570372613</v>
      </c>
      <c r="Q126" s="26">
        <v>3.9894918570372613</v>
      </c>
      <c r="R126" s="26">
        <v>1.0413161461694167</v>
      </c>
      <c r="S126" s="26">
        <v>5.5020049739329604</v>
      </c>
      <c r="T126" s="26">
        <v>5.5020049739329604</v>
      </c>
      <c r="U126" s="26">
        <v>0.93181335872073112</v>
      </c>
      <c r="V126" s="26">
        <v>1.0992047009067567</v>
      </c>
      <c r="W126" s="26">
        <v>1.0902895886454498</v>
      </c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</row>
    <row r="127" spans="1:56" x14ac:dyDescent="0.2">
      <c r="A127" s="2">
        <f t="shared" si="33"/>
        <v>44229</v>
      </c>
      <c r="B127" s="4" t="e">
        <f>Data!B126</f>
        <v>#N/A</v>
      </c>
      <c r="C127" s="26">
        <v>9.9019980812644093</v>
      </c>
      <c r="D127" s="26">
        <v>8.695502164890291</v>
      </c>
      <c r="E127" s="26">
        <v>7.6449005186740298</v>
      </c>
      <c r="F127" s="26">
        <v>6.5495883822172267</v>
      </c>
      <c r="G127" s="26">
        <v>11.749808729528965</v>
      </c>
      <c r="H127" s="26">
        <v>22.569063855246398</v>
      </c>
      <c r="I127" s="26">
        <v>15.59351054756865</v>
      </c>
      <c r="J127" s="26">
        <v>26.731089591980837</v>
      </c>
      <c r="K127" s="26">
        <v>59.391282090242505</v>
      </c>
      <c r="L127" s="26">
        <v>108.68766117453977</v>
      </c>
      <c r="M127" s="26">
        <v>61.623458560339643</v>
      </c>
      <c r="N127" s="26">
        <v>17.083096183019748</v>
      </c>
      <c r="O127" s="26">
        <v>7.8501797926933907</v>
      </c>
      <c r="P127" s="26">
        <v>3.6659794858760306</v>
      </c>
      <c r="Q127" s="26">
        <v>3.6659794858760306</v>
      </c>
      <c r="R127" s="26">
        <v>0.9860671517704841</v>
      </c>
      <c r="S127" s="26">
        <v>5.0273309853267998</v>
      </c>
      <c r="T127" s="26">
        <v>5.0273309853267998</v>
      </c>
      <c r="U127" s="26">
        <v>0.92583340078910303</v>
      </c>
      <c r="V127" s="26">
        <v>1.0957148508914798</v>
      </c>
      <c r="W127" s="26">
        <v>1.0873212631827327</v>
      </c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</row>
    <row r="128" spans="1:56" x14ac:dyDescent="0.2">
      <c r="A128" s="2">
        <f t="shared" si="33"/>
        <v>44230</v>
      </c>
      <c r="B128" s="4" t="e">
        <f>Data!B127</f>
        <v>#N/A</v>
      </c>
      <c r="C128" s="26">
        <v>9.8197769802835371</v>
      </c>
      <c r="D128" s="26">
        <v>8.6428076363087953</v>
      </c>
      <c r="E128" s="26">
        <v>7.6043142721294119</v>
      </c>
      <c r="F128" s="26">
        <v>6.5196432876326496</v>
      </c>
      <c r="G128" s="26">
        <v>11.657765592154917</v>
      </c>
      <c r="H128" s="26">
        <v>22.256373814594141</v>
      </c>
      <c r="I128" s="26">
        <v>15.12202466782106</v>
      </c>
      <c r="J128" s="26">
        <v>25.932958399409131</v>
      </c>
      <c r="K128" s="26">
        <v>56.625618860780662</v>
      </c>
      <c r="L128" s="26">
        <v>103.94395226667723</v>
      </c>
      <c r="M128" s="26">
        <v>58.027974080596273</v>
      </c>
      <c r="N128" s="26">
        <v>15.847428274082274</v>
      </c>
      <c r="O128" s="26">
        <v>7.2749554005212955</v>
      </c>
      <c r="P128" s="26">
        <v>3.3749126565411784</v>
      </c>
      <c r="Q128" s="26">
        <v>3.3749126565411784</v>
      </c>
      <c r="R128" s="26">
        <v>0.93691968333829279</v>
      </c>
      <c r="S128" s="26">
        <v>4.6001357371062586</v>
      </c>
      <c r="T128" s="26">
        <v>4.6001357371062586</v>
      </c>
      <c r="U128" s="26">
        <v>0.92050818101608844</v>
      </c>
      <c r="V128" s="26">
        <v>1.0925826636879155</v>
      </c>
      <c r="W128" s="26">
        <v>1.0846483817267052</v>
      </c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</row>
    <row r="129" spans="1:56" x14ac:dyDescent="0.2">
      <c r="A129" s="2">
        <f t="shared" si="33"/>
        <v>44231</v>
      </c>
      <c r="B129" s="4" t="e">
        <f>Data!B128</f>
        <v>#N/A</v>
      </c>
      <c r="C129" s="26">
        <v>9.7402953585057386</v>
      </c>
      <c r="D129" s="26">
        <v>8.5914509720966201</v>
      </c>
      <c r="E129" s="26">
        <v>7.5646881399714028</v>
      </c>
      <c r="F129" s="26">
        <v>6.4903059793396451</v>
      </c>
      <c r="G129" s="26">
        <v>11.567960425078674</v>
      </c>
      <c r="H129" s="26">
        <v>21.947944945585785</v>
      </c>
      <c r="I129" s="26">
        <v>14.666134439753096</v>
      </c>
      <c r="J129" s="26">
        <v>25.155176125421836</v>
      </c>
      <c r="K129" s="26">
        <v>53.969870187281785</v>
      </c>
      <c r="L129" s="26">
        <v>99.35231979960831</v>
      </c>
      <c r="M129" s="26">
        <v>54.626983624597116</v>
      </c>
      <c r="N129" s="26">
        <v>14.705752602627129</v>
      </c>
      <c r="O129" s="26">
        <v>6.7478081909899066</v>
      </c>
      <c r="P129" s="26">
        <v>3.1130577647961024</v>
      </c>
      <c r="Q129" s="26">
        <v>3.1130577647961024</v>
      </c>
      <c r="R129" s="26">
        <v>0.8932008358949125</v>
      </c>
      <c r="S129" s="26">
        <v>4.2157062265012337</v>
      </c>
      <c r="T129" s="26">
        <v>4.2157062265012337</v>
      </c>
      <c r="U129" s="26">
        <v>0.91576355119102415</v>
      </c>
      <c r="V129" s="26">
        <v>1.0897669659542093</v>
      </c>
      <c r="W129" s="26">
        <v>1.0822368160882918</v>
      </c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</row>
    <row r="130" spans="1:56" x14ac:dyDescent="0.2">
      <c r="A130" s="2">
        <f t="shared" si="33"/>
        <v>44232</v>
      </c>
      <c r="B130" s="4" t="e">
        <f>Data!B129</f>
        <v>#N/A</v>
      </c>
      <c r="C130" s="26">
        <v>9.6634412314699301</v>
      </c>
      <c r="D130" s="26">
        <v>8.5413825789155666</v>
      </c>
      <c r="E130" s="26">
        <v>7.5259836990863187</v>
      </c>
      <c r="F130" s="26">
        <v>6.4615522482062255</v>
      </c>
      <c r="G130" s="26">
        <v>11.480338872173057</v>
      </c>
      <c r="H130" s="26">
        <v>21.6438880834976</v>
      </c>
      <c r="I130" s="26">
        <v>14.225557363185576</v>
      </c>
      <c r="J130" s="26">
        <v>24.397786018053463</v>
      </c>
      <c r="K130" s="26">
        <v>51.422128231839935</v>
      </c>
      <c r="L130" s="26">
        <v>94.913834989306991</v>
      </c>
      <c r="M130" s="26">
        <v>51.412581494779126</v>
      </c>
      <c r="N130" s="26">
        <v>13.651241958690093</v>
      </c>
      <c r="O130" s="26">
        <v>6.264803332187113</v>
      </c>
      <c r="P130" s="26">
        <v>2.8774996572071205</v>
      </c>
      <c r="Q130" s="26">
        <v>2.8774996572071205</v>
      </c>
      <c r="R130" s="26">
        <v>0.85431168461022222</v>
      </c>
      <c r="S130" s="26">
        <v>3.8697905415464895</v>
      </c>
      <c r="T130" s="26">
        <v>3.8697905415464895</v>
      </c>
      <c r="U130" s="26">
        <v>0.91153373821145267</v>
      </c>
      <c r="V130" s="26">
        <v>1.0872313132600151</v>
      </c>
      <c r="W130" s="26">
        <v>1.0800563728679899</v>
      </c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</row>
    <row r="131" spans="1:56" x14ac:dyDescent="0.2">
      <c r="A131" s="2">
        <f t="shared" si="33"/>
        <v>44233</v>
      </c>
      <c r="B131" s="4" t="e">
        <f>Data!B130</f>
        <v>#N/A</v>
      </c>
      <c r="C131" s="26">
        <v>9.5891063715233766</v>
      </c>
      <c r="D131" s="26">
        <v>8.4925545804611051</v>
      </c>
      <c r="E131" s="26">
        <v>7.4881642102791828</v>
      </c>
      <c r="F131" s="26">
        <v>6.4333591389514071</v>
      </c>
      <c r="G131" s="26">
        <v>11.394846724405364</v>
      </c>
      <c r="H131" s="26">
        <v>21.344302266128572</v>
      </c>
      <c r="I131" s="26">
        <v>13.799995422995295</v>
      </c>
      <c r="J131" s="26">
        <v>23.66077921295479</v>
      </c>
      <c r="K131" s="26">
        <v>48.98023615788064</v>
      </c>
      <c r="L131" s="26">
        <v>90.628836207517423</v>
      </c>
      <c r="M131" s="26">
        <v>48.376848254552463</v>
      </c>
      <c r="N131" s="26">
        <v>12.6775164583569</v>
      </c>
      <c r="O131" s="26">
        <v>5.8223146843718458</v>
      </c>
      <c r="P131" s="26">
        <v>2.6656109862102793</v>
      </c>
      <c r="Q131" s="26">
        <v>2.6656109862102793</v>
      </c>
      <c r="R131" s="26">
        <v>0.81971919544573235</v>
      </c>
      <c r="S131" s="26">
        <v>3.558554026108113</v>
      </c>
      <c r="T131" s="26">
        <v>3.558554026108113</v>
      </c>
      <c r="U131" s="26">
        <v>0.90776040140054182</v>
      </c>
      <c r="V131" s="26">
        <v>1.084943449210644</v>
      </c>
      <c r="W131" s="26">
        <v>1.0780803417521541</v>
      </c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</row>
    <row r="132" spans="1:56" x14ac:dyDescent="0.2">
      <c r="A132" s="2">
        <f t="shared" si="33"/>
        <v>44234</v>
      </c>
      <c r="B132" s="4" t="e">
        <f>Data!B131</f>
        <v>#N/A</v>
      </c>
      <c r="C132" s="26">
        <v>9.517186283329206</v>
      </c>
      <c r="D132" s="26">
        <v>8.4449207914669611</v>
      </c>
      <c r="E132" s="26">
        <v>7.4511945591106299</v>
      </c>
      <c r="F132" s="26">
        <v>6.4057048848676548</v>
      </c>
      <c r="G132" s="26">
        <v>11.311430031897459</v>
      </c>
      <c r="H132" s="26">
        <v>21.049275152420865</v>
      </c>
      <c r="I132" s="26">
        <v>13.389137346260689</v>
      </c>
      <c r="J132" s="26">
        <v>22.944098675789082</v>
      </c>
      <c r="K132" s="26">
        <v>46.641825789480052</v>
      </c>
      <c r="L132" s="26">
        <v>86.496998005270143</v>
      </c>
      <c r="M132" s="26">
        <v>45.511904391563093</v>
      </c>
      <c r="N132" s="26">
        <v>11.778621775329848</v>
      </c>
      <c r="O132" s="26">
        <v>5.4170027521772885</v>
      </c>
      <c r="P132" s="26">
        <v>2.4750243771870988</v>
      </c>
      <c r="Q132" s="26">
        <v>2.4750243771870988</v>
      </c>
      <c r="R132" s="26">
        <v>0.78894901154846286</v>
      </c>
      <c r="S132" s="26">
        <v>3.2785393671320335</v>
      </c>
      <c r="T132" s="26">
        <v>3.2785393671320335</v>
      </c>
      <c r="U132" s="26">
        <v>0.90439179545002113</v>
      </c>
      <c r="V132" s="26">
        <v>1.0828748261333556</v>
      </c>
      <c r="W132" s="26">
        <v>1.0762850954058722</v>
      </c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</row>
    <row r="133" spans="1:56" x14ac:dyDescent="0.2">
      <c r="A133" s="2">
        <f t="shared" ref="A133:A196" si="34">A132+1</f>
        <v>44235</v>
      </c>
      <c r="B133" s="4" t="e">
        <f>Data!B132</f>
        <v>#N/A</v>
      </c>
      <c r="C133" s="26">
        <v>9.4475801681611706</v>
      </c>
      <c r="D133" s="26">
        <v>8.3984366884414019</v>
      </c>
      <c r="E133" s="26">
        <v>7.4150411968960048</v>
      </c>
      <c r="F133" s="26">
        <v>6.3785688452375817</v>
      </c>
      <c r="G133" s="26">
        <v>11.230035206266651</v>
      </c>
      <c r="H133" s="26">
        <v>20.758883448480766</v>
      </c>
      <c r="I133" s="26">
        <v>12.992660709740916</v>
      </c>
      <c r="J133" s="26">
        <v>22.247643038786396</v>
      </c>
      <c r="K133" s="26">
        <v>44.404352491105321</v>
      </c>
      <c r="L133" s="26">
        <v>82.517398087519211</v>
      </c>
      <c r="M133" s="26">
        <v>42.809956193134632</v>
      </c>
      <c r="N133" s="26">
        <v>10.949007164108771</v>
      </c>
      <c r="O133" s="26">
        <v>5.0457938464122112</v>
      </c>
      <c r="P133" s="26">
        <v>2.3036071763094323</v>
      </c>
      <c r="Q133" s="26">
        <v>2.3036071763094323</v>
      </c>
      <c r="R133" s="26">
        <v>0.76157902238129127</v>
      </c>
      <c r="S133" s="26">
        <v>3.0266303014779448</v>
      </c>
      <c r="T133" s="26">
        <v>3.0266303014779448</v>
      </c>
      <c r="U133" s="26">
        <v>0.90138202723080973</v>
      </c>
      <c r="V133" s="26">
        <v>1.0810001803619238</v>
      </c>
      <c r="W133" s="26">
        <v>1.0746497351047892</v>
      </c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</row>
    <row r="134" spans="1:56" x14ac:dyDescent="0.2">
      <c r="A134" s="2">
        <f t="shared" si="34"/>
        <v>44236</v>
      </c>
      <c r="B134" s="4" t="e">
        <f>Data!B133</f>
        <v>#N/A</v>
      </c>
      <c r="C134" s="26">
        <v>9.3801908783138241</v>
      </c>
      <c r="D134" s="26">
        <v>8.353059377587627</v>
      </c>
      <c r="E134" s="26">
        <v>7.3796720821098383</v>
      </c>
      <c r="F134" s="26">
        <v>6.3519314454264801</v>
      </c>
      <c r="G134" s="26">
        <v>11.150609113724046</v>
      </c>
      <c r="H134" s="26">
        <v>20.473193338914033</v>
      </c>
      <c r="I134" s="26">
        <v>12.610233900881806</v>
      </c>
      <c r="J134" s="26">
        <v>21.571270317315673</v>
      </c>
      <c r="K134" s="26">
        <v>42.265127282725956</v>
      </c>
      <c r="L134" s="26">
        <v>78.688581751094276</v>
      </c>
      <c r="M134" s="26">
        <v>40.263334513073431</v>
      </c>
      <c r="N134" s="26">
        <v>10.183503552653809</v>
      </c>
      <c r="O134" s="26">
        <v>4.7058604556343626</v>
      </c>
      <c r="P134" s="26">
        <v>2.1494385614609293</v>
      </c>
      <c r="Q134" s="26">
        <v>2.1494385614609293</v>
      </c>
      <c r="R134" s="26">
        <v>0.73723363208079373</v>
      </c>
      <c r="S134" s="26">
        <v>2.8000186530083071</v>
      </c>
      <c r="T134" s="26">
        <v>2.8000186530083071</v>
      </c>
      <c r="U134" s="26">
        <v>0.89869039600869349</v>
      </c>
      <c r="V134" s="26">
        <v>1.0792971559365887</v>
      </c>
      <c r="W134" s="26">
        <v>1.073155776907712</v>
      </c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</row>
    <row r="135" spans="1:56" x14ac:dyDescent="0.2">
      <c r="A135" s="2">
        <f t="shared" si="34"/>
        <v>44237</v>
      </c>
      <c r="B135" s="4" t="e">
        <f>Data!B134</f>
        <v>#N/A</v>
      </c>
      <c r="C135" s="26">
        <v>9.3149248628582857</v>
      </c>
      <c r="D135" s="26">
        <v>8.3087475603253527</v>
      </c>
      <c r="E135" s="26">
        <v>7.3450566224087499</v>
      </c>
      <c r="F135" s="26">
        <v>6.325774119619398</v>
      </c>
      <c r="G135" s="26">
        <v>11.073099159401862</v>
      </c>
      <c r="H135" s="26">
        <v>20.192260921522468</v>
      </c>
      <c r="I135" s="26">
        <v>12.241517936270775</v>
      </c>
      <c r="J135" s="26">
        <v>20.914801494850948</v>
      </c>
      <c r="K135" s="26">
        <v>40.221346238350584</v>
      </c>
      <c r="L135" s="26">
        <v>75.008623402462888</v>
      </c>
      <c r="M135" s="26">
        <v>37.864527095626052</v>
      </c>
      <c r="N135" s="26">
        <v>9.4773019275557502</v>
      </c>
      <c r="O135" s="26">
        <v>4.394602812140346</v>
      </c>
      <c r="P135" s="26">
        <v>2.0107888125315703</v>
      </c>
      <c r="Q135" s="26">
        <v>2.0107888125315703</v>
      </c>
      <c r="R135" s="26">
        <v>0.71557865214670757</v>
      </c>
      <c r="S135" s="26">
        <v>2.5961744257220838</v>
      </c>
      <c r="T135" s="26">
        <v>2.5961744257220838</v>
      </c>
      <c r="U135" s="26">
        <v>0.89628080775752317</v>
      </c>
      <c r="V135" s="26">
        <v>1.0777459712310604</v>
      </c>
      <c r="W135" s="26">
        <v>1.0717868737580085</v>
      </c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</row>
    <row r="136" spans="1:56" x14ac:dyDescent="0.2">
      <c r="A136" s="2">
        <f t="shared" si="34"/>
        <v>44238</v>
      </c>
      <c r="B136" s="4" t="e">
        <f>Data!B135</f>
        <v>#N/A</v>
      </c>
      <c r="C136" s="26">
        <v>9.2516921058800889</v>
      </c>
      <c r="D136" s="26">
        <v>8.2654614967970925</v>
      </c>
      <c r="E136" s="26">
        <v>7.3111656174581121</v>
      </c>
      <c r="F136" s="26">
        <v>6.300079256160525</v>
      </c>
      <c r="G136" s="26">
        <v>10.997453363374142</v>
      </c>
      <c r="H136" s="26">
        <v>19.916132643541577</v>
      </c>
      <c r="I136" s="26">
        <v>11.886168142060816</v>
      </c>
      <c r="J136" s="26">
        <v>20.278023967036479</v>
      </c>
      <c r="K136" s="26">
        <v>38.27011724302556</v>
      </c>
      <c r="L136" s="26">
        <v>71.475184866569606</v>
      </c>
      <c r="M136" s="26">
        <v>35.606205099587648</v>
      </c>
      <c r="N136" s="26">
        <v>8.825932187807279</v>
      </c>
      <c r="O136" s="26">
        <v>4.1096316250440763</v>
      </c>
      <c r="P136" s="26">
        <v>1.8861005514381353</v>
      </c>
      <c r="Q136" s="26">
        <v>1.8861005514381353</v>
      </c>
      <c r="R136" s="26">
        <v>0.69631675135483773</v>
      </c>
      <c r="S136" s="26">
        <v>2.4128186949052624</v>
      </c>
      <c r="T136" s="26">
        <v>2.4128186949052624</v>
      </c>
      <c r="U136" s="26">
        <v>0.8941212552920742</v>
      </c>
      <c r="V136" s="26">
        <v>1.076329123635734</v>
      </c>
      <c r="W136" s="26">
        <v>1.0705285694226461</v>
      </c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</row>
    <row r="137" spans="1:56" x14ac:dyDescent="0.2">
      <c r="A137" s="2">
        <f t="shared" si="34"/>
        <v>44239</v>
      </c>
      <c r="B137" s="4" t="e">
        <f>Data!B136</f>
        <v>#N/A</v>
      </c>
      <c r="C137" s="26">
        <v>9.1904060582464275</v>
      </c>
      <c r="D137" s="26">
        <v>8.2231629677107101</v>
      </c>
      <c r="E137" s="26">
        <v>7.2779712027223811</v>
      </c>
      <c r="F137" s="26">
        <v>6.274830145443369</v>
      </c>
      <c r="G137" s="26">
        <v>10.923620428826723</v>
      </c>
      <c r="H137" s="26">
        <v>19.644845737731448</v>
      </c>
      <c r="I137" s="26">
        <v>11.543835701362784</v>
      </c>
      <c r="J137" s="26">
        <v>19.660694837693498</v>
      </c>
      <c r="K137" s="26">
        <v>36.408484204763873</v>
      </c>
      <c r="L137" s="26">
        <v>68.085570282902268</v>
      </c>
      <c r="M137" s="26">
        <v>33.481244435804975</v>
      </c>
      <c r="N137" s="26">
        <v>8.2252426033637089</v>
      </c>
      <c r="O137" s="26">
        <v>3.8487519440997189</v>
      </c>
      <c r="P137" s="26">
        <v>1.7739717760694274</v>
      </c>
      <c r="Q137" s="26">
        <v>1.7739717760694274</v>
      </c>
      <c r="R137" s="26">
        <v>0.67918340281286282</v>
      </c>
      <c r="S137" s="26">
        <v>2.2478990549388471</v>
      </c>
      <c r="T137" s="26">
        <v>2.2478990549388471</v>
      </c>
      <c r="U137" s="26">
        <v>0.89218335686014416</v>
      </c>
      <c r="V137" s="26">
        <v>1.075031127975079</v>
      </c>
      <c r="W137" s="26">
        <v>1.0693680806403494</v>
      </c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</row>
    <row r="138" spans="1:56" x14ac:dyDescent="0.2">
      <c r="A138" s="2">
        <f t="shared" si="34"/>
        <v>44240</v>
      </c>
      <c r="B138" s="4" t="e">
        <f>Data!B137</f>
        <v>#N/A</v>
      </c>
      <c r="C138" s="26">
        <v>9.1309835638654882</v>
      </c>
      <c r="D138" s="26">
        <v>8.1818152348398314</v>
      </c>
      <c r="E138" s="26">
        <v>7.2454467943557264</v>
      </c>
      <c r="F138" s="26">
        <v>6.2500109302924818</v>
      </c>
      <c r="G138" s="26">
        <v>10.851549802822204</v>
      </c>
      <c r="H138" s="26">
        <v>19.378428656763766</v>
      </c>
      <c r="I138" s="26">
        <v>11.214169073976866</v>
      </c>
      <c r="J138" s="26">
        <v>19.062544061557901</v>
      </c>
      <c r="K138" s="26">
        <v>34.633448834345202</v>
      </c>
      <c r="L138" s="26">
        <v>64.836777459882384</v>
      </c>
      <c r="M138" s="26">
        <v>31.482742496661892</v>
      </c>
      <c r="N138" s="26">
        <v>7.6713799809761456</v>
      </c>
      <c r="O138" s="26">
        <v>3.6099481113489458</v>
      </c>
      <c r="P138" s="26">
        <v>1.6731405257896268</v>
      </c>
      <c r="Q138" s="26">
        <v>1.6731405257896268</v>
      </c>
      <c r="R138" s="26">
        <v>0.6639432744094409</v>
      </c>
      <c r="S138" s="26">
        <v>2.0995673991248736</v>
      </c>
      <c r="T138" s="26">
        <v>2.0995673991248736</v>
      </c>
      <c r="U138" s="26">
        <v>0.8904419466505572</v>
      </c>
      <c r="V138" s="26">
        <v>1.0738382848247623</v>
      </c>
      <c r="W138" s="26">
        <v>1.0682941042612015</v>
      </c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</row>
    <row r="139" spans="1:56" x14ac:dyDescent="0.2">
      <c r="A139" s="2">
        <f t="shared" si="34"/>
        <v>44241</v>
      </c>
      <c r="B139" s="4" t="e">
        <f>Data!B138</f>
        <v>#N/A</v>
      </c>
      <c r="C139" s="26">
        <v>9.0733447813203636</v>
      </c>
      <c r="D139" s="26">
        <v>8.1413830004751961</v>
      </c>
      <c r="E139" s="26">
        <v>7.2135670353083876</v>
      </c>
      <c r="F139" s="26">
        <v>6.2256065587711706</v>
      </c>
      <c r="G139" s="26">
        <v>10.781191730094534</v>
      </c>
      <c r="H139" s="26">
        <v>19.116901504476086</v>
      </c>
      <c r="I139" s="26">
        <v>10.896815294109478</v>
      </c>
      <c r="J139" s="26">
        <v>18.483277430296049</v>
      </c>
      <c r="K139" s="26">
        <v>32.941990118022439</v>
      </c>
      <c r="L139" s="26">
        <v>61.725545623883903</v>
      </c>
      <c r="M139" s="26">
        <v>29.604030818305393</v>
      </c>
      <c r="N139" s="26">
        <v>7.1607706115059857</v>
      </c>
      <c r="O139" s="26">
        <v>3.3913697530958533</v>
      </c>
      <c r="P139" s="26">
        <v>1.5824710290156783</v>
      </c>
      <c r="Q139" s="26">
        <v>1.5824710290156783</v>
      </c>
      <c r="R139" s="26">
        <v>0.65038701460180681</v>
      </c>
      <c r="S139" s="26">
        <v>1.966159823339706</v>
      </c>
      <c r="T139" s="26">
        <v>1.966159823339706</v>
      </c>
      <c r="U139" s="26">
        <v>0.88887471140122465</v>
      </c>
      <c r="V139" s="26">
        <v>1.0727384753271867</v>
      </c>
      <c r="W139" s="26">
        <v>1.0672966465247522</v>
      </c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</row>
    <row r="140" spans="1:56" x14ac:dyDescent="0.2">
      <c r="A140" s="2">
        <f t="shared" si="34"/>
        <v>44242</v>
      </c>
      <c r="B140" s="4" t="e">
        <f>Data!B139</f>
        <v>#N/A</v>
      </c>
      <c r="C140" s="26">
        <v>9.0174131016845127</v>
      </c>
      <c r="D140" s="26">
        <v>8.1018323660933778</v>
      </c>
      <c r="E140" s="26">
        <v>7.182307742744837</v>
      </c>
      <c r="F140" s="26">
        <v>6.2016027393444997</v>
      </c>
      <c r="G140" s="26">
        <v>10.712497300295597</v>
      </c>
      <c r="H140" s="26">
        <v>18.860276462689985</v>
      </c>
      <c r="I140" s="26">
        <v>10.591421151911577</v>
      </c>
      <c r="J140" s="26">
        <v>17.92257939992016</v>
      </c>
      <c r="K140" s="26">
        <v>31.331081616451677</v>
      </c>
      <c r="L140" s="26">
        <v>58.748399555045118</v>
      </c>
      <c r="M140" s="26">
        <v>27.838684176784657</v>
      </c>
      <c r="N140" s="26">
        <v>6.6901020493857963</v>
      </c>
      <c r="O140" s="26">
        <v>3.1913187617618082</v>
      </c>
      <c r="P140" s="26">
        <v>1.5009411956219887</v>
      </c>
      <c r="Q140" s="26">
        <v>1.5009411956219887</v>
      </c>
      <c r="R140" s="26">
        <v>0.63832839060291546</v>
      </c>
      <c r="S140" s="26">
        <v>1.8461784612686161</v>
      </c>
      <c r="T140" s="26">
        <v>1.8461784612686161</v>
      </c>
      <c r="U140" s="26">
        <v>0.88746186793887116</v>
      </c>
      <c r="V140" s="26">
        <v>1.0717209794887492</v>
      </c>
      <c r="W140" s="26">
        <v>1.0663668719474386</v>
      </c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</row>
    <row r="141" spans="1:56" x14ac:dyDescent="0.2">
      <c r="A141" s="2">
        <f t="shared" si="34"/>
        <v>44243</v>
      </c>
      <c r="B141" s="4" t="e">
        <f>Data!B140</f>
        <v>#N/A</v>
      </c>
      <c r="C141" s="26">
        <v>8.9631150632544188</v>
      </c>
      <c r="D141" s="26">
        <v>8.063130790484232</v>
      </c>
      <c r="E141" s="26">
        <v>7.1516458568523325</v>
      </c>
      <c r="F141" s="26">
        <v>6.1779858983229161</v>
      </c>
      <c r="G141" s="26">
        <v>10.645418489103189</v>
      </c>
      <c r="H141" s="26">
        <v>18.608558212411225</v>
      </c>
      <c r="I141" s="26">
        <v>10.297634264788634</v>
      </c>
      <c r="J141" s="26">
        <v>17.380115759121804</v>
      </c>
      <c r="K141" s="26">
        <v>29.797706728167135</v>
      </c>
      <c r="L141" s="26">
        <v>55.901690149087464</v>
      </c>
      <c r="M141" s="26">
        <v>26.180526579078784</v>
      </c>
      <c r="N141" s="26">
        <v>6.2563057554431163</v>
      </c>
      <c r="O141" s="26">
        <v>3.00823721553073</v>
      </c>
      <c r="P141" s="26">
        <v>1.4276313284613578</v>
      </c>
      <c r="Q141" s="26">
        <v>1.4276313284613578</v>
      </c>
      <c r="R141" s="26">
        <v>0.62760174061967589</v>
      </c>
      <c r="S141" s="26">
        <v>1.7382750742541697</v>
      </c>
      <c r="T141" s="26">
        <v>1.7382750742541697</v>
      </c>
      <c r="U141" s="26">
        <v>0.88618587705813379</v>
      </c>
      <c r="V141" s="26">
        <v>1.0707763152836089</v>
      </c>
      <c r="W141" s="26">
        <v>1.0654969695774366</v>
      </c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</row>
    <row r="142" spans="1:56" x14ac:dyDescent="0.2">
      <c r="A142" s="2">
        <f t="shared" si="34"/>
        <v>44244</v>
      </c>
      <c r="B142" s="4" t="e">
        <f>Data!B141</f>
        <v>#N/A</v>
      </c>
      <c r="C142" s="26">
        <v>8.9103802638683245</v>
      </c>
      <c r="D142" s="26">
        <v>8.0252470475548918</v>
      </c>
      <c r="E142" s="26">
        <v>7.1215593911025632</v>
      </c>
      <c r="F142" s="26">
        <v>6.1547431395088186</v>
      </c>
      <c r="G142" s="26">
        <v>10.579908193586155</v>
      </c>
      <c r="H142" s="26">
        <v>18.361744348347973</v>
      </c>
      <c r="I142" s="26">
        <v>10.015104044481024</v>
      </c>
      <c r="J142" s="26">
        <v>16.855536139270388</v>
      </c>
      <c r="K142" s="26">
        <v>28.338872058150265</v>
      </c>
      <c r="L142" s="26">
        <v>53.181631483231016</v>
      </c>
      <c r="M142" s="26">
        <v>24.62363457008577</v>
      </c>
      <c r="N142" s="26">
        <v>5.8565406183818789</v>
      </c>
      <c r="O142" s="26">
        <v>2.8406961830974118</v>
      </c>
      <c r="P142" s="26">
        <v>1.3617139390965205</v>
      </c>
      <c r="Q142" s="26">
        <v>1.3617139390965205</v>
      </c>
      <c r="R142" s="26">
        <v>0.61805970590875348</v>
      </c>
      <c r="S142" s="26">
        <v>1.641236233296145</v>
      </c>
      <c r="T142" s="26">
        <v>1.641236233296145</v>
      </c>
      <c r="U142" s="26">
        <v>0.88503118966019678</v>
      </c>
      <c r="V142" s="26">
        <v>1.0698960961918842</v>
      </c>
      <c r="W142" s="26">
        <v>1.0646800346299561</v>
      </c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</row>
    <row r="143" spans="1:56" x14ac:dyDescent="0.2">
      <c r="A143" s="2">
        <f t="shared" si="34"/>
        <v>44245</v>
      </c>
      <c r="B143" s="4" t="e">
        <f>Data!B142</f>
        <v>#N/A</v>
      </c>
      <c r="C143" s="26">
        <v>8.8591412714172311</v>
      </c>
      <c r="D143" s="26">
        <v>7.988151184006222</v>
      </c>
      <c r="E143" s="26">
        <v>7.0920273840148438</v>
      </c>
      <c r="F143" s="26">
        <v>6.1318622059662289</v>
      </c>
      <c r="G143" s="26">
        <v>10.515920262208342</v>
      </c>
      <c r="H143" s="26">
        <v>18.119825785796195</v>
      </c>
      <c r="I143" s="26">
        <v>9.7434825659052144</v>
      </c>
      <c r="J143" s="26">
        <v>16.34847636789225</v>
      </c>
      <c r="K143" s="26">
        <v>26.951619031953303</v>
      </c>
      <c r="L143" s="26">
        <v>50.58433449570105</v>
      </c>
      <c r="M143" s="26">
        <v>23.162338237732982</v>
      </c>
      <c r="N143" s="26">
        <v>5.4881773573149539</v>
      </c>
      <c r="O143" s="26">
        <v>2.6873853610554352</v>
      </c>
      <c r="P143" s="26">
        <v>1.3024445629047048</v>
      </c>
      <c r="Q143" s="26">
        <v>1.3024445629047048</v>
      </c>
      <c r="R143" s="26">
        <v>0.60957121210180154</v>
      </c>
      <c r="S143" s="26">
        <v>1.5539699444080872</v>
      </c>
      <c r="T143" s="26">
        <v>1.5539699444080872</v>
      </c>
      <c r="U143" s="26">
        <v>0.88398402152685995</v>
      </c>
      <c r="V143" s="26">
        <v>1.0690729050692258</v>
      </c>
      <c r="W143" s="26">
        <v>1.0639099637421288</v>
      </c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</row>
    <row r="144" spans="1:56" x14ac:dyDescent="0.2">
      <c r="A144" s="2">
        <f t="shared" si="34"/>
        <v>44246</v>
      </c>
      <c r="B144" s="4" t="e">
        <f>Data!B143</f>
        <v>#N/A</v>
      </c>
      <c r="C144" s="26">
        <v>8.8093335330957725</v>
      </c>
      <c r="D144" s="26">
        <v>7.9518144770571935</v>
      </c>
      <c r="E144" s="26">
        <v>7.0630298524564283</v>
      </c>
      <c r="F144" s="26">
        <v>6.10933144383237</v>
      </c>
      <c r="G144" s="26">
        <v>10.453409519838491</v>
      </c>
      <c r="H144" s="26">
        <v>17.882787159049826</v>
      </c>
      <c r="I144" s="26">
        <v>9.4824253436890835</v>
      </c>
      <c r="J144" s="26">
        <v>15.858560668365291</v>
      </c>
      <c r="K144" s="26">
        <v>25.63303389384966</v>
      </c>
      <c r="L144" s="26">
        <v>48.105837412987711</v>
      </c>
      <c r="M144" s="26">
        <v>21.791220260969421</v>
      </c>
      <c r="N144" s="26">
        <v>5.1487837974143122</v>
      </c>
      <c r="O144" s="26">
        <v>2.5471034923226616</v>
      </c>
      <c r="P144" s="26">
        <v>1.2491534780565716</v>
      </c>
      <c r="Q144" s="26">
        <v>1.2491534780565716</v>
      </c>
      <c r="R144" s="26">
        <v>0.60201967255013977</v>
      </c>
      <c r="S144" s="26">
        <v>1.4754935813334189</v>
      </c>
      <c r="T144" s="26">
        <v>1.4754935813334189</v>
      </c>
      <c r="U144" s="26">
        <v>0.88303215351115061</v>
      </c>
      <c r="V144" s="26">
        <v>1.0683001824834284</v>
      </c>
      <c r="W144" s="26">
        <v>1.0631813622872026</v>
      </c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</row>
    <row r="145" spans="1:56" x14ac:dyDescent="0.2">
      <c r="A145" s="2">
        <f t="shared" si="34"/>
        <v>44247</v>
      </c>
      <c r="B145" s="4" t="e">
        <f>Data!B144</f>
        <v>#N/A</v>
      </c>
      <c r="C145" s="26">
        <v>8.7608952838859917</v>
      </c>
      <c r="D145" s="26">
        <v>7.9162093923735091</v>
      </c>
      <c r="E145" s="26">
        <v>7.0345477465040682</v>
      </c>
      <c r="F145" s="26">
        <v>6.0871397680892496</v>
      </c>
      <c r="G145" s="26">
        <v>10.39233178811849</v>
      </c>
      <c r="H145" s="26">
        <v>17.650607210596771</v>
      </c>
      <c r="I145" s="26">
        <v>9.2315920222365762</v>
      </c>
      <c r="J145" s="26">
        <v>15.385403709344109</v>
      </c>
      <c r="K145" s="26">
        <v>24.380256223971411</v>
      </c>
      <c r="L145" s="26">
        <v>45.742133077695122</v>
      </c>
      <c r="M145" s="26">
        <v>20.505113309885513</v>
      </c>
      <c r="N145" s="26">
        <v>4.8361110026004059</v>
      </c>
      <c r="O145" s="26">
        <v>2.4187495153486256</v>
      </c>
      <c r="P145" s="26">
        <v>1.2012382415006859</v>
      </c>
      <c r="Q145" s="26">
        <v>1.2012382415006859</v>
      </c>
      <c r="R145" s="26">
        <v>0.59530138938851429</v>
      </c>
      <c r="S145" s="26">
        <v>1.4049230015450267</v>
      </c>
      <c r="T145" s="26">
        <v>1.4049230015450267</v>
      </c>
      <c r="U145" s="26">
        <v>0.88216475428580998</v>
      </c>
      <c r="V145" s="26">
        <v>1.0675721278655472</v>
      </c>
      <c r="W145" s="26">
        <v>1.0624894623656169</v>
      </c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</row>
    <row r="146" spans="1:56" x14ac:dyDescent="0.2">
      <c r="A146" s="2">
        <f t="shared" si="34"/>
        <v>44248</v>
      </c>
      <c r="B146" s="4" t="e">
        <f>Data!B145</f>
        <v>#N/A</v>
      </c>
      <c r="C146" s="26">
        <v>8.7137674547161961</v>
      </c>
      <c r="D146" s="26">
        <v>7.8813095423392285</v>
      </c>
      <c r="E146" s="26">
        <v>7.0065629058806751</v>
      </c>
      <c r="F146" s="26">
        <v>6.0652766302132122</v>
      </c>
      <c r="G146" s="26">
        <v>10.332643901527518</v>
      </c>
      <c r="H146" s="26">
        <v>17.423259170459932</v>
      </c>
      <c r="I146" s="26">
        <v>8.9906469850244441</v>
      </c>
      <c r="J146" s="26">
        <v>14.928612508082336</v>
      </c>
      <c r="K146" s="26">
        <v>23.190486104688365</v>
      </c>
      <c r="L146" s="26">
        <v>43.489193343225011</v>
      </c>
      <c r="M146" s="26">
        <v>19.299096073827272</v>
      </c>
      <c r="N146" s="26">
        <v>4.548080242887206</v>
      </c>
      <c r="O146" s="26">
        <v>2.3013143955539195</v>
      </c>
      <c r="P146" s="26">
        <v>1.1581569630330437</v>
      </c>
      <c r="Q146" s="26">
        <v>1.1581569630330437</v>
      </c>
      <c r="R146" s="26">
        <v>0.58932413065392653</v>
      </c>
      <c r="S146" s="26">
        <v>1.3414627325075879</v>
      </c>
      <c r="T146" s="26">
        <v>1.3414627325075879</v>
      </c>
      <c r="U146" s="26">
        <v>0.88137222311114649</v>
      </c>
      <c r="V146" s="26">
        <v>1.0668836120108576</v>
      </c>
      <c r="W146" s="26">
        <v>1.0618300502482441</v>
      </c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</row>
    <row r="147" spans="1:56" x14ac:dyDescent="0.2">
      <c r="A147" s="2">
        <f t="shared" si="34"/>
        <v>44249</v>
      </c>
      <c r="B147" s="4" t="e">
        <f>Data!B146</f>
        <v>#N/A</v>
      </c>
      <c r="C147" s="26">
        <v>8.6678935806898423</v>
      </c>
      <c r="D147" s="26">
        <v>7.8470896447936802</v>
      </c>
      <c r="E147" s="26">
        <v>6.9790580179718704</v>
      </c>
      <c r="F147" s="26">
        <v>6.043731987620852</v>
      </c>
      <c r="G147" s="26">
        <v>10.274303719464731</v>
      </c>
      <c r="H147" s="26">
        <v>17.200711125135456</v>
      </c>
      <c r="I147" s="26">
        <v>8.759259888673304</v>
      </c>
      <c r="J147" s="26">
        <v>14.487788192352658</v>
      </c>
      <c r="K147" s="26">
        <v>22.060990060873493</v>
      </c>
      <c r="L147" s="26">
        <v>41.342990710383496</v>
      </c>
      <c r="M147" s="26">
        <v>18.168488162278447</v>
      </c>
      <c r="N147" s="26">
        <v>4.282770769236623</v>
      </c>
      <c r="O147" s="26">
        <v>2.1938735924141275</v>
      </c>
      <c r="P147" s="26">
        <v>1.1194222458313627</v>
      </c>
      <c r="Q147" s="26">
        <v>1.1194222458313627</v>
      </c>
      <c r="R147" s="26">
        <v>0.58400586415062072</v>
      </c>
      <c r="S147" s="26">
        <v>1.2843971253958695</v>
      </c>
      <c r="T147" s="26">
        <v>1.2843971253958695</v>
      </c>
      <c r="U147" s="26">
        <v>0.88064605036826771</v>
      </c>
      <c r="V147" s="26">
        <v>1.0662300996316498</v>
      </c>
      <c r="W147" s="26">
        <v>1.0611994021869118</v>
      </c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</row>
    <row r="148" spans="1:56" x14ac:dyDescent="0.2">
      <c r="A148" s="2">
        <f t="shared" si="34"/>
        <v>44250</v>
      </c>
      <c r="B148" s="4" t="e">
        <f>Data!B147</f>
        <v>#N/A</v>
      </c>
      <c r="C148" s="26">
        <v>8.6232197097356771</v>
      </c>
      <c r="D148" s="26">
        <v>7.8135254823408378</v>
      </c>
      <c r="E148" s="26">
        <v>6.9520165774191893</v>
      </c>
      <c r="F148" s="26">
        <v>6.0224962748304645</v>
      </c>
      <c r="G148" s="26">
        <v>10.217270134658211</v>
      </c>
      <c r="H148" s="26">
        <v>16.982926375667716</v>
      </c>
      <c r="I148" s="26">
        <v>8.5371061271520894</v>
      </c>
      <c r="J148" s="26">
        <v>14.062527626091748</v>
      </c>
      <c r="K148" s="26">
        <v>20.989105892435166</v>
      </c>
      <c r="L148" s="26">
        <v>39.299517385937662</v>
      </c>
      <c r="M148" s="26">
        <v>17.108844094546534</v>
      </c>
      <c r="N148" s="26">
        <v>4.0384083652984089</v>
      </c>
      <c r="O148" s="26">
        <v>2.0955801177367159</v>
      </c>
      <c r="P148" s="26">
        <v>1.0845957285223033</v>
      </c>
      <c r="Q148" s="26">
        <v>1.0845957285223033</v>
      </c>
      <c r="R148" s="26">
        <v>0.5792736308551879</v>
      </c>
      <c r="S148" s="26">
        <v>1.2330823828684545</v>
      </c>
      <c r="T148" s="26">
        <v>1.2330823828684545</v>
      </c>
      <c r="U148" s="26">
        <v>0.87997869385651251</v>
      </c>
      <c r="V148" s="26">
        <v>1.0656075808116272</v>
      </c>
      <c r="W148" s="26">
        <v>1.060594227631261</v>
      </c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</row>
    <row r="149" spans="1:56" x14ac:dyDescent="0.2">
      <c r="A149" s="2">
        <f t="shared" si="34"/>
        <v>44251</v>
      </c>
      <c r="B149" s="4" t="e">
        <f>Data!B148</f>
        <v>#N/A</v>
      </c>
      <c r="C149" s="26">
        <v>8.5796943119898543</v>
      </c>
      <c r="D149" s="26">
        <v>7.78059386232436</v>
      </c>
      <c r="E149" s="26">
        <v>6.9254228472796449</v>
      </c>
      <c r="F149" s="26">
        <v>6.0015603762594463</v>
      </c>
      <c r="G149" s="26">
        <v>10.161503078193203</v>
      </c>
      <c r="H149" s="26">
        <v>16.769863784482745</v>
      </c>
      <c r="I149" s="26">
        <v>8.3238672312742032</v>
      </c>
      <c r="J149" s="26">
        <v>13.652424904227107</v>
      </c>
      <c r="K149" s="26">
        <v>19.972246510790985</v>
      </c>
      <c r="L149" s="26">
        <v>37.354801944793245</v>
      </c>
      <c r="M149" s="26">
        <v>16.115946567912903</v>
      </c>
      <c r="N149" s="26">
        <v>3.8133546429980258</v>
      </c>
      <c r="O149" s="26">
        <v>2.0056581429212597</v>
      </c>
      <c r="P149" s="26">
        <v>1.0532831699647485</v>
      </c>
      <c r="Q149" s="26">
        <v>1.0532831699647485</v>
      </c>
      <c r="R149" s="26">
        <v>0.5750625425325967</v>
      </c>
      <c r="S149" s="26">
        <v>1.1869393761345546</v>
      </c>
      <c r="T149" s="26">
        <v>1.1869393761345546</v>
      </c>
      <c r="U149" s="26">
        <v>0.87936346907849883</v>
      </c>
      <c r="V149" s="26">
        <v>1.0650125103427366</v>
      </c>
      <c r="W149" s="26">
        <v>1.0600116190008644</v>
      </c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</row>
    <row r="150" spans="1:56" x14ac:dyDescent="0.2">
      <c r="A150" s="2">
        <f t="shared" si="34"/>
        <v>44252</v>
      </c>
      <c r="B150" s="4" t="e">
        <f>Data!B149</f>
        <v>#N/A</v>
      </c>
      <c r="C150" s="26">
        <v>8.5372681901834593</v>
      </c>
      <c r="D150" s="26">
        <v>7.748272577548617</v>
      </c>
      <c r="E150" s="26">
        <v>6.8992618217352302</v>
      </c>
      <c r="F150" s="26">
        <v>5.9809156005795652</v>
      </c>
      <c r="G150" s="26">
        <v>10.10696352143804</v>
      </c>
      <c r="H150" s="26">
        <v>16.56147811067834</v>
      </c>
      <c r="I150" s="26">
        <v>8.1192312084297544</v>
      </c>
      <c r="J150" s="26">
        <v>13.257072722385816</v>
      </c>
      <c r="K150" s="26">
        <v>19.007902883990763</v>
      </c>
      <c r="L150" s="26">
        <v>35.504923776375705</v>
      </c>
      <c r="M150" s="26">
        <v>15.185799169852549</v>
      </c>
      <c r="N150" s="26">
        <v>3.6060970473956591</v>
      </c>
      <c r="O150" s="26">
        <v>1.923397115287919</v>
      </c>
      <c r="P150" s="26">
        <v>1.0251300235125242</v>
      </c>
      <c r="Q150" s="26">
        <v>1.0251300235125242</v>
      </c>
      <c r="R150" s="26">
        <v>0.5713148899084769</v>
      </c>
      <c r="S150" s="26">
        <v>1.1454471744653461</v>
      </c>
      <c r="T150" s="26">
        <v>1.1454471744653461</v>
      </c>
      <c r="U150" s="26">
        <v>0.87879445193571715</v>
      </c>
      <c r="V150" s="26">
        <v>1.0644417540414461</v>
      </c>
      <c r="W150" s="26">
        <v>1.0594490072588914</v>
      </c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</row>
    <row r="151" spans="1:56" x14ac:dyDescent="0.2">
      <c r="A151" s="2">
        <f t="shared" si="34"/>
        <v>44253</v>
      </c>
      <c r="B151" s="4" t="e">
        <f>Data!B150</f>
        <v>#N/A</v>
      </c>
      <c r="C151" s="26">
        <v>8.4958943912744296</v>
      </c>
      <c r="D151" s="26">
        <v>7.7165403678142512</v>
      </c>
      <c r="E151" s="26">
        <v>6.8735191903306028</v>
      </c>
      <c r="F151" s="26">
        <v>5.9605536565537616</v>
      </c>
      <c r="G151" s="26">
        <v>10.053613475131858</v>
      </c>
      <c r="H151" s="26">
        <v>16.35772033354047</v>
      </c>
      <c r="I151" s="26">
        <v>7.9228928272748558</v>
      </c>
      <c r="J151" s="26">
        <v>12.876063627350868</v>
      </c>
      <c r="K151" s="26">
        <v>18.09364618811647</v>
      </c>
      <c r="L151" s="26">
        <v>33.746025492480172</v>
      </c>
      <c r="M151" s="26">
        <v>14.314618678116975</v>
      </c>
      <c r="N151" s="26">
        <v>3.4152395354130105</v>
      </c>
      <c r="O151" s="26">
        <v>1.8481463458637863</v>
      </c>
      <c r="P151" s="26">
        <v>0.99981745260392718</v>
      </c>
      <c r="Q151" s="26">
        <v>0.99981745260392718</v>
      </c>
      <c r="R151" s="26">
        <v>0.56797934923646298</v>
      </c>
      <c r="S151" s="26">
        <v>1.1081372175360853</v>
      </c>
      <c r="T151" s="26">
        <v>1.1081372175360853</v>
      </c>
      <c r="U151" s="26">
        <v>0.87826639243480908</v>
      </c>
      <c r="V151" s="26">
        <v>1.0638925412445051</v>
      </c>
      <c r="W151" s="26">
        <v>1.0589041226198947</v>
      </c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</row>
    <row r="152" spans="1:56" x14ac:dyDescent="0.2">
      <c r="A152" s="2">
        <f t="shared" si="34"/>
        <v>44254</v>
      </c>
      <c r="B152" s="4" t="e">
        <f>Data!B151</f>
        <v>#N/A</v>
      </c>
      <c r="C152" s="26">
        <v>8.4555281195312482</v>
      </c>
      <c r="D152" s="26">
        <v>7.6853768823259871</v>
      </c>
      <c r="E152" s="26">
        <v>6.8481813037126269</v>
      </c>
      <c r="F152" s="26">
        <v>5.9404666302802047</v>
      </c>
      <c r="G152" s="26">
        <v>10.001415985884105</v>
      </c>
      <c r="H152" s="26">
        <v>16.158537964121543</v>
      </c>
      <c r="I152" s="26">
        <v>7.7345538518696637</v>
      </c>
      <c r="J152" s="26">
        <v>12.508991154228141</v>
      </c>
      <c r="K152" s="26">
        <v>17.227129255517578</v>
      </c>
      <c r="L152" s="26">
        <v>32.074323468762017</v>
      </c>
      <c r="M152" s="26">
        <v>13.498827072801417</v>
      </c>
      <c r="N152" s="26">
        <v>3.2394938927733699</v>
      </c>
      <c r="O152" s="26">
        <v>1.7793100332986707</v>
      </c>
      <c r="P152" s="26">
        <v>0.97705874415063998</v>
      </c>
      <c r="Q152" s="26">
        <v>0.97705874415063998</v>
      </c>
      <c r="R152" s="26">
        <v>0.56501027643104718</v>
      </c>
      <c r="S152" s="26">
        <v>1.0745880675872101</v>
      </c>
      <c r="T152" s="26">
        <v>1.0745880675872101</v>
      </c>
      <c r="U152" s="26">
        <v>0.87777463816205181</v>
      </c>
      <c r="V152" s="26">
        <v>1.0633624227755296</v>
      </c>
      <c r="W152" s="26">
        <v>1.058374959800745</v>
      </c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</row>
    <row r="153" spans="1:56" x14ac:dyDescent="0.2">
      <c r="A153" s="2">
        <f t="shared" si="34"/>
        <v>44255</v>
      </c>
      <c r="B153" s="4" t="e">
        <f>Data!B152</f>
        <v>#N/A</v>
      </c>
      <c r="C153" s="26">
        <v>8.4161266512468469</v>
      </c>
      <c r="D153" s="26">
        <v>7.6547626430205291</v>
      </c>
      <c r="E153" s="26">
        <v>6.8232351408415459</v>
      </c>
      <c r="F153" s="26">
        <v>5.9206469637714143</v>
      </c>
      <c r="G153" s="26">
        <v>9.9503351303221486</v>
      </c>
      <c r="H153" s="26">
        <v>15.963875344777113</v>
      </c>
      <c r="I153" s="26">
        <v>7.5539232295244165</v>
      </c>
      <c r="J153" s="26">
        <v>12.155450856324727</v>
      </c>
      <c r="K153" s="26">
        <v>16.406087403479347</v>
      </c>
      <c r="L153" s="26">
        <v>30.486116685566333</v>
      </c>
      <c r="M153" s="26">
        <v>12.735043366863502</v>
      </c>
      <c r="N153" s="26">
        <v>3.0776716537088102</v>
      </c>
      <c r="O153" s="26">
        <v>1.7163426908158117</v>
      </c>
      <c r="P153" s="26">
        <v>0.95659608040113375</v>
      </c>
      <c r="Q153" s="26">
        <v>0.95659608040113375</v>
      </c>
      <c r="R153" s="26">
        <v>0.56236707912341366</v>
      </c>
      <c r="S153" s="26">
        <v>1.0444206844073638</v>
      </c>
      <c r="T153" s="26">
        <v>1.0444206844073638</v>
      </c>
      <c r="U153" s="26">
        <v>0.8773150664233319</v>
      </c>
      <c r="V153" s="26">
        <v>1.0628492337547069</v>
      </c>
      <c r="W153" s="26">
        <v>1.0578597472914808</v>
      </c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</row>
    <row r="154" spans="1:56" x14ac:dyDescent="0.2">
      <c r="A154" s="2">
        <f t="shared" si="34"/>
        <v>44256</v>
      </c>
      <c r="B154" s="4" t="e">
        <f>Data!B153</f>
        <v>#N/A</v>
      </c>
      <c r="C154" s="26">
        <v>8.3776492512345921</v>
      </c>
      <c r="D154" s="26">
        <v>7.6246790088533913</v>
      </c>
      <c r="E154" s="26">
        <v>6.7986682776403198</v>
      </c>
      <c r="F154" s="26">
        <v>5.9010874347986233</v>
      </c>
      <c r="G154" s="26">
        <v>9.9003360071098836</v>
      </c>
      <c r="H154" s="26">
        <v>15.773673936613406</v>
      </c>
      <c r="I154" s="26">
        <v>7.3807172363797173</v>
      </c>
      <c r="J154" s="26">
        <v>11.815041233725083</v>
      </c>
      <c r="K154" s="26">
        <v>15.62833872014714</v>
      </c>
      <c r="L154" s="26">
        <v>28.977794026288944</v>
      </c>
      <c r="M154" s="26">
        <v>12.020075345792902</v>
      </c>
      <c r="N154" s="26">
        <v>2.9286765885584445</v>
      </c>
      <c r="O154" s="26">
        <v>1.65874494527004</v>
      </c>
      <c r="P154" s="26">
        <v>0.9381976337678225</v>
      </c>
      <c r="Q154" s="26">
        <v>0.9381976337678225</v>
      </c>
      <c r="R154" s="26">
        <v>0.56001365805559622</v>
      </c>
      <c r="S154" s="26">
        <v>1.0172941716132007</v>
      </c>
      <c r="T154" s="26">
        <v>1.0172941716132007</v>
      </c>
      <c r="U154" s="26">
        <v>0.87688402407099242</v>
      </c>
      <c r="V154" s="26">
        <v>1.0623510606956406</v>
      </c>
      <c r="W154" s="26">
        <v>1.0573569201828472</v>
      </c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</row>
    <row r="155" spans="1:56" x14ac:dyDescent="0.2">
      <c r="A155" s="2">
        <f t="shared" si="34"/>
        <v>44257</v>
      </c>
      <c r="B155" s="4" t="e">
        <f>Data!B154</f>
        <v>#N/A</v>
      </c>
      <c r="C155" s="26">
        <v>8.3400570912340264</v>
      </c>
      <c r="D155" s="26">
        <v>7.5951081410753263</v>
      </c>
      <c r="E155" s="26">
        <v>6.774468857045906</v>
      </c>
      <c r="F155" s="26">
        <v>5.8817811379339116</v>
      </c>
      <c r="G155" s="26">
        <v>9.8513847270472628</v>
      </c>
      <c r="H155" s="26">
        <v>15.587872594849149</v>
      </c>
      <c r="I155" s="26">
        <v>7.2146595845158217</v>
      </c>
      <c r="J155" s="26">
        <v>11.487364566492637</v>
      </c>
      <c r="K155" s="26">
        <v>14.891783878001789</v>
      </c>
      <c r="L155" s="26">
        <v>27.545840183220911</v>
      </c>
      <c r="M155" s="26">
        <v>11.350911293112585</v>
      </c>
      <c r="N155" s="26">
        <v>2.7914977252317712</v>
      </c>
      <c r="O155" s="26">
        <v>1.6060596794722628</v>
      </c>
      <c r="P155" s="26">
        <v>0.92165495256552721</v>
      </c>
      <c r="Q155" s="26">
        <v>0.92165495256552721</v>
      </c>
      <c r="R155" s="26">
        <v>0.55791791017088066</v>
      </c>
      <c r="S155" s="26">
        <v>0.99290194767273032</v>
      </c>
      <c r="T155" s="26">
        <v>0.99290194767273032</v>
      </c>
      <c r="U155" s="26">
        <v>0.87647827414912283</v>
      </c>
      <c r="V155" s="26">
        <v>1.061866212396942</v>
      </c>
      <c r="W155" s="26">
        <v>1.056865096140462</v>
      </c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</row>
    <row r="156" spans="1:56" x14ac:dyDescent="0.2">
      <c r="A156" s="2">
        <f t="shared" si="34"/>
        <v>44258</v>
      </c>
      <c r="B156" s="4" t="e">
        <f>Data!B155</f>
        <v>#N/A</v>
      </c>
      <c r="C156" s="26">
        <v>8.303313170331986</v>
      </c>
      <c r="D156" s="26">
        <v>7.5660329695216149</v>
      </c>
      <c r="E156" s="26">
        <v>6.750625560424135</v>
      </c>
      <c r="F156" s="26">
        <v>5.8627214667251613</v>
      </c>
      <c r="G156" s="26">
        <v>9.8034484014480903</v>
      </c>
      <c r="H156" s="26">
        <v>15.40640783214169</v>
      </c>
      <c r="I156" s="26">
        <v>7.0554814941575241</v>
      </c>
      <c r="J156" s="26">
        <v>11.172027658327821</v>
      </c>
      <c r="K156" s="26">
        <v>14.194405538942949</v>
      </c>
      <c r="L156" s="26">
        <v>26.186840312108597</v>
      </c>
      <c r="M156" s="26">
        <v>10.724711765983297</v>
      </c>
      <c r="N156" s="26">
        <v>2.6652028715730487</v>
      </c>
      <c r="O156" s="26">
        <v>1.5578684909353464</v>
      </c>
      <c r="P156" s="26">
        <v>0.9067806087416429</v>
      </c>
      <c r="Q156" s="26">
        <v>0.9067806087416429</v>
      </c>
      <c r="R156" s="26">
        <v>0.5560512865980699</v>
      </c>
      <c r="S156" s="26">
        <v>0.9709682996314748</v>
      </c>
      <c r="T156" s="26">
        <v>0.9709682996314748</v>
      </c>
      <c r="U156" s="26">
        <v>0.87609494858668913</v>
      </c>
      <c r="V156" s="26">
        <v>1.0613931941925014</v>
      </c>
      <c r="W156" s="26">
        <v>1.056383054162624</v>
      </c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</row>
    <row r="157" spans="1:56" x14ac:dyDescent="0.2">
      <c r="A157" s="2">
        <f t="shared" si="34"/>
        <v>44259</v>
      </c>
      <c r="B157" s="4" t="e">
        <f>Data!B156</f>
        <v>#N/A</v>
      </c>
      <c r="C157" s="26">
        <v>8.2673822374847052</v>
      </c>
      <c r="D157" s="26">
        <v>7.5374371599307723</v>
      </c>
      <c r="E157" s="26">
        <v>6.7271275803080197</v>
      </c>
      <c r="F157" s="26">
        <v>5.843902096941374</v>
      </c>
      <c r="G157" s="26">
        <v>9.7564951289812711</v>
      </c>
      <c r="H157" s="26">
        <v>15.229214069969258</v>
      </c>
      <c r="I157" s="26">
        <v>6.9029217343178244</v>
      </c>
      <c r="J157" s="26">
        <v>10.868642496385062</v>
      </c>
      <c r="K157" s="26">
        <v>13.534267409120961</v>
      </c>
      <c r="L157" s="26">
        <v>24.897483567673998</v>
      </c>
      <c r="M157" s="26">
        <v>10.138801474246268</v>
      </c>
      <c r="N157" s="26">
        <v>2.5489326068797564</v>
      </c>
      <c r="O157" s="26">
        <v>1.5137884420962839</v>
      </c>
      <c r="P157" s="26">
        <v>0.89340608151422085</v>
      </c>
      <c r="Q157" s="26">
        <v>0.89340608151422085</v>
      </c>
      <c r="R157" s="26">
        <v>0.55438839947515517</v>
      </c>
      <c r="S157" s="26">
        <v>0.95124528159230559</v>
      </c>
      <c r="T157" s="26">
        <v>0.95124528159230559</v>
      </c>
      <c r="U157" s="26">
        <v>0.87573150625473861</v>
      </c>
      <c r="V157" s="26">
        <v>1.0609306851742959</v>
      </c>
      <c r="W157" s="26">
        <v>1.0559097158004922</v>
      </c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</row>
    <row r="158" spans="1:56" x14ac:dyDescent="0.2">
      <c r="A158" s="2">
        <f t="shared" si="34"/>
        <v>44260</v>
      </c>
      <c r="B158" s="4" t="e">
        <f>Data!B157</f>
        <v>#N/A</v>
      </c>
      <c r="C158" s="26">
        <v>8.232230716208365</v>
      </c>
      <c r="D158" s="26">
        <v>7.5093050823032375</v>
      </c>
      <c r="E158" s="26">
        <v>6.7039645944180615</v>
      </c>
      <c r="F158" s="26">
        <v>5.8253169708284709</v>
      </c>
      <c r="G158" s="26">
        <v>9.7104939811489448</v>
      </c>
      <c r="H158" s="26">
        <v>15.056223878199031</v>
      </c>
      <c r="I158" s="26">
        <v>6.7567266350060526</v>
      </c>
      <c r="J158" s="26">
        <v>10.576826832796657</v>
      </c>
      <c r="K158" s="26">
        <v>12.909512996082778</v>
      </c>
      <c r="L158" s="26">
        <v>23.674565643264142</v>
      </c>
      <c r="M158" s="26">
        <v>9.5906613066416995</v>
      </c>
      <c r="N158" s="26">
        <v>2.4418947121539971</v>
      </c>
      <c r="O158" s="26">
        <v>1.4734690788694944</v>
      </c>
      <c r="P158" s="26">
        <v>0.88137985339932845</v>
      </c>
      <c r="Q158" s="26">
        <v>0.88137985339932845</v>
      </c>
      <c r="R158" s="26">
        <v>0.55290667222401924</v>
      </c>
      <c r="S158" s="26">
        <v>0.93350992370651364</v>
      </c>
      <c r="T158" s="26">
        <v>0.93350992370651364</v>
      </c>
      <c r="U158" s="26">
        <v>0.875385695781009</v>
      </c>
      <c r="V158" s="26">
        <v>1.060477518045817</v>
      </c>
      <c r="W158" s="26">
        <v>1.0554441285562861</v>
      </c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</row>
    <row r="159" spans="1:56" x14ac:dyDescent="0.2">
      <c r="A159" s="2">
        <f t="shared" si="34"/>
        <v>44261</v>
      </c>
      <c r="B159" s="4" t="e">
        <f>Data!B158</f>
        <v>#N/A</v>
      </c>
      <c r="C159" s="26">
        <v>8.197826631489102</v>
      </c>
      <c r="D159" s="26">
        <v>7.4816217803051792</v>
      </c>
      <c r="E159" s="26">
        <v>6.6811267409221378</v>
      </c>
      <c r="F159" s="26">
        <v>5.8069602823182276</v>
      </c>
      <c r="G159" s="26">
        <v>9.665414986563718</v>
      </c>
      <c r="H159" s="26">
        <v>14.887368203004291</v>
      </c>
      <c r="I159" s="26">
        <v>6.6166500739156824</v>
      </c>
      <c r="J159" s="26">
        <v>10.296204693275698</v>
      </c>
      <c r="K159" s="26">
        <v>12.318364115574871</v>
      </c>
      <c r="L159" s="26">
        <v>22.514990428776528</v>
      </c>
      <c r="M159" s="26">
        <v>9.0779205395550093</v>
      </c>
      <c r="N159" s="26">
        <v>2.3433590100619264</v>
      </c>
      <c r="O159" s="26">
        <v>1.4365896960848643</v>
      </c>
      <c r="P159" s="26">
        <v>0.87056569742794299</v>
      </c>
      <c r="Q159" s="26">
        <v>0.87056569742794299</v>
      </c>
      <c r="R159" s="26">
        <v>0.55158602848091953</v>
      </c>
      <c r="S159" s="26">
        <v>0.91756172078904974</v>
      </c>
      <c r="T159" s="26">
        <v>0.91756172078904974</v>
      </c>
      <c r="U159" s="26">
        <v>0.87505552258369235</v>
      </c>
      <c r="V159" s="26">
        <v>1.0600326613033824</v>
      </c>
      <c r="W159" s="26">
        <v>1.0549854512078705</v>
      </c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</row>
    <row r="160" spans="1:56" x14ac:dyDescent="0.2">
      <c r="A160" s="2">
        <f t="shared" si="34"/>
        <v>44262</v>
      </c>
      <c r="B160" s="4" t="e">
        <f>Data!B159</f>
        <v>#N/A</v>
      </c>
      <c r="C160" s="26">
        <v>8.1641395389488469</v>
      </c>
      <c r="D160" s="26">
        <v>7.4543729417177804</v>
      </c>
      <c r="E160" s="26">
        <v>6.6586045948919228</v>
      </c>
      <c r="F160" s="26">
        <v>5.7888264631355666</v>
      </c>
      <c r="G160" s="26">
        <v>9.6212291141763657</v>
      </c>
      <c r="H160" s="26">
        <v>14.722576583323832</v>
      </c>
      <c r="I160" s="26">
        <v>6.4824534403040843</v>
      </c>
      <c r="J160" s="26">
        <v>10.026406817977703</v>
      </c>
      <c r="K160" s="26">
        <v>11.759119190479471</v>
      </c>
      <c r="L160" s="26">
        <v>21.415770892157067</v>
      </c>
      <c r="M160" s="26">
        <v>8.5983492563481754</v>
      </c>
      <c r="N160" s="26">
        <v>2.2526525870119904</v>
      </c>
      <c r="O160" s="26">
        <v>1.4028568299620026</v>
      </c>
      <c r="P160" s="26">
        <v>0.86084113644774896</v>
      </c>
      <c r="Q160" s="26">
        <v>0.86084113644774896</v>
      </c>
      <c r="R160" s="26">
        <v>0.55040861541558306</v>
      </c>
      <c r="S160" s="26">
        <v>0.90322037270616229</v>
      </c>
      <c r="T160" s="26">
        <v>0.90322037270616229</v>
      </c>
      <c r="U160" s="26">
        <v>0.87473921964683876</v>
      </c>
      <c r="V160" s="26">
        <v>1.0595952034773028</v>
      </c>
      <c r="W160" s="26">
        <v>1.0545329408370407</v>
      </c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</row>
    <row r="161" spans="1:56" x14ac:dyDescent="0.2">
      <c r="A161" s="2">
        <f t="shared" si="34"/>
        <v>44263</v>
      </c>
      <c r="B161" s="4" t="e">
        <f>Data!B160</f>
        <v>#N/A</v>
      </c>
      <c r="C161" s="26">
        <v>8.1311404562899678</v>
      </c>
      <c r="D161" s="26">
        <v>7.4275448699280266</v>
      </c>
      <c r="E161" s="26">
        <v>6.6363891459124629</v>
      </c>
      <c r="F161" s="26">
        <v>5.7709101697519403</v>
      </c>
      <c r="G161" s="26">
        <v>9.5779082555949824</v>
      </c>
      <c r="H161" s="26">
        <v>14.561777356083031</v>
      </c>
      <c r="I161" s="26">
        <v>6.3539055785818919</v>
      </c>
      <c r="J161" s="26">
        <v>9.7670710395954998</v>
      </c>
      <c r="K161" s="26">
        <v>11.230151379847589</v>
      </c>
      <c r="L161" s="26">
        <v>20.374029281177691</v>
      </c>
      <c r="M161" s="26">
        <v>8.1498509990175307</v>
      </c>
      <c r="N161" s="26">
        <v>2.1691553712129603</v>
      </c>
      <c r="O161" s="26">
        <v>1.3720019592707486</v>
      </c>
      <c r="P161" s="26">
        <v>0.85209605729719717</v>
      </c>
      <c r="Q161" s="26">
        <v>0.85209605729719717</v>
      </c>
      <c r="R161" s="26">
        <v>0.54935855764188046</v>
      </c>
      <c r="S161" s="26">
        <v>0.89032375142770703</v>
      </c>
      <c r="T161" s="26">
        <v>0.89032375142770703</v>
      </c>
      <c r="U161" s="26">
        <v>0.8744352216137824</v>
      </c>
      <c r="V161" s="26">
        <v>1.0591643391956307</v>
      </c>
      <c r="W161" s="26">
        <v>1.054085941364471</v>
      </c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</row>
    <row r="162" spans="1:56" x14ac:dyDescent="0.2">
      <c r="A162" s="2">
        <f t="shared" si="34"/>
        <v>44264</v>
      </c>
      <c r="B162" s="4" t="e">
        <f>Data!B161</f>
        <v>#N/A</v>
      </c>
      <c r="C162" s="26">
        <v>8.098801797029946</v>
      </c>
      <c r="D162" s="26">
        <v>7.4011244564532817</v>
      </c>
      <c r="E162" s="26">
        <v>6.6144717768014205</v>
      </c>
      <c r="F162" s="26">
        <v>5.7532062711350171</v>
      </c>
      <c r="G162" s="26">
        <v>9.5354252066267229</v>
      </c>
      <c r="H162" s="26">
        <v>14.404897850418836</v>
      </c>
      <c r="I162" s="26">
        <v>6.2307827139435297</v>
      </c>
      <c r="J162" s="26">
        <v>9.5178426034474715</v>
      </c>
      <c r="K162" s="26">
        <v>10.729906571825611</v>
      </c>
      <c r="L162" s="26">
        <v>19.386996733942173</v>
      </c>
      <c r="M162" s="26">
        <v>7.7304556684767265</v>
      </c>
      <c r="N162" s="26">
        <v>2.0922960420175269</v>
      </c>
      <c r="O162" s="26">
        <v>1.3437793982298243</v>
      </c>
      <c r="P162" s="26">
        <v>0.84423146434699758</v>
      </c>
      <c r="Q162" s="26">
        <v>0.84423146434699758</v>
      </c>
      <c r="R162" s="26">
        <v>0.54842173834154517</v>
      </c>
      <c r="S162" s="26">
        <v>0.87872607211578402</v>
      </c>
      <c r="T162" s="26">
        <v>0.87872607211578402</v>
      </c>
      <c r="U162" s="26">
        <v>0.8741421418228088</v>
      </c>
      <c r="V162" s="26">
        <v>1.0587393568604371</v>
      </c>
      <c r="W162" s="26">
        <v>1.0536438734169804</v>
      </c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</row>
    <row r="163" spans="1:56" x14ac:dyDescent="0.2">
      <c r="A163" s="2">
        <f t="shared" si="34"/>
        <v>44265</v>
      </c>
      <c r="B163" s="4" t="e">
        <f>Data!B162</f>
        <v>#N/A</v>
      </c>
      <c r="C163" s="26">
        <v>8.0670973065267084</v>
      </c>
      <c r="D163" s="26">
        <v>7.3750991544885762</v>
      </c>
      <c r="E163" s="26">
        <v>6.5928442433946781</v>
      </c>
      <c r="F163" s="26">
        <v>5.7357098372473274</v>
      </c>
      <c r="G163" s="26">
        <v>9.4937536481637288</v>
      </c>
      <c r="H163" s="26">
        <v>14.25186457117057</v>
      </c>
      <c r="I163" s="26">
        <v>6.112868362193308</v>
      </c>
      <c r="J163" s="26">
        <v>9.2783744340989358</v>
      </c>
      <c r="K163" s="26">
        <v>10.256901270441531</v>
      </c>
      <c r="L163" s="26">
        <v>18.452012378691482</v>
      </c>
      <c r="M163" s="26">
        <v>7.3383126850980123</v>
      </c>
      <c r="N163" s="26">
        <v>2.021548247280998</v>
      </c>
      <c r="O163" s="26">
        <v>1.3179643655039437</v>
      </c>
      <c r="P163" s="26">
        <v>0.83715835844516029</v>
      </c>
      <c r="Q163" s="26">
        <v>0.83715835844516029</v>
      </c>
      <c r="R163" s="26">
        <v>0.54758560459491523</v>
      </c>
      <c r="S163" s="26">
        <v>0.86829624786050896</v>
      </c>
      <c r="T163" s="26">
        <v>0.86829624786050896</v>
      </c>
      <c r="U163" s="26">
        <v>0.87385875195173057</v>
      </c>
      <c r="V163" s="26">
        <v>1.0583196277506945</v>
      </c>
      <c r="W163" s="26">
        <v>1.0532062253728736</v>
      </c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</row>
    <row r="164" spans="1:56" x14ac:dyDescent="0.2">
      <c r="A164" s="2">
        <f t="shared" si="34"/>
        <v>44266</v>
      </c>
      <c r="B164" s="4" t="e">
        <f>Data!B163</f>
        <v>#N/A</v>
      </c>
      <c r="C164" s="26">
        <v>8.0360020002858477</v>
      </c>
      <c r="D164" s="26">
        <v>7.3494569534626448</v>
      </c>
      <c r="E164" s="26">
        <v>6.5714986553552945</v>
      </c>
      <c r="F164" s="26">
        <v>5.7184161282489114</v>
      </c>
      <c r="G164" s="26">
        <v>9.4528681265259351</v>
      </c>
      <c r="H164" s="26">
        <v>14.102603371915219</v>
      </c>
      <c r="I164" s="26">
        <v>5.9999532257532229</v>
      </c>
      <c r="J164" s="26">
        <v>9.0483273528324979</v>
      </c>
      <c r="K164" s="26">
        <v>9.8097204027084128</v>
      </c>
      <c r="L164" s="26">
        <v>17.566521996019087</v>
      </c>
      <c r="M164" s="26">
        <v>6.9716844171679515</v>
      </c>
      <c r="N164" s="26">
        <v>1.9564271068553034</v>
      </c>
      <c r="O164" s="26">
        <v>1.2943512148784724</v>
      </c>
      <c r="P164" s="26">
        <v>0.83079672869159993</v>
      </c>
      <c r="Q164" s="26">
        <v>0.83079672869159993</v>
      </c>
      <c r="R164" s="26">
        <v>0.54683899424421512</v>
      </c>
      <c r="S164" s="26">
        <v>0.85891640969504313</v>
      </c>
      <c r="T164" s="26">
        <v>0.85891640969504313</v>
      </c>
      <c r="U164" s="26">
        <v>0.8735839639757037</v>
      </c>
      <c r="V164" s="26">
        <v>1.0579045963871956</v>
      </c>
      <c r="W164" s="26">
        <v>1.0527725454489003</v>
      </c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</row>
    <row r="165" spans="1:56" x14ac:dyDescent="0.2">
      <c r="A165" s="2">
        <f t="shared" si="34"/>
        <v>44267</v>
      </c>
      <c r="B165" s="4" t="e">
        <f>Data!B164</f>
        <v>#N/A</v>
      </c>
      <c r="C165" s="26">
        <v>8.0054921045327347</v>
      </c>
      <c r="D165" s="26">
        <v>7.3241863545861872</v>
      </c>
      <c r="E165" s="26">
        <v>6.5504274579633552</v>
      </c>
      <c r="F165" s="26">
        <v>5.7013205843613095</v>
      </c>
      <c r="G165" s="26">
        <v>9.4127440333647883</v>
      </c>
      <c r="H165" s="26">
        <v>13.957039617839742</v>
      </c>
      <c r="I165" s="26">
        <v>5.8918350776794508</v>
      </c>
      <c r="J165" s="26">
        <v>8.8273702500583813</v>
      </c>
      <c r="K165" s="26">
        <v>9.3870150693009737</v>
      </c>
      <c r="L165" s="26">
        <v>16.728076309584232</v>
      </c>
      <c r="M165" s="26">
        <v>6.6289398815443361</v>
      </c>
      <c r="N165" s="26">
        <v>1.8964859816869082</v>
      </c>
      <c r="O165" s="26">
        <v>1.2727518143240217</v>
      </c>
      <c r="P165" s="26">
        <v>0.82507464572156652</v>
      </c>
      <c r="Q165" s="26">
        <v>0.82507464572156652</v>
      </c>
      <c r="R165" s="26">
        <v>0.54617198190996186</v>
      </c>
      <c r="S165" s="26">
        <v>0.85048057534595056</v>
      </c>
      <c r="T165" s="26">
        <v>0.85048057534595056</v>
      </c>
      <c r="U165" s="26">
        <v>0.87331681417604023</v>
      </c>
      <c r="V165" s="26">
        <v>1.0574937720138555</v>
      </c>
      <c r="W165" s="26">
        <v>1.0523424347081187</v>
      </c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</row>
    <row r="166" spans="1:56" x14ac:dyDescent="0.2">
      <c r="A166" s="2">
        <f t="shared" si="34"/>
        <v>44268</v>
      </c>
      <c r="B166" s="4" t="e">
        <f>Data!B165</f>
        <v>#N/A</v>
      </c>
      <c r="C166" s="26">
        <v>7.9755449990252361</v>
      </c>
      <c r="D166" s="26">
        <v>7.299276347373735</v>
      </c>
      <c r="E166" s="26">
        <v>6.5296234148448704</v>
      </c>
      <c r="F166" s="26">
        <v>5.6844188163524958</v>
      </c>
      <c r="G166" s="26">
        <v>9.3733575852238413</v>
      </c>
      <c r="H166" s="26">
        <v>13.815098338754416</v>
      </c>
      <c r="I166" s="26">
        <v>5.7883186353642468</v>
      </c>
      <c r="J166" s="26">
        <v>8.6151802165316393</v>
      </c>
      <c r="K166" s="26">
        <v>8.9875002591499111</v>
      </c>
      <c r="L166" s="26">
        <v>15.934328964838476</v>
      </c>
      <c r="M166" s="26">
        <v>6.3085487179667146</v>
      </c>
      <c r="N166" s="26">
        <v>1.8413134892867085</v>
      </c>
      <c r="O166" s="26">
        <v>1.2529940612154897</v>
      </c>
      <c r="P166" s="26">
        <v>0.81992744630689207</v>
      </c>
      <c r="Q166" s="26">
        <v>0.81992744630689207</v>
      </c>
      <c r="R166" s="26">
        <v>0.54557574204366222</v>
      </c>
      <c r="S166" s="26">
        <v>0.84289345182023589</v>
      </c>
      <c r="T166" s="26">
        <v>0.84289345182023589</v>
      </c>
      <c r="U166" s="26">
        <v>0.87305644896742929</v>
      </c>
      <c r="V166" s="26">
        <v>1.0570867210664971</v>
      </c>
      <c r="W166" s="26">
        <v>1.0519155408818892</v>
      </c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</row>
    <row r="167" spans="1:56" x14ac:dyDescent="0.2">
      <c r="A167" s="2">
        <f t="shared" si="34"/>
        <v>44269</v>
      </c>
      <c r="B167" s="4" t="e">
        <f>Data!B166</f>
        <v>#N/A</v>
      </c>
      <c r="C167" s="26">
        <v>7.9461391620764221</v>
      </c>
      <c r="D167" s="26">
        <v>7.2747163871185609</v>
      </c>
      <c r="E167" s="26">
        <v>6.5090795915986996</v>
      </c>
      <c r="F167" s="26">
        <v>5.6677065966045435</v>
      </c>
      <c r="G167" s="26">
        <v>9.3346858028444775</v>
      </c>
      <c r="H167" s="26">
        <v>13.676704372560243</v>
      </c>
      <c r="I167" s="26">
        <v>5.6892154254585909</v>
      </c>
      <c r="J167" s="26">
        <v>8.4114426370218656</v>
      </c>
      <c r="K167" s="26">
        <v>8.6099525456598869</v>
      </c>
      <c r="L167" s="26">
        <v>15.183034249160139</v>
      </c>
      <c r="M167" s="26">
        <v>6.0090754361072358</v>
      </c>
      <c r="N167" s="26">
        <v>1.7905307475857444</v>
      </c>
      <c r="O167" s="26">
        <v>1.2349205224454811</v>
      </c>
      <c r="P167" s="26">
        <v>0.81529700010214412</v>
      </c>
      <c r="Q167" s="26">
        <v>0.81529700010214412</v>
      </c>
      <c r="R167" s="26">
        <v>0.54504242713363071</v>
      </c>
      <c r="S167" s="26">
        <v>0.8360693584140656</v>
      </c>
      <c r="T167" s="26">
        <v>0.8360693584140656</v>
      </c>
      <c r="U167" s="26">
        <v>0.87280211233728522</v>
      </c>
      <c r="V167" s="26">
        <v>1.056683060515047</v>
      </c>
      <c r="W167" s="26">
        <v>1.051491552911556</v>
      </c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</row>
    <row r="168" spans="1:56" x14ac:dyDescent="0.2">
      <c r="A168" s="2">
        <f t="shared" si="34"/>
        <v>44270</v>
      </c>
      <c r="B168" s="4" t="e">
        <f>Data!B167</f>
        <v>#N/A</v>
      </c>
      <c r="C168" s="26">
        <v>7.9172541177511429</v>
      </c>
      <c r="D168" s="26">
        <v>7.2504963732986072</v>
      </c>
      <c r="E168" s="26">
        <v>6.4887893402813361</v>
      </c>
      <c r="F168" s="26">
        <v>5.6511798507278606</v>
      </c>
      <c r="G168" s="26">
        <v>9.2967064902977068</v>
      </c>
      <c r="H168" s="26">
        <v>13.541782499490303</v>
      </c>
      <c r="I168" s="26">
        <v>5.5943436414181349</v>
      </c>
      <c r="J168" s="26">
        <v>8.2158512498634302</v>
      </c>
      <c r="K168" s="26">
        <v>8.2532077798734189</v>
      </c>
      <c r="L168" s="26">
        <v>14.47204460111808</v>
      </c>
      <c r="M168" s="26">
        <v>5.7291739324924542</v>
      </c>
      <c r="N168" s="26">
        <v>1.7437888303796072</v>
      </c>
      <c r="O168" s="26">
        <v>1.2183871890752025</v>
      </c>
      <c r="P168" s="26">
        <v>0.81113105028008936</v>
      </c>
      <c r="Q168" s="26">
        <v>0.81113105028008936</v>
      </c>
      <c r="R168" s="26">
        <v>0.54456505938867961</v>
      </c>
      <c r="S168" s="26">
        <v>0.82993125806568557</v>
      </c>
      <c r="T168" s="26">
        <v>0.82993125806568557</v>
      </c>
      <c r="U168" s="26">
        <v>0.87255313471428664</v>
      </c>
      <c r="V168" s="26">
        <v>1.0562824519781993</v>
      </c>
      <c r="W168" s="26">
        <v>1.051070196126286</v>
      </c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</row>
    <row r="169" spans="1:56" x14ac:dyDescent="0.2">
      <c r="A169" s="2">
        <f t="shared" si="34"/>
        <v>44271</v>
      </c>
      <c r="B169" s="4" t="e">
        <f>Data!B168</f>
        <v>#N/A</v>
      </c>
      <c r="C169" s="26">
        <v>7.8888703851956752</v>
      </c>
      <c r="D169" s="26">
        <v>7.2266066288900843</v>
      </c>
      <c r="E169" s="26">
        <v>6.4687462847104005</v>
      </c>
      <c r="F169" s="26">
        <v>5.6348346496879103</v>
      </c>
      <c r="G169" s="26">
        <v>9.2593982140161017</v>
      </c>
      <c r="H169" s="26">
        <v>13.410257567449879</v>
      </c>
      <c r="I169" s="26">
        <v>5.503527994950673</v>
      </c>
      <c r="J169" s="26">
        <v>8.0281081756021848</v>
      </c>
      <c r="K169" s="26">
        <v>7.9161587937563276</v>
      </c>
      <c r="L169" s="26">
        <v>13.799307951350603</v>
      </c>
      <c r="M169" s="26">
        <v>5.4675822728271086</v>
      </c>
      <c r="N169" s="26">
        <v>1.700766418694925</v>
      </c>
      <c r="O169" s="26">
        <v>1.2032623360012411</v>
      </c>
      <c r="P169" s="26">
        <v>0.80738262062718402</v>
      </c>
      <c r="Q169" s="26">
        <v>0.80738262062718402</v>
      </c>
      <c r="R169" s="26">
        <v>0.5441374344094303</v>
      </c>
      <c r="S169" s="26">
        <v>0.82440988618052691</v>
      </c>
      <c r="T169" s="26">
        <v>0.82440988618052691</v>
      </c>
      <c r="U169" s="26">
        <v>0.8723089231038772</v>
      </c>
      <c r="V169" s="26">
        <v>1.0558845965212347</v>
      </c>
      <c r="W169" s="26">
        <v>1.0506512279831954</v>
      </c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</row>
    <row r="170" spans="1:56" x14ac:dyDescent="0.2">
      <c r="A170" s="2">
        <f t="shared" si="34"/>
        <v>44272</v>
      </c>
      <c r="B170" s="4" t="e">
        <f>Data!B169</f>
        <v>#N/A</v>
      </c>
      <c r="C170" s="26">
        <v>7.860969430055599</v>
      </c>
      <c r="D170" s="26">
        <v>7.2030378805643727</v>
      </c>
      <c r="E170" s="26">
        <v>6.4489443065486878</v>
      </c>
      <c r="F170" s="26">
        <v>5.6186672024122393</v>
      </c>
      <c r="G170" s="26">
        <v>9.2227402817934347</v>
      </c>
      <c r="H170" s="26">
        <v>13.282054608783225</v>
      </c>
      <c r="I170" s="26">
        <v>5.416599562527149</v>
      </c>
      <c r="J170" s="26">
        <v>7.8479239177482851</v>
      </c>
      <c r="K170" s="26">
        <v>7.5977531248533321</v>
      </c>
      <c r="L170" s="26">
        <v>13.162864932732166</v>
      </c>
      <c r="M170" s="26">
        <v>5.2231177339604802</v>
      </c>
      <c r="N170" s="26">
        <v>1.6611676334826089</v>
      </c>
      <c r="O170" s="26">
        <v>1.1894254778884277</v>
      </c>
      <c r="P170" s="26">
        <v>0.8040094824140257</v>
      </c>
      <c r="Q170" s="26">
        <v>0.8040094824140257</v>
      </c>
      <c r="R170" s="26">
        <v>0.54375403552160451</v>
      </c>
      <c r="S170" s="26">
        <v>0.81944296714270271</v>
      </c>
      <c r="T170" s="26">
        <v>0.81944296714270271</v>
      </c>
      <c r="U170" s="26">
        <v>0.87206895234686632</v>
      </c>
      <c r="V170" s="26">
        <v>1.0554892300579628</v>
      </c>
      <c r="W170" s="26">
        <v>1.0502344343044416</v>
      </c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</row>
    <row r="171" spans="1:56" x14ac:dyDescent="0.2">
      <c r="A171" s="2">
        <f t="shared" si="34"/>
        <v>44273</v>
      </c>
      <c r="B171" s="4" t="e">
        <f>Data!B170</f>
        <v>#N/A</v>
      </c>
      <c r="C171" s="26">
        <v>7.833533617933722</v>
      </c>
      <c r="D171" s="26">
        <v>7.1797812397430372</v>
      </c>
      <c r="E171" s="26">
        <v>6.4293775321317783</v>
      </c>
      <c r="F171" s="26">
        <v>5.602673848847469</v>
      </c>
      <c r="G171" s="26">
        <v>9.1867127218135014</v>
      </c>
      <c r="H171" s="26">
        <v>13.157098948796394</v>
      </c>
      <c r="I171" s="26">
        <v>5.3333956280098507</v>
      </c>
      <c r="J171" s="26">
        <v>7.6750173384455689</v>
      </c>
      <c r="K171" s="26">
        <v>7.2969907718377804</v>
      </c>
      <c r="L171" s="26">
        <v>12.560845993093329</v>
      </c>
      <c r="M171" s="26">
        <v>4.9946720987125852</v>
      </c>
      <c r="N171" s="26">
        <v>1.6247200360547693</v>
      </c>
      <c r="O171" s="26">
        <v>1.1767664133314244</v>
      </c>
      <c r="P171" s="26">
        <v>0.80097367502585659</v>
      </c>
      <c r="Q171" s="26">
        <v>0.80097367502585659</v>
      </c>
      <c r="R171" s="26">
        <v>0.54340995759209931</v>
      </c>
      <c r="S171" s="26">
        <v>0.81497450970566021</v>
      </c>
      <c r="T171" s="26">
        <v>0.81497450970566021</v>
      </c>
      <c r="U171" s="26">
        <v>0.87183275737356725</v>
      </c>
      <c r="V171" s="26">
        <v>1.0550961192868762</v>
      </c>
      <c r="W171" s="26">
        <v>1.0498196259535113</v>
      </c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</row>
    <row r="172" spans="1:56" x14ac:dyDescent="0.2">
      <c r="A172" s="2">
        <f t="shared" si="34"/>
        <v>44274</v>
      </c>
      <c r="B172" s="4" t="e">
        <f>Data!B171</f>
        <v>#N/A</v>
      </c>
      <c r="C172" s="26">
        <v>7.8065461698371017</v>
      </c>
      <c r="D172" s="26">
        <v>7.1568281844851684</v>
      </c>
      <c r="E172" s="26">
        <v>6.4100403200033194</v>
      </c>
      <c r="F172" s="26">
        <v>5.5868510534377434</v>
      </c>
      <c r="G172" s="26">
        <v>9.1512962617637879</v>
      </c>
      <c r="H172" s="26">
        <v>13.035316306365337</v>
      </c>
      <c r="I172" s="26">
        <v>5.2537595223506157</v>
      </c>
      <c r="J172" s="26">
        <v>7.5091156116759548</v>
      </c>
      <c r="K172" s="26">
        <v>7.0129219889409296</v>
      </c>
      <c r="L172" s="26">
        <v>11.991468439737186</v>
      </c>
      <c r="M172" s="26">
        <v>4.7812071959839146</v>
      </c>
      <c r="N172" s="26">
        <v>1.591172783636168</v>
      </c>
      <c r="O172" s="26">
        <v>1.1651843498647898</v>
      </c>
      <c r="P172" s="26">
        <v>0.79824107494158891</v>
      </c>
      <c r="Q172" s="26">
        <v>0.79824107494158891</v>
      </c>
      <c r="R172" s="26">
        <v>0.54310083927894592</v>
      </c>
      <c r="S172" s="26">
        <v>0.8109541733361636</v>
      </c>
      <c r="T172" s="26">
        <v>0.8109541733361636</v>
      </c>
      <c r="U172" s="26">
        <v>0.87159992634035943</v>
      </c>
      <c r="V172" s="26">
        <v>1.0547050580996646</v>
      </c>
      <c r="W172" s="26">
        <v>1.0494066358996335</v>
      </c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</row>
    <row r="173" spans="1:56" x14ac:dyDescent="0.2">
      <c r="A173" s="2">
        <f t="shared" si="34"/>
        <v>44275</v>
      </c>
      <c r="B173" s="4" t="e">
        <f>Data!B172</f>
        <v>#N/A</v>
      </c>
      <c r="C173" s="26">
        <v>7.7799911195599298</v>
      </c>
      <c r="D173" s="26">
        <v>7.1341705421808195</v>
      </c>
      <c r="E173" s="26">
        <v>6.3909272491233153</v>
      </c>
      <c r="F173" s="26">
        <v>5.5711953989977472</v>
      </c>
      <c r="G173" s="26">
        <v>9.1164723080843206</v>
      </c>
      <c r="H173" s="26">
        <v>12.916632886957331</v>
      </c>
      <c r="I173" s="26">
        <v>5.1775404612181868</v>
      </c>
      <c r="J173" s="26">
        <v>7.3499541564333546</v>
      </c>
      <c r="K173" s="26">
        <v>6.7446451258778648</v>
      </c>
      <c r="L173" s="26">
        <v>11.453033441338036</v>
      </c>
      <c r="M173" s="26">
        <v>4.5817506779757968</v>
      </c>
      <c r="N173" s="26">
        <v>1.5602949282980962</v>
      </c>
      <c r="O173" s="26">
        <v>1.1545871030469179</v>
      </c>
      <c r="P173" s="26">
        <v>0.79578100819300068</v>
      </c>
      <c r="Q173" s="26">
        <v>0.79578100819300068</v>
      </c>
      <c r="R173" s="26">
        <v>0.5428228027821661</v>
      </c>
      <c r="S173" s="26">
        <v>0.80733669837955202</v>
      </c>
      <c r="T173" s="26">
        <v>0.80733669837955202</v>
      </c>
      <c r="U173" s="26">
        <v>0.87137009454838588</v>
      </c>
      <c r="V173" s="26">
        <v>1.054315864407364</v>
      </c>
      <c r="W173" s="26">
        <v>1.0489953166251571</v>
      </c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</row>
    <row r="174" spans="1:56" x14ac:dyDescent="0.2">
      <c r="A174" s="2">
        <f t="shared" si="34"/>
        <v>44276</v>
      </c>
      <c r="B174" s="4" t="e">
        <f>Data!B173</f>
        <v>#N/A</v>
      </c>
      <c r="C174" s="26">
        <v>7.7538532729473264</v>
      </c>
      <c r="D174" s="26">
        <v>7.1118004730240401</v>
      </c>
      <c r="E174" s="26">
        <v>6.3720331077159367</v>
      </c>
      <c r="F174" s="26">
        <v>5.5557035809550745</v>
      </c>
      <c r="G174" s="26">
        <v>9.082222925396918</v>
      </c>
      <c r="H174" s="26">
        <v>12.800975468391105</v>
      </c>
      <c r="I174" s="26">
        <v>5.1045933813271098</v>
      </c>
      <c r="J174" s="26">
        <v>7.1972765521256203</v>
      </c>
      <c r="K174" s="26">
        <v>6.4913045186742409</v>
      </c>
      <c r="L174" s="26">
        <v>10.943923009492394</v>
      </c>
      <c r="M174" s="26">
        <v>4.3953920259196764</v>
      </c>
      <c r="N174" s="26">
        <v>1.5318738483843266</v>
      </c>
      <c r="O174" s="26">
        <v>1.144890363401067</v>
      </c>
      <c r="P174" s="26">
        <v>0.79356590192468035</v>
      </c>
      <c r="Q174" s="26">
        <v>0.79356590192468035</v>
      </c>
      <c r="R174" s="26">
        <v>0.54257240026565978</v>
      </c>
      <c r="S174" s="26">
        <v>0.80408139362896769</v>
      </c>
      <c r="T174" s="26">
        <v>0.80408139362896769</v>
      </c>
      <c r="U174" s="26">
        <v>0.87114293905546547</v>
      </c>
      <c r="V174" s="26">
        <v>1.0539283773357506</v>
      </c>
      <c r="W174" s="26">
        <v>1.0485855378359752</v>
      </c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</row>
    <row r="175" spans="1:56" x14ac:dyDescent="0.2">
      <c r="A175" s="2">
        <f t="shared" si="34"/>
        <v>44277</v>
      </c>
      <c r="B175" s="4" t="e">
        <f>Data!B174</f>
        <v>#N/A</v>
      </c>
      <c r="C175" s="26">
        <v>7.7281181689837233</v>
      </c>
      <c r="D175" s="26">
        <v>7.0897104542388849</v>
      </c>
      <c r="E175" s="26">
        <v>6.3533528827246055</v>
      </c>
      <c r="F175" s="26">
        <v>5.5403724019382423</v>
      </c>
      <c r="G175" s="26">
        <v>9.0485308161553526</v>
      </c>
      <c r="H175" s="26">
        <v>12.688271479657427</v>
      </c>
      <c r="I175" s="26">
        <v>5.0347787761601985</v>
      </c>
      <c r="J175" s="26">
        <v>7.0508344382954871</v>
      </c>
      <c r="K175" s="26">
        <v>6.2520884357265016</v>
      </c>
      <c r="L175" s="26">
        <v>10.462596979196595</v>
      </c>
      <c r="M175" s="26">
        <v>4.2212787754272201</v>
      </c>
      <c r="N175" s="26">
        <v>1.50571380232732</v>
      </c>
      <c r="O175" s="26">
        <v>1.1360170255101549</v>
      </c>
      <c r="P175" s="26">
        <v>0.79157097111534136</v>
      </c>
      <c r="Q175" s="26">
        <v>0.79157097111534136</v>
      </c>
      <c r="R175" s="26">
        <v>0.54234656621199506</v>
      </c>
      <c r="S175" s="26">
        <v>0.80115167552474098</v>
      </c>
      <c r="T175" s="26">
        <v>0.80115167552474098</v>
      </c>
      <c r="U175" s="26">
        <v>0.87091817390238468</v>
      </c>
      <c r="V175" s="26">
        <v>1.0535424547471626</v>
      </c>
      <c r="W175" s="26">
        <v>1.048177184439693</v>
      </c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</row>
    <row r="176" spans="1:56" x14ac:dyDescent="0.2">
      <c r="A176" s="2">
        <f t="shared" si="34"/>
        <v>44278</v>
      </c>
      <c r="B176" s="4" t="e">
        <f>Data!B175</f>
        <v>#N/A</v>
      </c>
      <c r="C176" s="26">
        <v>7.7027720426485757</v>
      </c>
      <c r="D176" s="26">
        <v>7.0678932650317661</v>
      </c>
      <c r="E176" s="26">
        <v>6.3348817498433156</v>
      </c>
      <c r="F176" s="26">
        <v>5.5251987666880948</v>
      </c>
      <c r="G176" s="26">
        <v>9.0153793005525102</v>
      </c>
      <c r="H176" s="26">
        <v>12.578449073117461</v>
      </c>
      <c r="I176" s="26">
        <v>4.9679625317024767</v>
      </c>
      <c r="J176" s="26">
        <v>6.9103874005922394</v>
      </c>
      <c r="K176" s="26">
        <v>6.0262270824849145</v>
      </c>
      <c r="L176" s="26">
        <v>10.007590004826525</v>
      </c>
      <c r="M176" s="26">
        <v>4.058612952406869</v>
      </c>
      <c r="N176" s="26">
        <v>1.4816345954903141</v>
      </c>
      <c r="O176" s="26">
        <v>1.1278965740343847</v>
      </c>
      <c r="P176" s="26">
        <v>0.78977393691713649</v>
      </c>
      <c r="Q176" s="26">
        <v>0.78977393691713649</v>
      </c>
      <c r="R176" s="26">
        <v>0.54214257505357533</v>
      </c>
      <c r="S176" s="26">
        <v>0.79851465378940356</v>
      </c>
      <c r="T176" s="26">
        <v>0.79851465378940356</v>
      </c>
      <c r="U176" s="26">
        <v>0.87069554588367848</v>
      </c>
      <c r="V176" s="26">
        <v>1.0531579710508863</v>
      </c>
      <c r="W176" s="26">
        <v>1.0477701547603526</v>
      </c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</row>
    <row r="177" spans="1:56" x14ac:dyDescent="0.2">
      <c r="A177" s="2">
        <f t="shared" si="34"/>
        <v>44279</v>
      </c>
      <c r="B177" s="4" t="e">
        <f>Data!B176</f>
        <v>#N/A</v>
      </c>
      <c r="C177" s="26">
        <v>7.6778017894815527</v>
      </c>
      <c r="D177" s="26">
        <v>7.0463419722436464</v>
      </c>
      <c r="E177" s="26">
        <v>6.3166150640943952</v>
      </c>
      <c r="F177" s="26">
        <v>5.5101796772717302</v>
      </c>
      <c r="G177" s="26">
        <v>8.9827522967164786</v>
      </c>
      <c r="H177" s="26">
        <v>12.471437190390727</v>
      </c>
      <c r="I177" s="26">
        <v>4.904015762736126</v>
      </c>
      <c r="J177" s="26">
        <v>6.7757028447750098</v>
      </c>
      <c r="K177" s="26">
        <v>5.8129906673214515</v>
      </c>
      <c r="L177" s="26">
        <v>9.5775085857715769</v>
      </c>
      <c r="M177" s="26">
        <v>3.9066477104267991</v>
      </c>
      <c r="N177" s="26">
        <v>1.4594703513596301</v>
      </c>
      <c r="O177" s="26">
        <v>1.1204645218551128</v>
      </c>
      <c r="P177" s="26">
        <v>0.7881547734259543</v>
      </c>
      <c r="Q177" s="26">
        <v>0.7881547734259543</v>
      </c>
      <c r="R177" s="26">
        <v>0.54195800349625456</v>
      </c>
      <c r="S177" s="26">
        <v>0.79614075882521829</v>
      </c>
      <c r="T177" s="26">
        <v>0.79614075882521829</v>
      </c>
      <c r="U177" s="26">
        <v>0.87047483080094179</v>
      </c>
      <c r="V177" s="26">
        <v>1.0527748152686212</v>
      </c>
      <c r="W177" s="26">
        <v>1.0473643589621295</v>
      </c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</row>
    <row r="178" spans="1:56" x14ac:dyDescent="0.2">
      <c r="A178" s="2">
        <f t="shared" si="34"/>
        <v>44280</v>
      </c>
      <c r="B178" s="4" t="e">
        <f>Data!B177</f>
        <v>#N/A</v>
      </c>
      <c r="C178" s="26">
        <v>7.6531949317990486</v>
      </c>
      <c r="D178" s="26">
        <v>7.0250499166757949</v>
      </c>
      <c r="E178" s="26">
        <v>6.29854835092413</v>
      </c>
      <c r="F178" s="26">
        <v>5.4953122285794045</v>
      </c>
      <c r="G178" s="26">
        <v>8.950634301223694</v>
      </c>
      <c r="H178" s="26">
        <v>12.36716562223849</v>
      </c>
      <c r="I178" s="26">
        <v>4.8428146501831009</v>
      </c>
      <c r="J178" s="26">
        <v>6.646555860386127</v>
      </c>
      <c r="K178" s="26">
        <v>5.6116875304218858</v>
      </c>
      <c r="L178" s="26">
        <v>9.1710281337050983</v>
      </c>
      <c r="M178" s="26">
        <v>3.7646841604221941</v>
      </c>
      <c r="N178" s="26">
        <v>1.4390683790538954</v>
      </c>
      <c r="O178" s="26">
        <v>1.1136618959476037</v>
      </c>
      <c r="P178" s="26">
        <v>0.78669548001630729</v>
      </c>
      <c r="Q178" s="26">
        <v>0.78669548001630729</v>
      </c>
      <c r="R178" s="26">
        <v>0.54179069701604188</v>
      </c>
      <c r="S178" s="26">
        <v>0.79400340667040004</v>
      </c>
      <c r="T178" s="26">
        <v>0.79400340667040004</v>
      </c>
      <c r="U178" s="26">
        <v>0.87025583014374364</v>
      </c>
      <c r="V178" s="26">
        <v>1.052392889325406</v>
      </c>
      <c r="W178" s="26">
        <v>1.0469597176576331</v>
      </c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</row>
    <row r="179" spans="1:56" x14ac:dyDescent="0.2">
      <c r="A179" s="2">
        <f t="shared" si="34"/>
        <v>44281</v>
      </c>
      <c r="B179" s="4" t="e">
        <f>Data!B178</f>
        <v>#N/A</v>
      </c>
      <c r="C179" s="26">
        <v>7.6289395865038641</v>
      </c>
      <c r="D179" s="26">
        <v>7.0040107000630734</v>
      </c>
      <c r="E179" s="26">
        <v>6.2806772977888548</v>
      </c>
      <c r="F179" s="26">
        <v>5.4805936040860752</v>
      </c>
      <c r="G179" s="26">
        <v>8.9190103699536483</v>
      </c>
      <c r="H179" s="26">
        <v>12.265565062741695</v>
      </c>
      <c r="I179" s="26">
        <v>4.784240279924286</v>
      </c>
      <c r="J179" s="26">
        <v>6.522729075598579</v>
      </c>
      <c r="K179" s="26">
        <v>5.4216623369129469</v>
      </c>
      <c r="L179" s="26">
        <v>8.7868900915371455</v>
      </c>
      <c r="M179" s="26">
        <v>3.6320683837317054</v>
      </c>
      <c r="N179" s="26">
        <v>1.4202881297152989</v>
      </c>
      <c r="O179" s="26">
        <v>1.1074347669520819</v>
      </c>
      <c r="P179" s="26">
        <v>0.78537987666290054</v>
      </c>
      <c r="Q179" s="26">
        <v>0.78537987666290054</v>
      </c>
      <c r="R179" s="26">
        <v>0.54163874006697887</v>
      </c>
      <c r="S179" s="26">
        <v>0.79207869773253392</v>
      </c>
      <c r="T179" s="26">
        <v>0.79207869773253392</v>
      </c>
      <c r="U179" s="26">
        <v>0.87003836814945956</v>
      </c>
      <c r="V179" s="26">
        <v>1.0520121065398216</v>
      </c>
      <c r="W179" s="26">
        <v>1.0465561606792666</v>
      </c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</row>
    <row r="180" spans="1:56" x14ac:dyDescent="0.2">
      <c r="A180" s="2">
        <f t="shared" si="34"/>
        <v>44282</v>
      </c>
      <c r="B180" s="4" t="e">
        <f>Data!B179</f>
        <v>#N/A</v>
      </c>
      <c r="C180" s="26">
        <v>7.605024434430125</v>
      </c>
      <c r="D180" s="26">
        <v>6.9832181726691944</v>
      </c>
      <c r="E180" s="26">
        <v>6.2629977462053334</v>
      </c>
      <c r="F180" s="26">
        <v>5.4660210718604478</v>
      </c>
      <c r="G180" s="26">
        <v>8.8878660993063949</v>
      </c>
      <c r="H180" s="26">
        <v>12.166567158065364</v>
      </c>
      <c r="I180" s="26">
        <v>4.7281784834711651</v>
      </c>
      <c r="J180" s="26">
        <v>6.404012504615376</v>
      </c>
      <c r="K180" s="26">
        <v>5.2422943348913451</v>
      </c>
      <c r="L180" s="26">
        <v>8.4238991123722027</v>
      </c>
      <c r="M180" s="26">
        <v>3.5081886195910252</v>
      </c>
      <c r="N180" s="26">
        <v>1.4030002349049258</v>
      </c>
      <c r="O180" s="26">
        <v>1.1017338187493297</v>
      </c>
      <c r="P180" s="26">
        <v>0.78419341993049707</v>
      </c>
      <c r="Q180" s="26">
        <v>0.78419341993049707</v>
      </c>
      <c r="R180" s="26">
        <v>0.54150042958936651</v>
      </c>
      <c r="S180" s="26">
        <v>0.79034514589773563</v>
      </c>
      <c r="T180" s="26">
        <v>0.79034514589773563</v>
      </c>
      <c r="U180" s="26">
        <v>0.86982228919886029</v>
      </c>
      <c r="V180" s="26">
        <v>1.0516323902903093</v>
      </c>
      <c r="W180" s="26">
        <v>1.0461536259946125</v>
      </c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</row>
    <row r="181" spans="1:56" x14ac:dyDescent="0.2">
      <c r="A181" s="2">
        <f t="shared" si="34"/>
        <v>44283</v>
      </c>
      <c r="B181" s="4" t="e">
        <f>Data!B180</f>
        <v>#N/A</v>
      </c>
      <c r="C181" s="26">
        <v>7.5814386911659488</v>
      </c>
      <c r="D181" s="26">
        <v>6.9626664214787324</v>
      </c>
      <c r="E181" s="26">
        <v>6.2455056842403991</v>
      </c>
      <c r="F181" s="26">
        <v>5.4515919808054525</v>
      </c>
      <c r="G181" s="26">
        <v>8.8571876078010057</v>
      </c>
      <c r="H181" s="26">
        <v>12.070104550093729</v>
      </c>
      <c r="I181" s="26">
        <v>4.6745196808174674</v>
      </c>
      <c r="J181" s="26">
        <v>6.2902033888800331</v>
      </c>
      <c r="K181" s="26">
        <v>5.0729956785530881</v>
      </c>
      <c r="L181" s="26">
        <v>8.0809203052664298</v>
      </c>
      <c r="M181" s="26">
        <v>3.3924726183998923</v>
      </c>
      <c r="N181" s="26">
        <v>1.3870856206420188</v>
      </c>
      <c r="O181" s="26">
        <v>1.0965139546563167</v>
      </c>
      <c r="P181" s="26">
        <v>0.78312303754716006</v>
      </c>
      <c r="Q181" s="26">
        <v>0.78312303754716006</v>
      </c>
      <c r="R181" s="26">
        <v>0.54137425145295981</v>
      </c>
      <c r="S181" s="26">
        <v>0.78878343495606584</v>
      </c>
      <c r="T181" s="26">
        <v>0.78878343495606584</v>
      </c>
      <c r="U181" s="26">
        <v>0.86960745550920737</v>
      </c>
      <c r="V181" s="26">
        <v>1.0512536728371338</v>
      </c>
      <c r="W181" s="26">
        <v>1.045752058749017</v>
      </c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</row>
    <row r="182" spans="1:56" x14ac:dyDescent="0.2">
      <c r="A182" s="2">
        <f t="shared" si="34"/>
        <v>44284</v>
      </c>
      <c r="B182" s="4" t="e">
        <f>Data!B181</f>
        <v>#N/A</v>
      </c>
      <c r="C182" s="26">
        <v>7.5581720792970213</v>
      </c>
      <c r="D182" s="26">
        <v>6.9423497589612619</v>
      </c>
      <c r="E182" s="26">
        <v>6.2281972394159721</v>
      </c>
      <c r="F182" s="26">
        <v>5.4373037571151697</v>
      </c>
      <c r="G182" s="26">
        <v>8.826961518070231</v>
      </c>
      <c r="H182" s="26">
        <v>11.976110915212345</v>
      </c>
      <c r="I182" s="26">
        <v>4.6231587257540676</v>
      </c>
      <c r="J182" s="26">
        <v>6.1811060332464143</v>
      </c>
      <c r="K182" s="26">
        <v>4.9132098162206503</v>
      </c>
      <c r="L182" s="26">
        <v>7.7568765532281727</v>
      </c>
      <c r="M182" s="26">
        <v>3.2843851523029026</v>
      </c>
      <c r="N182" s="26">
        <v>1.3724346912080359</v>
      </c>
      <c r="O182" s="26">
        <v>1.0917339371411574</v>
      </c>
      <c r="P182" s="26">
        <v>0.78215697968596731</v>
      </c>
      <c r="Q182" s="26">
        <v>0.78215697968596731</v>
      </c>
      <c r="R182" s="26">
        <v>0.54125885951017827</v>
      </c>
      <c r="S182" s="26">
        <v>0.78737619959138472</v>
      </c>
      <c r="T182" s="26">
        <v>0.78737619959138472</v>
      </c>
      <c r="U182" s="26">
        <v>0.86939374509094725</v>
      </c>
      <c r="V182" s="26">
        <v>1.0508758942818841</v>
      </c>
      <c r="W182" s="26">
        <v>1.0453514104205146</v>
      </c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</row>
    <row r="183" spans="1:56" x14ac:dyDescent="0.2">
      <c r="A183" s="2">
        <f t="shared" si="34"/>
        <v>44285</v>
      </c>
      <c r="B183" s="4" t="e">
        <f>Data!B182</f>
        <v>#N/A</v>
      </c>
      <c r="C183" s="26">
        <v>7.5352148020150276</v>
      </c>
      <c r="D183" s="26">
        <v>6.9222627123834668</v>
      </c>
      <c r="E183" s="26">
        <v>6.2110686720066752</v>
      </c>
      <c r="F183" s="26">
        <v>5.4231539009341372</v>
      </c>
      <c r="G183" s="26">
        <v>8.7971749392641065</v>
      </c>
      <c r="H183" s="26">
        <v>11.884520998505231</v>
      </c>
      <c r="I183" s="26">
        <v>4.5739947538900187</v>
      </c>
      <c r="J183" s="26">
        <v>6.0765316381524537</v>
      </c>
      <c r="K183" s="26">
        <v>4.7624099427248394</v>
      </c>
      <c r="L183" s="26">
        <v>7.4507459077156453</v>
      </c>
      <c r="M183" s="26">
        <v>3.1834256748763226</v>
      </c>
      <c r="N183" s="26">
        <v>1.358946577282875</v>
      </c>
      <c r="O183" s="26">
        <v>1.0873560582170916</v>
      </c>
      <c r="P183" s="26">
        <v>0.78128468526919992</v>
      </c>
      <c r="Q183" s="26">
        <v>0.78128468526919992</v>
      </c>
      <c r="R183" s="26">
        <v>0.54115305697032823</v>
      </c>
      <c r="S183" s="26">
        <v>0.78610782846065164</v>
      </c>
      <c r="T183" s="26">
        <v>0.78610782846065164</v>
      </c>
      <c r="U183" s="26">
        <v>0.86918104993795375</v>
      </c>
      <c r="V183" s="26">
        <v>1.0504990016485105</v>
      </c>
      <c r="W183" s="26">
        <v>1.0449516380739539</v>
      </c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</row>
    <row r="184" spans="1:56" x14ac:dyDescent="0.2">
      <c r="A184" s="2">
        <f t="shared" si="34"/>
        <v>44286</v>
      </c>
      <c r="B184" s="4" t="e">
        <f>Data!B183</f>
        <v>#N/A</v>
      </c>
      <c r="C184" s="26">
        <v>7.5125575180358295</v>
      </c>
      <c r="D184" s="26">
        <v>6.9024000136457193</v>
      </c>
      <c r="E184" s="26">
        <v>6.194116368708376</v>
      </c>
      <c r="F184" s="26">
        <v>5.4091399832059599</v>
      </c>
      <c r="G184" s="26">
        <v>8.7678154498727512</v>
      </c>
      <c r="H184" s="26">
        <v>11.795270643626468</v>
      </c>
      <c r="I184" s="26">
        <v>4.5269310335859494</v>
      </c>
      <c r="J184" s="26">
        <v>5.9762981287455306</v>
      </c>
      <c r="K184" s="26">
        <v>4.6200975153109116</v>
      </c>
      <c r="L184" s="26">
        <v>7.1615590628415067</v>
      </c>
      <c r="M184" s="26">
        <v>3.0891261219856663</v>
      </c>
      <c r="N184" s="26">
        <v>1.3465284433948097</v>
      </c>
      <c r="O184" s="26">
        <v>1.0833458379140404</v>
      </c>
      <c r="P184" s="26">
        <v>0.78049666177891763</v>
      </c>
      <c r="Q184" s="26">
        <v>0.78049666177891763</v>
      </c>
      <c r="R184" s="26">
        <v>0.54105577983781594</v>
      </c>
      <c r="S184" s="26">
        <v>0.78496428713670119</v>
      </c>
      <c r="T184" s="26">
        <v>0.78496428713670119</v>
      </c>
      <c r="U184" s="26">
        <v>0.86896927442468708</v>
      </c>
      <c r="V184" s="26">
        <v>1.0501229480717491</v>
      </c>
      <c r="W184" s="26">
        <v>1.0445527037027211</v>
      </c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</row>
    <row r="185" spans="1:56" x14ac:dyDescent="0.2">
      <c r="A185" s="2">
        <f t="shared" si="34"/>
        <v>44287</v>
      </c>
      <c r="B185" s="4" t="e">
        <f>Data!B184</f>
        <v>#N/A</v>
      </c>
      <c r="C185" s="26">
        <v>7.4901913177733448</v>
      </c>
      <c r="D185" s="26">
        <v>6.882756589620187</v>
      </c>
      <c r="E185" s="26">
        <v>6.1773368366570116</v>
      </c>
      <c r="F185" s="26">
        <v>5.395259642698937</v>
      </c>
      <c r="G185" s="26">
        <v>8.7388710809763879</v>
      </c>
      <c r="H185" s="26">
        <v>11.708296818597145</v>
      </c>
      <c r="I185" s="26">
        <v>4.4818748199726874</v>
      </c>
      <c r="J185" s="26">
        <v>5.8802299818171653</v>
      </c>
      <c r="K185" s="26">
        <v>4.4858008319985325</v>
      </c>
      <c r="L185" s="26">
        <v>6.8883969115813315</v>
      </c>
      <c r="M185" s="26">
        <v>3.0010488461663276</v>
      </c>
      <c r="N185" s="26">
        <v>1.3350948500496109</v>
      </c>
      <c r="O185" s="26">
        <v>1.079671748445346</v>
      </c>
      <c r="P185" s="26">
        <v>0.77978437721065386</v>
      </c>
      <c r="Q185" s="26">
        <v>0.77978437721065386</v>
      </c>
      <c r="R185" s="26">
        <v>0.54096608218577247</v>
      </c>
      <c r="S185" s="26">
        <v>0.78393295891256654</v>
      </c>
      <c r="T185" s="26">
        <v>0.78393295891256654</v>
      </c>
      <c r="U185" s="26">
        <v>0.86875833388666668</v>
      </c>
      <c r="V185" s="26">
        <v>1.0497476920804245</v>
      </c>
      <c r="W185" s="26">
        <v>1.0441545736478148</v>
      </c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</row>
    <row r="186" spans="1:56" x14ac:dyDescent="0.2">
      <c r="A186" s="2">
        <f t="shared" si="34"/>
        <v>44288</v>
      </c>
      <c r="B186" s="4" t="e">
        <f>Data!B185</f>
        <v>#N/A</v>
      </c>
      <c r="C186" s="26">
        <v>7.4681077007162422</v>
      </c>
      <c r="D186" s="26">
        <v>6.8633275529682196</v>
      </c>
      <c r="E186" s="26">
        <v>6.160726697778081</v>
      </c>
      <c r="F186" s="26">
        <v>5.3815105831973078</v>
      </c>
      <c r="G186" s="26">
        <v>8.7103302999286445</v>
      </c>
      <c r="H186" s="26">
        <v>11.623537637769655</v>
      </c>
      <c r="I186" s="26">
        <v>4.4387372121978252</v>
      </c>
      <c r="J186" s="26">
        <v>5.78815805132104</v>
      </c>
      <c r="K186" s="26">
        <v>4.359073671127077</v>
      </c>
      <c r="L186" s="26">
        <v>6.6303881854886262</v>
      </c>
      <c r="M186" s="26">
        <v>2.9187846771770629</v>
      </c>
      <c r="N186" s="26">
        <v>1.3245671662600227</v>
      </c>
      <c r="O186" s="26">
        <v>1.0763049618881215</v>
      </c>
      <c r="P186" s="26">
        <v>0.77914016294441002</v>
      </c>
      <c r="Q186" s="26">
        <v>0.77914016294441002</v>
      </c>
      <c r="R186" s="26">
        <v>0.5408831230618093</v>
      </c>
      <c r="S186" s="26">
        <v>0.78300250166693586</v>
      </c>
      <c r="T186" s="26">
        <v>0.78300250166693586</v>
      </c>
      <c r="U186" s="26">
        <v>0.86854815336333813</v>
      </c>
      <c r="V186" s="26">
        <v>1.0493731969645772</v>
      </c>
      <c r="W186" s="26">
        <v>1.0437572180852086</v>
      </c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</row>
    <row r="187" spans="1:56" x14ac:dyDescent="0.2">
      <c r="A187" s="2">
        <f t="shared" si="34"/>
        <v>44289</v>
      </c>
      <c r="B187" s="4" t="e">
        <f>Data!B186</f>
        <v>#N/A</v>
      </c>
      <c r="C187" s="26">
        <v>7.4462985539558231</v>
      </c>
      <c r="D187" s="26">
        <v>6.8441081934153916</v>
      </c>
      <c r="E187" s="26">
        <v>6.1442826834481883</v>
      </c>
      <c r="F187" s="26">
        <v>5.3678905708474058</v>
      </c>
      <c r="G187" s="26">
        <v>8.6821819944772773</v>
      </c>
      <c r="H187" s="26">
        <v>11.54093238019262</v>
      </c>
      <c r="I187" s="26">
        <v>4.3974330140156015</v>
      </c>
      <c r="J187" s="26">
        <v>5.6999193931706715</v>
      </c>
      <c r="K187" s="26">
        <v>4.2394939906564195</v>
      </c>
      <c r="L187" s="26">
        <v>6.3867071787309877</v>
      </c>
      <c r="M187" s="26">
        <v>2.8419511016794625</v>
      </c>
      <c r="N187" s="26">
        <v>1.3148730285261174</v>
      </c>
      <c r="O187" s="26">
        <v>1.0732191193797629</v>
      </c>
      <c r="P187" s="26">
        <v>0.77855712643073594</v>
      </c>
      <c r="Q187" s="26">
        <v>0.77855712643073594</v>
      </c>
      <c r="R187" s="26">
        <v>0.54080615484512373</v>
      </c>
      <c r="S187" s="26">
        <v>0.78216271917161295</v>
      </c>
      <c r="T187" s="26">
        <v>0.78216271917161295</v>
      </c>
      <c r="U187" s="26">
        <v>0.86833866648480373</v>
      </c>
      <c r="V187" s="26">
        <v>1.048999430216645</v>
      </c>
      <c r="W187" s="26">
        <v>1.0433606105735054</v>
      </c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</row>
    <row r="188" spans="1:56" x14ac:dyDescent="0.2">
      <c r="A188" s="2">
        <f t="shared" si="34"/>
        <v>44290</v>
      </c>
      <c r="B188" s="4" t="e">
        <f>Data!B187</f>
        <v>#N/A</v>
      </c>
      <c r="C188" s="26">
        <v>7.4247561318147817</v>
      </c>
      <c r="D188" s="26">
        <v>6.8250939694632935</v>
      </c>
      <c r="E188" s="26">
        <v>6.1280016294509512</v>
      </c>
      <c r="F188" s="26">
        <v>5.3543974316487821</v>
      </c>
      <c r="G188" s="26">
        <v>8.6544154573247898</v>
      </c>
      <c r="H188" s="26">
        <v>11.460421504600815</v>
      </c>
      <c r="I188" s="26">
        <v>4.3578805978108788</v>
      </c>
      <c r="J188" s="26">
        <v>5.6153570899411447</v>
      </c>
      <c r="K188" s="26">
        <v>4.1266626856645106</v>
      </c>
      <c r="L188" s="26">
        <v>6.1565715566690926</v>
      </c>
      <c r="M188" s="26">
        <v>2.7701905553022383</v>
      </c>
      <c r="N188" s="26">
        <v>1.305945842621874</v>
      </c>
      <c r="O188" s="26">
        <v>1.0703901200018806</v>
      </c>
      <c r="P188" s="26">
        <v>0.77802907270084876</v>
      </c>
      <c r="Q188" s="26">
        <v>0.77802907270084876</v>
      </c>
      <c r="R188" s="26">
        <v>0.54073451289418484</v>
      </c>
      <c r="S188" s="26">
        <v>0.7814044453849025</v>
      </c>
      <c r="T188" s="26">
        <v>0.7814044453849025</v>
      </c>
      <c r="U188" s="26">
        <v>0.86812981448598658</v>
      </c>
      <c r="V188" s="26">
        <v>1.048626363038059</v>
      </c>
      <c r="W188" s="26">
        <v>1.0429647276548204</v>
      </c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</row>
    <row r="189" spans="1:56" x14ac:dyDescent="0.2">
      <c r="A189" s="2">
        <f t="shared" si="34"/>
        <v>44291</v>
      </c>
      <c r="B189" s="4" t="e">
        <f>Data!B188</f>
        <v>#N/A</v>
      </c>
      <c r="C189" s="26">
        <v>7.4034730365279176</v>
      </c>
      <c r="D189" s="26">
        <v>6.8062805005178184</v>
      </c>
      <c r="E189" s="26">
        <v>6.1118804712105081</v>
      </c>
      <c r="F189" s="26">
        <v>5.3410290490809889</v>
      </c>
      <c r="G189" s="26">
        <v>8.6270203711298858</v>
      </c>
      <c r="H189" s="26">
        <v>11.381946661245664</v>
      </c>
      <c r="I189" s="26">
        <v>4.3200017721258588</v>
      </c>
      <c r="J189" s="26">
        <v>5.5343200760328521</v>
      </c>
      <c r="K189" s="26">
        <v>4.0202024023823988</v>
      </c>
      <c r="L189" s="26">
        <v>5.939240248692478</v>
      </c>
      <c r="M189" s="26">
        <v>2.7031688206543625</v>
      </c>
      <c r="N189" s="26">
        <v>1.2977243248253079</v>
      </c>
      <c r="O189" s="26">
        <v>1.0677959276775477</v>
      </c>
      <c r="P189" s="26">
        <v>0.77755043380971234</v>
      </c>
      <c r="Q189" s="26">
        <v>0.77755043380971234</v>
      </c>
      <c r="R189" s="26">
        <v>0.54066760634202726</v>
      </c>
      <c r="S189" s="26">
        <v>0.78071944042150254</v>
      </c>
      <c r="T189" s="26">
        <v>0.78071944042150254</v>
      </c>
      <c r="U189" s="26">
        <v>0.86792154533367694</v>
      </c>
      <c r="V189" s="26">
        <v>1.048253969903626</v>
      </c>
      <c r="W189" s="26">
        <v>1.0425695485026452</v>
      </c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</row>
    <row r="190" spans="1:56" x14ac:dyDescent="0.2">
      <c r="A190" s="2">
        <f t="shared" si="34"/>
        <v>44292</v>
      </c>
      <c r="B190" s="4" t="e">
        <f>Data!B189</f>
        <v>#N/A</v>
      </c>
      <c r="C190" s="26">
        <v>7.3824421999272731</v>
      </c>
      <c r="D190" s="26">
        <v>6.7876635594144084</v>
      </c>
      <c r="E190" s="26">
        <v>6.095916239286753</v>
      </c>
      <c r="F190" s="26">
        <v>5.3277833618573673</v>
      </c>
      <c r="G190" s="26">
        <v>8.5999867939492649</v>
      </c>
      <c r="H190" s="26">
        <v>11.305450700773122</v>
      </c>
      <c r="I190" s="26">
        <v>4.2837216527382509</v>
      </c>
      <c r="J190" s="26">
        <v>5.4566629637938142</v>
      </c>
      <c r="K190" s="26">
        <v>3.9197564070315067</v>
      </c>
      <c r="L190" s="26">
        <v>5.7340114245940095</v>
      </c>
      <c r="M190" s="26">
        <v>2.6405735251533726</v>
      </c>
      <c r="N190" s="26">
        <v>1.2901520794902426</v>
      </c>
      <c r="O190" s="26">
        <v>1.0654163945494086</v>
      </c>
      <c r="P190" s="26">
        <v>0.7771162054108971</v>
      </c>
      <c r="Q190" s="26">
        <v>0.7771162054108971</v>
      </c>
      <c r="R190" s="26">
        <v>0.54060490991201149</v>
      </c>
      <c r="S190" s="26">
        <v>0.78010029702139605</v>
      </c>
      <c r="T190" s="26">
        <v>0.78010029702139605</v>
      </c>
      <c r="U190" s="26">
        <v>0.8677138129535652</v>
      </c>
      <c r="V190" s="26">
        <v>1.0478822281769467</v>
      </c>
      <c r="W190" s="26">
        <v>1.0421750546111874</v>
      </c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</row>
    <row r="191" spans="1:56" x14ac:dyDescent="0.2">
      <c r="A191" s="2">
        <f t="shared" si="34"/>
        <v>44293</v>
      </c>
      <c r="B191" s="4" t="e">
        <f>Data!B190</f>
        <v>#N/A</v>
      </c>
      <c r="C191" s="26">
        <v>7.3616568660856672</v>
      </c>
      <c r="D191" s="26">
        <v>6.7692390653214209</v>
      </c>
      <c r="E191" s="26">
        <v>6.0801060551172599</v>
      </c>
      <c r="F191" s="26">
        <v>5.314658361797747</v>
      </c>
      <c r="G191" s="26">
        <v>8.5733051451180788</v>
      </c>
      <c r="H191" s="26">
        <v>11.23087768034708</v>
      </c>
      <c r="I191" s="26">
        <v>4.2489685373218808</v>
      </c>
      <c r="J191" s="26">
        <v>5.3822458710406265</v>
      </c>
      <c r="K191" s="26">
        <v>3.824987507673602</v>
      </c>
      <c r="L191" s="26">
        <v>5.5402205534004461</v>
      </c>
      <c r="M191" s="26">
        <v>2.5821127328326896</v>
      </c>
      <c r="N191" s="26">
        <v>1.2831772100988446</v>
      </c>
      <c r="O191" s="26">
        <v>1.0632330994359782</v>
      </c>
      <c r="P191" s="26">
        <v>0.77672188974288092</v>
      </c>
      <c r="Q191" s="26">
        <v>0.77672188974288092</v>
      </c>
      <c r="R191" s="26">
        <v>0.54054595664098282</v>
      </c>
      <c r="S191" s="26">
        <v>0.77954035645887232</v>
      </c>
      <c r="T191" s="26">
        <v>0.77954035645887232</v>
      </c>
      <c r="U191" s="26">
        <v>0.86750657654583396</v>
      </c>
      <c r="V191" s="26">
        <v>1.0475111177709169</v>
      </c>
      <c r="W191" s="26">
        <v>1.0417812295213136</v>
      </c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</row>
    <row r="192" spans="1:56" x14ac:dyDescent="0.2">
      <c r="A192" s="2">
        <f t="shared" si="34"/>
        <v>44294</v>
      </c>
      <c r="B192" s="4" t="e">
        <f>Data!B191</f>
        <v>#N/A</v>
      </c>
      <c r="C192" s="26">
        <v>7.3411105748740466</v>
      </c>
      <c r="D192" s="26">
        <v>6.7510030770034488</v>
      </c>
      <c r="E192" s="26">
        <v>6.0644471269916602</v>
      </c>
      <c r="F192" s="26">
        <v>5.3016520918125201</v>
      </c>
      <c r="G192" s="26">
        <v>8.5469661915661455</v>
      </c>
      <c r="H192" s="26">
        <v>11.158172867207863</v>
      </c>
      <c r="I192" s="26">
        <v>4.2156737837048155</v>
      </c>
      <c r="J192" s="26">
        <v>5.310934250366067</v>
      </c>
      <c r="K192" s="26">
        <v>3.7355770272481061</v>
      </c>
      <c r="L192" s="26">
        <v>5.3572385432716301</v>
      </c>
      <c r="M192" s="26">
        <v>2.527513624582943</v>
      </c>
      <c r="N192" s="26">
        <v>1.2767519611567768</v>
      </c>
      <c r="O192" s="26">
        <v>1.0612292000823293</v>
      </c>
      <c r="P192" s="26">
        <v>0.77636344437914551</v>
      </c>
      <c r="Q192" s="26">
        <v>0.77636344437914551</v>
      </c>
      <c r="R192" s="26">
        <v>0.54049033140928471</v>
      </c>
      <c r="S192" s="26">
        <v>0.77903363293950789</v>
      </c>
      <c r="T192" s="26">
        <v>0.77903363293950789</v>
      </c>
      <c r="U192" s="26">
        <v>0.86729979997918805</v>
      </c>
      <c r="V192" s="26">
        <v>1.0471406208480365</v>
      </c>
      <c r="W192" s="26">
        <v>1.0413880585788022</v>
      </c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</row>
    <row r="193" spans="1:56" x14ac:dyDescent="0.2">
      <c r="A193" s="2">
        <f t="shared" si="34"/>
        <v>44295</v>
      </c>
      <c r="B193" s="4" t="e">
        <f>Data!B192</f>
        <v>#N/A</v>
      </c>
      <c r="C193" s="26">
        <v>7.3207971463895554</v>
      </c>
      <c r="D193" s="26">
        <v>6.7329517864271455</v>
      </c>
      <c r="E193" s="26">
        <v>6.0489367462450279</v>
      </c>
      <c r="F193" s="26">
        <v>5.2887626439910758</v>
      </c>
      <c r="G193" s="26">
        <v>8.5209610345660565</v>
      </c>
      <c r="H193" s="26">
        <v>11.087282739846978</v>
      </c>
      <c r="I193" s="26">
        <v>4.1837716917260046</v>
      </c>
      <c r="J193" s="26">
        <v>5.2425987205736897</v>
      </c>
      <c r="K193" s="26">
        <v>3.6512238259516638</v>
      </c>
      <c r="L193" s="26">
        <v>5.1844699608289035</v>
      </c>
      <c r="M193" s="26">
        <v>2.4765212615659431</v>
      </c>
      <c r="N193" s="26">
        <v>1.2708323884985762</v>
      </c>
      <c r="O193" s="26">
        <v>1.0593892980302333</v>
      </c>
      <c r="P193" s="26">
        <v>0.77603723615978892</v>
      </c>
      <c r="Q193" s="26">
        <v>0.77603723615978892</v>
      </c>
      <c r="R193" s="26">
        <v>0.54043766518821557</v>
      </c>
      <c r="S193" s="26">
        <v>0.7785747456289005</v>
      </c>
      <c r="T193" s="26">
        <v>0.7785747456289005</v>
      </c>
      <c r="U193" s="26">
        <v>0.86709345125435133</v>
      </c>
      <c r="V193" s="26">
        <v>1.0467707215558801</v>
      </c>
      <c r="W193" s="26">
        <v>1.0409955287211043</v>
      </c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</row>
    <row r="194" spans="1:56" x14ac:dyDescent="0.2">
      <c r="A194" s="2">
        <f t="shared" si="34"/>
        <v>44296</v>
      </c>
      <c r="B194" s="4" t="e">
        <f>Data!B193</f>
        <v>#N/A</v>
      </c>
      <c r="C194" s="26">
        <v>7.3007106662127752</v>
      </c>
      <c r="D194" s="26">
        <v>6.7150815126927688</v>
      </c>
      <c r="E194" s="26">
        <v>6.0335722836575627</v>
      </c>
      <c r="F194" s="26">
        <v>5.275988157788027</v>
      </c>
      <c r="G194" s="26">
        <v>8.4952810969084158</v>
      </c>
      <c r="H194" s="26">
        <v>11.01815498697102</v>
      </c>
      <c r="I194" s="26">
        <v>4.153199388678928</v>
      </c>
      <c r="J194" s="26">
        <v>5.177114900535897</v>
      </c>
      <c r="K194" s="26">
        <v>3.5716433711088467</v>
      </c>
      <c r="L194" s="26">
        <v>5.0213513280680058</v>
      </c>
      <c r="M194" s="26">
        <v>2.4288974268150381</v>
      </c>
      <c r="N194" s="26">
        <v>1.2653780557608776</v>
      </c>
      <c r="O194" s="26">
        <v>1.0576993150325193</v>
      </c>
      <c r="P194" s="26">
        <v>0.77573999978114982</v>
      </c>
      <c r="Q194" s="26">
        <v>0.77573999978114982</v>
      </c>
      <c r="R194" s="26">
        <v>0.54038762992541856</v>
      </c>
      <c r="S194" s="26">
        <v>0.77815885754325054</v>
      </c>
      <c r="T194" s="26">
        <v>0.77815885754325054</v>
      </c>
      <c r="U194" s="26">
        <v>0.86688750202908638</v>
      </c>
      <c r="V194" s="26">
        <v>1.0464014057936137</v>
      </c>
      <c r="W194" s="26">
        <v>1.0406036282892703</v>
      </c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</row>
    <row r="195" spans="1:56" x14ac:dyDescent="0.2">
      <c r="A195" s="2">
        <f t="shared" si="34"/>
        <v>44297</v>
      </c>
      <c r="B195" s="4" t="e">
        <f>Data!B194</f>
        <v>#N/A</v>
      </c>
      <c r="C195" s="26">
        <v>7.2808454714540218</v>
      </c>
      <c r="D195" s="26">
        <v>6.6973886962753459</v>
      </c>
      <c r="E195" s="26">
        <v>6.0183511860485632</v>
      </c>
      <c r="F195" s="26">
        <v>5.2633268183011488</v>
      </c>
      <c r="G195" s="26">
        <v>8.4699181104985879</v>
      </c>
      <c r="H195" s="26">
        <v>10.950738504419512</v>
      </c>
      <c r="I195" s="26">
        <v>4.1238967183197399</v>
      </c>
      <c r="J195" s="26">
        <v>5.114363245732001</v>
      </c>
      <c r="K195" s="26">
        <v>3.49656685268861</v>
      </c>
      <c r="L195" s="26">
        <v>4.867349494847284</v>
      </c>
      <c r="M195" s="26">
        <v>2.3844195403015602</v>
      </c>
      <c r="N195" s="26">
        <v>1.260351754956528</v>
      </c>
      <c r="O195" s="26">
        <v>1.0561463800277084</v>
      </c>
      <c r="P195" s="26">
        <v>0.77546880057278866</v>
      </c>
      <c r="Q195" s="26">
        <v>0.77546880057278866</v>
      </c>
      <c r="R195" s="26">
        <v>0.54033993399750158</v>
      </c>
      <c r="S195" s="26">
        <v>0.77778162060949085</v>
      </c>
      <c r="T195" s="26">
        <v>0.77778162060949085</v>
      </c>
      <c r="U195" s="26">
        <v>0.86668192719769843</v>
      </c>
      <c r="V195" s="26">
        <v>1.0460326610059278</v>
      </c>
      <c r="W195" s="26">
        <v>1.0402123468620734</v>
      </c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</row>
    <row r="196" spans="1:56" x14ac:dyDescent="0.2">
      <c r="A196" s="2">
        <f t="shared" si="34"/>
        <v>44298</v>
      </c>
      <c r="B196" s="4" t="e">
        <f>Data!B195</f>
        <v>#N/A</v>
      </c>
      <c r="C196" s="26">
        <v>7.2611961375501419</v>
      </c>
      <c r="D196" s="26">
        <v>6.6798698935600234</v>
      </c>
      <c r="E196" s="26">
        <v>6.0032709730533531</v>
      </c>
      <c r="F196" s="26">
        <v>5.2507768546353129</v>
      </c>
      <c r="G196" s="26">
        <v>8.4448641043686781</v>
      </c>
      <c r="H196" s="26">
        <v>10.884983390193611</v>
      </c>
      <c r="I196" s="26">
        <v>4.0958061334077076</v>
      </c>
      <c r="J196" s="26">
        <v>5.0542288876861639</v>
      </c>
      <c r="K196" s="26">
        <v>3.4257403426366966</v>
      </c>
      <c r="L196" s="26">
        <v>4.7219600848136096</v>
      </c>
      <c r="M196" s="26">
        <v>2.3428796430033021</v>
      </c>
      <c r="N196" s="26">
        <v>1.2557192492445735</v>
      </c>
      <c r="O196" s="26">
        <v>1.0547187257745601</v>
      </c>
      <c r="P196" s="26">
        <v>0.77522100103869063</v>
      </c>
      <c r="Q196" s="26">
        <v>0.77522100103869063</v>
      </c>
      <c r="R196" s="26">
        <v>0.54029431816701734</v>
      </c>
      <c r="S196" s="26">
        <v>0.7774391262724708</v>
      </c>
      <c r="T196" s="26">
        <v>0.7774391262724708</v>
      </c>
      <c r="U196" s="26">
        <v>0.86647670451878678</v>
      </c>
      <c r="V196" s="26">
        <v>1.0456644760011757</v>
      </c>
      <c r="W196" s="26">
        <v>1.0398216751097278</v>
      </c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</row>
    <row r="197" spans="1:56" x14ac:dyDescent="0.2">
      <c r="A197" s="2">
        <f t="shared" ref="A197:A260" si="35">A196+1</f>
        <v>44299</v>
      </c>
      <c r="B197" s="4" t="e">
        <f>Data!B196</f>
        <v>#N/A</v>
      </c>
      <c r="C197" s="26">
        <v>7.2417574657746551</v>
      </c>
      <c r="D197" s="26">
        <v>6.6625217716567899</v>
      </c>
      <c r="E197" s="26">
        <v>5.9883292340724799</v>
      </c>
      <c r="F197" s="26">
        <v>5.2383365383471361</v>
      </c>
      <c r="G197" s="26">
        <v>8.4201113930978355</v>
      </c>
      <c r="H197" s="26">
        <v>10.820840937744862</v>
      </c>
      <c r="I197" s="26">
        <v>4.0688725917373185</v>
      </c>
      <c r="J197" s="26">
        <v>4.9966014764917537</v>
      </c>
      <c r="K197" s="26">
        <v>3.3589239962181243</v>
      </c>
      <c r="L197" s="26">
        <v>4.5847060125312478</v>
      </c>
      <c r="M197" s="26">
        <v>2.3040834457571862</v>
      </c>
      <c r="N197" s="26">
        <v>1.2514490361405286</v>
      </c>
      <c r="O197" s="26">
        <v>1.0534055943226952</v>
      </c>
      <c r="P197" s="26">
        <v>0.77499423078228091</v>
      </c>
      <c r="Q197" s="26">
        <v>0.77499423078228091</v>
      </c>
      <c r="R197" s="26">
        <v>0.5402505519878944</v>
      </c>
      <c r="S197" s="26">
        <v>0.7771278610894532</v>
      </c>
      <c r="T197" s="26">
        <v>0.7771278610894532</v>
      </c>
      <c r="U197" s="26">
        <v>0.86627181428572053</v>
      </c>
      <c r="V197" s="26">
        <v>1.0452968407908851</v>
      </c>
      <c r="W197" s="26">
        <v>1.0394316046648875</v>
      </c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</row>
    <row r="198" spans="1:56" x14ac:dyDescent="0.2">
      <c r="A198" s="2">
        <f t="shared" si="35"/>
        <v>44300</v>
      </c>
      <c r="B198" s="4" t="e">
        <f>Data!B197</f>
        <v>#N/A</v>
      </c>
      <c r="C198" s="26">
        <v>7.2225244714256327</v>
      </c>
      <c r="D198" s="26">
        <v>6.6453411034804457</v>
      </c>
      <c r="E198" s="26">
        <v>5.9735236253831019</v>
      </c>
      <c r="F198" s="26">
        <v>5.2260041819654024</v>
      </c>
      <c r="G198" s="26">
        <v>8.3956525656333998</v>
      </c>
      <c r="H198" s="26">
        <v>10.758263627665738</v>
      </c>
      <c r="I198" s="26">
        <v>4.0430434556140975</v>
      </c>
      <c r="J198" s="26">
        <v>4.9413750265783385</v>
      </c>
      <c r="K198" s="26">
        <v>3.2958912935947451</v>
      </c>
      <c r="L198" s="26">
        <v>4.4551360695091251</v>
      </c>
      <c r="M198" s="26">
        <v>2.2678494389143142</v>
      </c>
      <c r="N198" s="26">
        <v>1.2475121295492109</v>
      </c>
      <c r="O198" s="26">
        <v>1.0521971505655041</v>
      </c>
      <c r="P198" s="26">
        <v>0.7747863594732568</v>
      </c>
      <c r="Q198" s="26">
        <v>0.7747863594732568</v>
      </c>
      <c r="R198" s="26">
        <v>0.54020843060960699</v>
      </c>
      <c r="S198" s="26">
        <v>0.77684466680863951</v>
      </c>
      <c r="T198" s="26">
        <v>0.77684466680863951</v>
      </c>
      <c r="U198" s="26">
        <v>0.86606723903494753</v>
      </c>
      <c r="V198" s="26">
        <v>1.0449297464481389</v>
      </c>
      <c r="W198" s="26">
        <v>1.0390421280088977</v>
      </c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</row>
    <row r="199" spans="1:56" x14ac:dyDescent="0.2">
      <c r="A199" s="2">
        <f t="shared" si="35"/>
        <v>44301</v>
      </c>
      <c r="B199" s="4" t="e">
        <f>Data!B198</f>
        <v>#N/A</v>
      </c>
      <c r="C199" s="26">
        <v>7.203492372657073</v>
      </c>
      <c r="D199" s="26">
        <v>6.6283247630822739</v>
      </c>
      <c r="E199" s="26">
        <v>5.9588518674030606</v>
      </c>
      <c r="F199" s="26">
        <v>5.2137781375826302</v>
      </c>
      <c r="G199" s="26">
        <v>8.37148047450499</v>
      </c>
      <c r="H199" s="26">
        <v>10.697205117916413</v>
      </c>
      <c r="I199" s="26">
        <v>4.0182683947198514</v>
      </c>
      <c r="J199" s="26">
        <v>4.8884477658499481</v>
      </c>
      <c r="K199" s="26">
        <v>3.2364283198994084</v>
      </c>
      <c r="L199" s="26">
        <v>4.3328235767757315</v>
      </c>
      <c r="M199" s="26">
        <v>2.2340080590412978</v>
      </c>
      <c r="N199" s="26">
        <v>1.2438818591296135</v>
      </c>
      <c r="O199" s="26">
        <v>1.0510844031856743</v>
      </c>
      <c r="P199" s="26">
        <v>0.77459547254878458</v>
      </c>
      <c r="Q199" s="26">
        <v>0.77459547254878458</v>
      </c>
      <c r="R199" s="26">
        <v>0.54016777193587773</v>
      </c>
      <c r="S199" s="26">
        <v>0.77658670447918177</v>
      </c>
      <c r="T199" s="26">
        <v>0.77658670447918177</v>
      </c>
      <c r="U199" s="26">
        <v>0.86586296328780066</v>
      </c>
      <c r="V199" s="26">
        <v>1.0445631849826109</v>
      </c>
      <c r="W199" s="26">
        <v>1.0386532383714946</v>
      </c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</row>
    <row r="200" spans="1:56" x14ac:dyDescent="0.2">
      <c r="A200" s="2">
        <f t="shared" si="35"/>
        <v>44302</v>
      </c>
      <c r="B200" s="4" t="e">
        <f>Data!B199</f>
        <v>#N/A</v>
      </c>
      <c r="C200" s="26">
        <v>7.1846565799209774</v>
      </c>
      <c r="D200" s="26">
        <v>6.6114697212204661</v>
      </c>
      <c r="E200" s="26">
        <v>5.9443117420986979</v>
      </c>
      <c r="F200" s="26">
        <v>5.2016567955135162</v>
      </c>
      <c r="G200" s="26">
        <v>8.3475882254232179</v>
      </c>
      <c r="H200" s="26">
        <v>10.637620232715165</v>
      </c>
      <c r="I200" s="26">
        <v>3.9944992923076885</v>
      </c>
      <c r="J200" s="26">
        <v>4.8377219882982816</v>
      </c>
      <c r="K200" s="26">
        <v>3.1803330821093949</v>
      </c>
      <c r="L200" s="26">
        <v>4.2173651016251661</v>
      </c>
      <c r="M200" s="26">
        <v>2.2024009091272378</v>
      </c>
      <c r="N200" s="26">
        <v>1.2405336856185813</v>
      </c>
      <c r="O200" s="26">
        <v>1.0500591323623631</v>
      </c>
      <c r="P200" s="26">
        <v>0.77441984937265873</v>
      </c>
      <c r="Q200" s="26">
        <v>0.77441984937265873</v>
      </c>
      <c r="R200" s="26">
        <v>0.54012841409860524</v>
      </c>
      <c r="S200" s="26">
        <v>0.77635142218578901</v>
      </c>
      <c r="T200" s="26">
        <v>0.77635142218578901</v>
      </c>
      <c r="U200" s="26">
        <v>0.86565897332196495</v>
      </c>
      <c r="V200" s="26">
        <v>1.0441971492303097</v>
      </c>
      <c r="W200" s="26">
        <v>1.0382649296423769</v>
      </c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</row>
    <row r="201" spans="1:56" x14ac:dyDescent="0.2">
      <c r="A201" s="2">
        <f t="shared" si="35"/>
        <v>44303</v>
      </c>
      <c r="B201" s="4" t="e">
        <f>Data!B200</f>
        <v>#N/A</v>
      </c>
      <c r="C201" s="26">
        <v>7.1660126859887185</v>
      </c>
      <c r="D201" s="26">
        <v>6.5947730411569996</v>
      </c>
      <c r="E201" s="26">
        <v>5.929901090527979</v>
      </c>
      <c r="F201" s="26">
        <v>5.1896385830162455</v>
      </c>
      <c r="G201" s="26">
        <v>8.3239691672543774</v>
      </c>
      <c r="H201" s="26">
        <v>10.579464950213028</v>
      </c>
      <c r="I201" s="26">
        <v>3.9716901546625802</v>
      </c>
      <c r="J201" s="26">
        <v>4.789103910171943</v>
      </c>
      <c r="K201" s="26">
        <v>3.1274148610666255</v>
      </c>
      <c r="L201" s="26">
        <v>4.1083792361495401</v>
      </c>
      <c r="M201" s="26">
        <v>2.1728800289609955</v>
      </c>
      <c r="N201" s="26">
        <v>1.2374450308482394</v>
      </c>
      <c r="O201" s="26">
        <v>1.0491138236627535</v>
      </c>
      <c r="P201" s="26">
        <v>0.77425794360394529</v>
      </c>
      <c r="Q201" s="26">
        <v>0.77425794360394529</v>
      </c>
      <c r="R201" s="26">
        <v>0.54009021321206419</v>
      </c>
      <c r="S201" s="26">
        <v>0.77613652604207628</v>
      </c>
      <c r="T201" s="26">
        <v>0.77613652604207628</v>
      </c>
      <c r="U201" s="26">
        <v>0.86545525696920556</v>
      </c>
      <c r="V201" s="26">
        <v>1.0438316327562984</v>
      </c>
      <c r="W201" s="26">
        <v>1.0378771962932407</v>
      </c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</row>
    <row r="202" spans="1:56" x14ac:dyDescent="0.2">
      <c r="A202" s="2">
        <f t="shared" si="35"/>
        <v>44304</v>
      </c>
      <c r="B202" s="4" t="e">
        <f>Data!B201</f>
        <v>#N/A</v>
      </c>
      <c r="C202" s="26">
        <v>7.1475564565216336</v>
      </c>
      <c r="D202" s="26">
        <v>6.5782318746691582</v>
      </c>
      <c r="E202" s="26">
        <v>5.9156178105109962</v>
      </c>
      <c r="F202" s="26">
        <v>5.1777219630729263</v>
      </c>
      <c r="G202" s="26">
        <v>8.3006168823622151</v>
      </c>
      <c r="H202" s="26">
        <v>10.522696389066692</v>
      </c>
      <c r="I202" s="26">
        <v>3.9497970237594515</v>
      </c>
      <c r="J202" s="26">
        <v>4.7425035297624474</v>
      </c>
      <c r="K202" s="26">
        <v>3.0774935970397879</v>
      </c>
      <c r="L202" s="26">
        <v>4.0055054351796393</v>
      </c>
      <c r="M202" s="26">
        <v>2.1453072125387194</v>
      </c>
      <c r="N202" s="26">
        <v>1.23459512129185</v>
      </c>
      <c r="O202" s="26">
        <v>1.0482416075899006</v>
      </c>
      <c r="P202" s="26">
        <v>0.77410836555173046</v>
      </c>
      <c r="Q202" s="26">
        <v>0.77410836555173046</v>
      </c>
      <c r="R202" s="26">
        <v>0.54005304137629961</v>
      </c>
      <c r="S202" s="26">
        <v>0.77593995411370842</v>
      </c>
      <c r="T202" s="26">
        <v>0.77593995411370842</v>
      </c>
      <c r="U202" s="26">
        <v>0.86525180343634467</v>
      </c>
      <c r="V202" s="26">
        <v>1.0434666297688739</v>
      </c>
      <c r="W202" s="26">
        <v>1.0374900333090489</v>
      </c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</row>
    <row r="203" spans="1:56" x14ac:dyDescent="0.2">
      <c r="A203" s="2">
        <f t="shared" si="35"/>
        <v>44305</v>
      </c>
      <c r="B203" s="4" t="e">
        <f>Data!B202</f>
        <v>#N/A</v>
      </c>
      <c r="C203" s="26">
        <v>7.1292838211621099</v>
      </c>
      <c r="D203" s="26">
        <v>6.5618434582644971</v>
      </c>
      <c r="E203" s="26">
        <v>5.9014598544203931</v>
      </c>
      <c r="F203" s="26">
        <v>5.1659054332256868</v>
      </c>
      <c r="G203" s="26">
        <v>8.2775251773076217</v>
      </c>
      <c r="H203" s="26">
        <v>10.467272794017305</v>
      </c>
      <c r="I203" s="26">
        <v>3.9287778930476427</v>
      </c>
      <c r="J203" s="26">
        <v>4.6978344908493677</v>
      </c>
      <c r="K203" s="26">
        <v>3.0303993072733117</v>
      </c>
      <c r="L203" s="26">
        <v>3.9084029112751546</v>
      </c>
      <c r="M203" s="26">
        <v>2.1195533695470861</v>
      </c>
      <c r="N203" s="26">
        <v>1.2319648440647311</v>
      </c>
      <c r="O203" s="26">
        <v>1.0474362043037531</v>
      </c>
      <c r="P203" s="26">
        <v>0.77396986631516673</v>
      </c>
      <c r="Q203" s="26">
        <v>0.77396986631516673</v>
      </c>
      <c r="R203" s="26">
        <v>0.54001678490208038</v>
      </c>
      <c r="S203" s="26">
        <v>0.77575985297557382</v>
      </c>
      <c r="T203" s="26">
        <v>0.77575985297557382</v>
      </c>
      <c r="U203" s="26">
        <v>0.86504860314682319</v>
      </c>
      <c r="V203" s="26">
        <v>1.0431021350438547</v>
      </c>
      <c r="W203" s="26">
        <v>1.0371034361274425</v>
      </c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</row>
    <row r="204" spans="1:56" x14ac:dyDescent="0.2">
      <c r="A204" s="2">
        <f t="shared" si="35"/>
        <v>44306</v>
      </c>
      <c r="B204" s="4" t="e">
        <f>Data!B203</f>
        <v>#N/A</v>
      </c>
      <c r="C204" s="26">
        <v>7.1111908651176901</v>
      </c>
      <c r="D204" s="26">
        <v>6.5456051095885535</v>
      </c>
      <c r="E204" s="26">
        <v>5.8874252270846812</v>
      </c>
      <c r="F204" s="26">
        <v>5.1541875244651703</v>
      </c>
      <c r="G204" s="26">
        <v>8.2546880738969861</v>
      </c>
      <c r="H204" s="26">
        <v>10.413153520576772</v>
      </c>
      <c r="I204" s="26">
        <v>3.9085926262880788</v>
      </c>
      <c r="J204" s="26">
        <v>4.655013949830602</v>
      </c>
      <c r="K204" s="26">
        <v>2.9859715340194177</v>
      </c>
      <c r="L204" s="26">
        <v>3.816749584435744</v>
      </c>
      <c r="M204" s="26">
        <v>2.0954979281437165</v>
      </c>
      <c r="N204" s="26">
        <v>1.2295366143916204</v>
      </c>
      <c r="O204" s="26">
        <v>1.0466918730734196</v>
      </c>
      <c r="P204" s="26">
        <v>0.77384132352829427</v>
      </c>
      <c r="Q204" s="26">
        <v>0.77384132352829427</v>
      </c>
      <c r="R204" s="26">
        <v>0.53998134273283949</v>
      </c>
      <c r="S204" s="26">
        <v>0.77559455663706911</v>
      </c>
      <c r="T204" s="26">
        <v>0.77559455663706911</v>
      </c>
      <c r="U204" s="26">
        <v>0.86484564760048332</v>
      </c>
      <c r="V204" s="26">
        <v>1.0427381438577958</v>
      </c>
      <c r="W204" s="26">
        <v>1.0367174005853346</v>
      </c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</row>
    <row r="205" spans="1:56" x14ac:dyDescent="0.2">
      <c r="A205" s="2">
        <f t="shared" si="35"/>
        <v>44307</v>
      </c>
      <c r="B205" s="4" t="e">
        <f>Data!B204</f>
        <v>#N/A</v>
      </c>
      <c r="C205" s="26">
        <v>7.0932738212120077</v>
      </c>
      <c r="D205" s="26">
        <v>6.5295142240151476</v>
      </c>
      <c r="E205" s="26">
        <v>5.8735119837978456</v>
      </c>
      <c r="F205" s="26">
        <v>5.1425668001684217</v>
      </c>
      <c r="G205" s="26">
        <v>8.2320998005697721</v>
      </c>
      <c r="H205" s="26">
        <v>10.360299018917177</v>
      </c>
      <c r="I205" s="26">
        <v>3.8892028793675308</v>
      </c>
      <c r="J205" s="26">
        <v>4.6139624465489941</v>
      </c>
      <c r="K205" s="26">
        <v>2.9440588216017316</v>
      </c>
      <c r="L205" s="26">
        <v>3.7302410842431404</v>
      </c>
      <c r="M205" s="26">
        <v>2.0730282764229879</v>
      </c>
      <c r="N205" s="26">
        <v>1.227294253629988</v>
      </c>
      <c r="O205" s="26">
        <v>1.0460033660564072</v>
      </c>
      <c r="P205" s="26">
        <v>0.77372172854736121</v>
      </c>
      <c r="Q205" s="26">
        <v>0.77372172854736121</v>
      </c>
      <c r="R205" s="26">
        <v>0.53994662504175417</v>
      </c>
      <c r="S205" s="26">
        <v>0.77544256759640096</v>
      </c>
      <c r="T205" s="26">
        <v>0.77544256759640096</v>
      </c>
      <c r="U205" s="26">
        <v>0.86464292924948294</v>
      </c>
      <c r="V205" s="26">
        <v>1.0423746519290762</v>
      </c>
      <c r="W205" s="26">
        <v>1.0363319228718357</v>
      </c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</row>
    <row r="206" spans="1:56" x14ac:dyDescent="0.2">
      <c r="A206" s="2">
        <f t="shared" si="35"/>
        <v>44308</v>
      </c>
      <c r="B206" s="4" t="e">
        <f>Data!B205</f>
        <v>#N/A</v>
      </c>
      <c r="C206" s="26">
        <v>7.075529062377556</v>
      </c>
      <c r="D206" s="26">
        <v>6.5135682714095751</v>
      </c>
      <c r="E206" s="26">
        <v>5.8597182284290392</v>
      </c>
      <c r="F206" s="26">
        <v>5.1310418550833212</v>
      </c>
      <c r="G206" s="26">
        <v>8.2097547841158267</v>
      </c>
      <c r="H206" s="26">
        <v>10.308670817053374</v>
      </c>
      <c r="I206" s="26">
        <v>3.8705720250128697</v>
      </c>
      <c r="J206" s="26">
        <v>4.5746037788134339</v>
      </c>
      <c r="K206" s="26">
        <v>2.90451822111172</v>
      </c>
      <c r="L206" s="26">
        <v>3.6485898021907079</v>
      </c>
      <c r="M206" s="26">
        <v>2.0520392401133094</v>
      </c>
      <c r="N206" s="26">
        <v>1.2252228770107956</v>
      </c>
      <c r="O206" s="26">
        <v>1.0453658860350419</v>
      </c>
      <c r="P206" s="26">
        <v>0.77361017493476381</v>
      </c>
      <c r="Q206" s="26">
        <v>0.77361017493476381</v>
      </c>
      <c r="R206" s="26">
        <v>0.53991255198453791</v>
      </c>
      <c r="S206" s="26">
        <v>0.77530253980893948</v>
      </c>
      <c r="T206" s="26">
        <v>0.77530253980893948</v>
      </c>
      <c r="U206" s="26">
        <v>0.86444044138848974</v>
      </c>
      <c r="V206" s="26">
        <v>1.0420116553659367</v>
      </c>
      <c r="W206" s="26">
        <v>1.0359469994867638</v>
      </c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</row>
    <row r="207" spans="1:56" x14ac:dyDescent="0.2">
      <c r="A207" s="2">
        <f t="shared" si="35"/>
        <v>44309</v>
      </c>
      <c r="B207" s="4" t="e">
        <f>Data!B206</f>
        <v>#N/A</v>
      </c>
      <c r="C207" s="26">
        <v>7.0579530945664448</v>
      </c>
      <c r="D207" s="26">
        <v>6.4977647930555156</v>
      </c>
      <c r="E207" s="26">
        <v>5.8460421116265415</v>
      </c>
      <c r="F207" s="26">
        <v>5.1196113143569404</v>
      </c>
      <c r="G207" s="26">
        <v>8.1876476417128909</v>
      </c>
      <c r="H207" s="26">
        <v>10.258231503403366</v>
      </c>
      <c r="I207" s="26">
        <v>3.852665080327188</v>
      </c>
      <c r="J207" s="26">
        <v>4.5368648806009295</v>
      </c>
      <c r="K207" s="26">
        <v>2.867214821392118</v>
      </c>
      <c r="L207" s="26">
        <v>3.5715239920090518</v>
      </c>
      <c r="M207" s="26">
        <v>2.0324325942011625</v>
      </c>
      <c r="N207" s="26">
        <v>1.2233087903245365</v>
      </c>
      <c r="O207" s="26">
        <v>1.0447750477718156</v>
      </c>
      <c r="P207" s="26">
        <v>0.77350584810846867</v>
      </c>
      <c r="Q207" s="26">
        <v>0.77350584810846867</v>
      </c>
      <c r="R207" s="26">
        <v>0.53987905259067248</v>
      </c>
      <c r="S207" s="26">
        <v>0.77517326337635084</v>
      </c>
      <c r="T207" s="26">
        <v>0.77517326337635084</v>
      </c>
      <c r="U207" s="26">
        <v>0.86423817805751468</v>
      </c>
      <c r="V207" s="26">
        <v>1.0416491506206504</v>
      </c>
      <c r="W207" s="26">
        <v>1.0355626272040777</v>
      </c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</row>
    <row r="208" spans="1:56" x14ac:dyDescent="0.2">
      <c r="A208" s="2">
        <f t="shared" si="35"/>
        <v>44310</v>
      </c>
      <c r="B208" s="4" t="e">
        <f>Data!B207</f>
        <v>#N/A</v>
      </c>
      <c r="C208" s="26">
        <v>7.0405425500564949</v>
      </c>
      <c r="D208" s="26">
        <v>6.4821013987369094</v>
      </c>
      <c r="E208" s="26">
        <v>5.8324818291104696</v>
      </c>
      <c r="F208" s="26">
        <v>5.1082738326053478</v>
      </c>
      <c r="G208" s="26">
        <v>8.1657731732747614</v>
      </c>
      <c r="H208" s="26">
        <v>10.208944708805843</v>
      </c>
      <c r="I208" s="26">
        <v>3.8354486370690379</v>
      </c>
      <c r="J208" s="26">
        <v>4.500675703915781</v>
      </c>
      <c r="K208" s="26">
        <v>2.8320213050142136</v>
      </c>
      <c r="L208" s="26">
        <v>3.4987869158531479</v>
      </c>
      <c r="M208" s="26">
        <v>2.0141166063182125</v>
      </c>
      <c r="N208" s="26">
        <v>1.2215393948415185</v>
      </c>
      <c r="O208" s="26">
        <v>1.0442268426742611</v>
      </c>
      <c r="P208" s="26">
        <v>0.77340801603903775</v>
      </c>
      <c r="Q208" s="26">
        <v>0.77340801603903775</v>
      </c>
      <c r="R208" s="26">
        <v>0.53984606377772126</v>
      </c>
      <c r="S208" s="26">
        <v>0.77505365078274002</v>
      </c>
      <c r="T208" s="26">
        <v>0.77505365078274002</v>
      </c>
      <c r="U208" s="26">
        <v>0.86403613395593404</v>
      </c>
      <c r="V208" s="26">
        <v>1.0412871344491048</v>
      </c>
      <c r="W208" s="26">
        <v>1.0351788030396529</v>
      </c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</row>
    <row r="209" spans="1:56" x14ac:dyDescent="0.2">
      <c r="A209" s="2">
        <f t="shared" si="35"/>
        <v>44311</v>
      </c>
      <c r="B209" s="4" t="e">
        <f>Data!B208</f>
        <v>#N/A</v>
      </c>
      <c r="C209" s="26">
        <v>7.0232941811310399</v>
      </c>
      <c r="D209" s="26">
        <v>6.4665757639664916</v>
      </c>
      <c r="E209" s="26">
        <v>5.8190356200491395</v>
      </c>
      <c r="F209" s="26">
        <v>5.0970280930225842</v>
      </c>
      <c r="G209" s="26">
        <v>8.1441263541005693</v>
      </c>
      <c r="H209" s="26">
        <v>10.160775088069371</v>
      </c>
      <c r="I209" s="26">
        <v>3.81889079459574</v>
      </c>
      <c r="J209" s="26">
        <v>4.4659691042729648</v>
      </c>
      <c r="K209" s="26">
        <v>2.7988175280080423</v>
      </c>
      <c r="L209" s="26">
        <v>3.4301360342771212</v>
      </c>
      <c r="M209" s="26">
        <v>1.9970056098608895</v>
      </c>
      <c r="N209" s="26">
        <v>1.2199030998116673</v>
      </c>
      <c r="O209" s="26">
        <v>1.0437176064863618</v>
      </c>
      <c r="P209" s="26">
        <v>0.77331602088828877</v>
      </c>
      <c r="Q209" s="26">
        <v>0.77331602088828877</v>
      </c>
      <c r="R209" s="26">
        <v>0.53981352947506978</v>
      </c>
      <c r="S209" s="26">
        <v>0.7749427245215752</v>
      </c>
      <c r="T209" s="26">
        <v>0.7749427245215752</v>
      </c>
      <c r="U209" s="26">
        <v>0.86383430436641417</v>
      </c>
      <c r="V209" s="26">
        <v>1.0409256038751542</v>
      </c>
      <c r="W209" s="26">
        <v>1.0347955242228843</v>
      </c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</row>
    <row r="210" spans="1:56" x14ac:dyDescent="0.2">
      <c r="A210" s="2">
        <f t="shared" si="35"/>
        <v>44312</v>
      </c>
      <c r="B210" s="4" t="e">
        <f>Data!B209</f>
        <v>#N/A</v>
      </c>
      <c r="C210" s="26">
        <v>7.0062048541119246</v>
      </c>
      <c r="D210" s="26">
        <v>6.4511856273531372</v>
      </c>
      <c r="E210" s="26">
        <v>5.8057017655142049</v>
      </c>
      <c r="F210" s="26">
        <v>5.0858728065266288</v>
      </c>
      <c r="G210" s="26">
        <v>8.1227023278157269</v>
      </c>
      <c r="H210" s="26">
        <v>10.113688301122872</v>
      </c>
      <c r="I210" s="26">
        <v>3.8029610953917277</v>
      </c>
      <c r="J210" s="26">
        <v>4.4326807297648161</v>
      </c>
      <c r="K210" s="26">
        <v>2.7674901221560457</v>
      </c>
      <c r="L210" s="26">
        <v>3.365342237986154</v>
      </c>
      <c r="M210" s="26">
        <v>1.9810196049373481</v>
      </c>
      <c r="N210" s="26">
        <v>1.2183892419410127</v>
      </c>
      <c r="O210" s="26">
        <v>1.0432439897476555</v>
      </c>
      <c r="P210" s="26">
        <v>0.77322927149433729</v>
      </c>
      <c r="Q210" s="26">
        <v>0.77322927149433729</v>
      </c>
      <c r="R210" s="26">
        <v>0.53978139984495066</v>
      </c>
      <c r="S210" s="26">
        <v>0.77483960597293211</v>
      </c>
      <c r="T210" s="26">
        <v>0.77483960597293211</v>
      </c>
      <c r="U210" s="26">
        <v>0.86363268508760116</v>
      </c>
      <c r="V210" s="26">
        <v>1.0405645561591881</v>
      </c>
      <c r="W210" s="26">
        <v>1.0344127881716625</v>
      </c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</row>
    <row r="211" spans="1:56" x14ac:dyDescent="0.2">
      <c r="A211" s="2">
        <f t="shared" si="35"/>
        <v>44313</v>
      </c>
      <c r="B211" s="4" t="e">
        <f>Data!B210</f>
        <v>#N/A</v>
      </c>
      <c r="C211" s="26">
        <v>6.9892715437261685</v>
      </c>
      <c r="D211" s="26">
        <v>6.4359287881005178</v>
      </c>
      <c r="E211" s="26">
        <v>5.7924785870100504</v>
      </c>
      <c r="F211" s="26">
        <v>5.0748067109403818</v>
      </c>
      <c r="G211" s="26">
        <v>8.1014963995951152</v>
      </c>
      <c r="H211" s="26">
        <v>10.067650993832576</v>
      </c>
      <c r="I211" s="26">
        <v>3.7876304631032141</v>
      </c>
      <c r="J211" s="26">
        <v>4.4007489136632012</v>
      </c>
      <c r="K211" s="26">
        <v>2.7379321187113015</v>
      </c>
      <c r="L211" s="26">
        <v>3.3041891194203967</v>
      </c>
      <c r="M211" s="26">
        <v>1.9660838853550424</v>
      </c>
      <c r="N211" s="26">
        <v>1.2169880112898059</v>
      </c>
      <c r="O211" s="26">
        <v>1.0428029307832909</v>
      </c>
      <c r="P211" s="26">
        <v>0.77314723661739515</v>
      </c>
      <c r="Q211" s="26">
        <v>0.77314723661739515</v>
      </c>
      <c r="R211" s="26">
        <v>0.53974963058996017</v>
      </c>
      <c r="S211" s="26">
        <v>0.7747435054047751</v>
      </c>
      <c r="T211" s="26">
        <v>0.7747435054047751</v>
      </c>
      <c r="U211" s="26">
        <v>0.8634312723745674</v>
      </c>
      <c r="V211" s="26">
        <v>1.0402039887704118</v>
      </c>
      <c r="W211" s="26">
        <v>1.034030592470325</v>
      </c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</row>
    <row r="212" spans="1:56" x14ac:dyDescent="0.2">
      <c r="A212" s="2">
        <f t="shared" si="35"/>
        <v>44314</v>
      </c>
      <c r="B212" s="4" t="e">
        <f>Data!B211</f>
        <v>#N/A</v>
      </c>
      <c r="C212" s="26">
        <v>6.9724913277877523</v>
      </c>
      <c r="D212" s="26">
        <v>6.4208031036300097</v>
      </c>
      <c r="E212" s="26">
        <v>5.7793644450731776</v>
      </c>
      <c r="F212" s="26">
        <v>5.0638285702057564</v>
      </c>
      <c r="G212" s="26">
        <v>8.0805040296592221</v>
      </c>
      <c r="H212" s="26">
        <v>10.022630778546269</v>
      </c>
      <c r="I212" s="26">
        <v>3.7728711430009776</v>
      </c>
      <c r="J212" s="26">
        <v>4.3701145705033406</v>
      </c>
      <c r="K212" s="26">
        <v>2.7100425924509142</v>
      </c>
      <c r="L212" s="26">
        <v>3.2464722822924541</v>
      </c>
      <c r="M212" s="26">
        <v>1.9521286899735779</v>
      </c>
      <c r="N212" s="26">
        <v>1.2156903830812482</v>
      </c>
      <c r="O212" s="26">
        <v>1.0423916310085064</v>
      </c>
      <c r="P212" s="26">
        <v>0.77306943886936075</v>
      </c>
      <c r="Q212" s="26">
        <v>0.77306943886936075</v>
      </c>
      <c r="R212" s="26">
        <v>0.53971818233746682</v>
      </c>
      <c r="S212" s="26">
        <v>0.77465371298473984</v>
      </c>
      <c r="T212" s="26">
        <v>0.77465371298473984</v>
      </c>
      <c r="U212" s="26">
        <v>0.86323006288612381</v>
      </c>
      <c r="V212" s="26">
        <v>1.0398438993624068</v>
      </c>
      <c r="W212" s="26">
        <v>1.0336489348502302</v>
      </c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</row>
    <row r="213" spans="1:56" x14ac:dyDescent="0.2">
      <c r="A213" s="2">
        <f t="shared" si="35"/>
        <v>44315</v>
      </c>
      <c r="B213" s="4" t="e">
        <f>Data!B212</f>
        <v>#N/A</v>
      </c>
      <c r="C213" s="26">
        <v>6.9558613821769208</v>
      </c>
      <c r="D213" s="26">
        <v>6.4058064873211249</v>
      </c>
      <c r="E213" s="26">
        <v>5.7663577379375752</v>
      </c>
      <c r="F213" s="26">
        <v>5.0529371736291449</v>
      </c>
      <c r="G213" s="26">
        <v>8.0597208270340577</v>
      </c>
      <c r="H213" s="26">
        <v>9.9785962144214988</v>
      </c>
      <c r="I213" s="26">
        <v>3.7586566447938257</v>
      </c>
      <c r="J213" s="26">
        <v>4.340721095590288</v>
      </c>
      <c r="K213" s="26">
        <v>2.6837263250234584</v>
      </c>
      <c r="L213" s="26">
        <v>3.1919986872674122</v>
      </c>
      <c r="M213" s="26">
        <v>1.9390888768524213</v>
      </c>
      <c r="N213" s="26">
        <v>1.2144880549503514</v>
      </c>
      <c r="O213" s="26">
        <v>1.0420075323495017</v>
      </c>
      <c r="P213" s="26">
        <v>0.77299544925801156</v>
      </c>
      <c r="Q213" s="26">
        <v>0.77299544925801156</v>
      </c>
      <c r="R213" s="26">
        <v>0.53968702009237979</v>
      </c>
      <c r="S213" s="26">
        <v>0.7745695907003457</v>
      </c>
      <c r="T213" s="26">
        <v>0.7745695907003457</v>
      </c>
      <c r="U213" s="26">
        <v>0.86302905363820714</v>
      </c>
      <c r="V213" s="26">
        <v>1.0394842857515807</v>
      </c>
      <c r="W213" s="26">
        <v>1.0332678131726407</v>
      </c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</row>
    <row r="214" spans="1:56" x14ac:dyDescent="0.2">
      <c r="A214" s="2">
        <f t="shared" si="35"/>
        <v>44316</v>
      </c>
      <c r="B214" s="4" t="e">
        <f>Data!B213</f>
        <v>#N/A</v>
      </c>
      <c r="C214" s="26">
        <v>6.9393789761003157</v>
      </c>
      <c r="D214" s="26">
        <v>6.3909369063631134</v>
      </c>
      <c r="E214" s="26">
        <v>5.7534569002623215</v>
      </c>
      <c r="F214" s="26">
        <v>5.0421313351566015</v>
      </c>
      <c r="G214" s="26">
        <v>8.0391425435657684</v>
      </c>
      <c r="H214" s="26">
        <v>9.9355167875905295</v>
      </c>
      <c r="I214" s="26">
        <v>3.7449616877162</v>
      </c>
      <c r="J214" s="26">
        <v>4.3125142678647128</v>
      </c>
      <c r="K214" s="26">
        <v>2.6588934865963312</v>
      </c>
      <c r="L214" s="26">
        <v>3.1405860320420107</v>
      </c>
      <c r="M214" s="26">
        <v>1.9269036187217294</v>
      </c>
      <c r="N214" s="26">
        <v>1.2133733891997966</v>
      </c>
      <c r="O214" s="26">
        <v>1.0416482965995815</v>
      </c>
      <c r="P214" s="26">
        <v>0.77292488228361245</v>
      </c>
      <c r="Q214" s="26">
        <v>0.77292488228361245</v>
      </c>
      <c r="R214" s="26">
        <v>0.53965611275069092</v>
      </c>
      <c r="S214" s="26">
        <v>0.77449056509586889</v>
      </c>
      <c r="T214" s="26">
        <v>0.77449056509586889</v>
      </c>
      <c r="U214" s="26">
        <v>0.86282824196264407</v>
      </c>
      <c r="V214" s="26">
        <v>1.0391251458981678</v>
      </c>
      <c r="W214" s="26">
        <v>1.0328872254136441</v>
      </c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</row>
    <row r="215" spans="1:56" x14ac:dyDescent="0.2">
      <c r="A215" s="2">
        <f t="shared" si="35"/>
        <v>44317</v>
      </c>
      <c r="B215" s="4" t="e">
        <f>Data!B214</f>
        <v>#N/A</v>
      </c>
      <c r="C215" s="26">
        <v>6.923041467616085</v>
      </c>
      <c r="D215" s="26">
        <v>6.3761923797117186</v>
      </c>
      <c r="E215" s="26">
        <v>5.7406604019178982</v>
      </c>
      <c r="F215" s="26">
        <v>5.0314098926772042</v>
      </c>
      <c r="G215" s="26">
        <v>8.0187650681810485</v>
      </c>
      <c r="H215" s="26">
        <v>9.893362891211062</v>
      </c>
      <c r="I215" s="26">
        <v>3.7317621478145058</v>
      </c>
      <c r="J215" s="26">
        <v>4.2854421560609284</v>
      </c>
      <c r="K215" s="26">
        <v>2.6354593348544753</v>
      </c>
      <c r="L215" s="26">
        <v>3.0920621641469679</v>
      </c>
      <c r="M215" s="26">
        <v>1.9155161183973781</v>
      </c>
      <c r="N215" s="26">
        <v>1.2123393596640584</v>
      </c>
      <c r="O215" s="26">
        <v>1.0413117865449337</v>
      </c>
      <c r="P215" s="26">
        <v>0.77285739153203925</v>
      </c>
      <c r="Q215" s="26">
        <v>0.77285739153203925</v>
      </c>
      <c r="R215" s="26">
        <v>0.53962543266704321</v>
      </c>
      <c r="S215" s="26">
        <v>0.77441612074337329</v>
      </c>
      <c r="T215" s="26">
        <v>0.77441612074337329</v>
      </c>
      <c r="U215" s="26">
        <v>0.86262762547067318</v>
      </c>
      <c r="V215" s="26">
        <v>1.038766477889479</v>
      </c>
      <c r="W215" s="26">
        <v>1.0325071696508688</v>
      </c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</row>
    <row r="216" spans="1:56" x14ac:dyDescent="0.2">
      <c r="A216" s="2">
        <f t="shared" si="35"/>
        <v>44318</v>
      </c>
      <c r="B216" s="4" t="e">
        <f>Data!B215</f>
        <v>#N/A</v>
      </c>
      <c r="C216" s="26">
        <v>6.9068462994089641</v>
      </c>
      <c r="D216" s="26">
        <v>6.3615709761453871</v>
      </c>
      <c r="E216" s="26">
        <v>5.7279667468278923</v>
      </c>
      <c r="F216" s="26">
        <v>5.0207717073531688</v>
      </c>
      <c r="G216" s="26">
        <v>7.9985844213846287</v>
      </c>
      <c r="H216" s="26">
        <v>9.8521058054481987</v>
      </c>
      <c r="I216" s="26">
        <v>3.7190350073579328</v>
      </c>
      <c r="J216" s="26">
        <v>4.2594550280870509</v>
      </c>
      <c r="K216" s="26">
        <v>2.6133439304460957</v>
      </c>
      <c r="L216" s="26">
        <v>3.0462645248633247</v>
      </c>
      <c r="M216" s="26">
        <v>1.9048733428484994</v>
      </c>
      <c r="N216" s="26">
        <v>1.2113795028147212</v>
      </c>
      <c r="O216" s="26">
        <v>1.0409960487085512</v>
      </c>
      <c r="P216" s="26">
        <v>0.77279266571416871</v>
      </c>
      <c r="Q216" s="26">
        <v>0.77279266571416871</v>
      </c>
      <c r="R216" s="26">
        <v>0.5395949552703303</v>
      </c>
      <c r="S216" s="26">
        <v>0.77434579437372841</v>
      </c>
      <c r="T216" s="26">
        <v>0.77434579437372841</v>
      </c>
      <c r="U216" s="26">
        <v>0.86242720202067658</v>
      </c>
      <c r="V216" s="26">
        <v>1.038408279925134</v>
      </c>
      <c r="W216" s="26">
        <v>1.0321276440517817</v>
      </c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</row>
    <row r="217" spans="1:56" x14ac:dyDescent="0.2">
      <c r="A217" s="2">
        <f t="shared" si="35"/>
        <v>44319</v>
      </c>
      <c r="B217" s="4" t="e">
        <f>Data!B216</f>
        <v>#N/A</v>
      </c>
      <c r="C217" s="26">
        <v>6.890790994801117</v>
      </c>
      <c r="D217" s="26">
        <v>6.3470708124155317</v>
      </c>
      <c r="E217" s="26">
        <v>5.715374471863</v>
      </c>
      <c r="F217" s="26">
        <v>5.01021566297534</v>
      </c>
      <c r="G217" s="26">
        <v>7.978596749985237</v>
      </c>
      <c r="H217" s="26">
        <v>9.8117176774297459</v>
      </c>
      <c r="I217" s="26">
        <v>3.7067583063008929</v>
      </c>
      <c r="J217" s="26">
        <v>4.2345052635547322</v>
      </c>
      <c r="K217" s="26">
        <v>2.5924718680136798</v>
      </c>
      <c r="L217" s="26">
        <v>3.0030396227096201</v>
      </c>
      <c r="M217" s="26">
        <v>1.8949257747077921</v>
      </c>
      <c r="N217" s="26">
        <v>1.2104878727690918</v>
      </c>
      <c r="O217" s="26">
        <v>1.0406992975737601</v>
      </c>
      <c r="P217" s="26">
        <v>0.77273042510637069</v>
      </c>
      <c r="Q217" s="26">
        <v>0.77273042510637069</v>
      </c>
      <c r="R217" s="26">
        <v>0.53956465872199488</v>
      </c>
      <c r="S217" s="26">
        <v>0.77427916960093179</v>
      </c>
      <c r="T217" s="26">
        <v>0.77427916960093179</v>
      </c>
      <c r="U217" s="26">
        <v>0.86222696968963686</v>
      </c>
      <c r="V217" s="26">
        <v>1.0380505503040458</v>
      </c>
      <c r="W217" s="26">
        <v>1.0317486468633805</v>
      </c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</row>
    <row r="218" spans="1:56" x14ac:dyDescent="0.2">
      <c r="A218" s="2">
        <f t="shared" si="35"/>
        <v>44320</v>
      </c>
      <c r="B218" s="4" t="e">
        <f>Data!B217</f>
        <v>#N/A</v>
      </c>
      <c r="C218" s="26">
        <v>6.8748731539852663</v>
      </c>
      <c r="D218" s="26">
        <v>6.33269005148576</v>
      </c>
      <c r="E218" s="26">
        <v>5.7028821457844074</v>
      </c>
      <c r="F218" s="26">
        <v>4.9997406653428076</v>
      </c>
      <c r="G218" s="26">
        <v>7.9587983220416634</v>
      </c>
      <c r="H218" s="26">
        <v>9.7721715012137746</v>
      </c>
      <c r="I218" s="26">
        <v>3.6949110957256184</v>
      </c>
      <c r="J218" s="26">
        <v>4.2105472693839125</v>
      </c>
      <c r="K218" s="26">
        <v>2.5727720219897852</v>
      </c>
      <c r="L218" s="26">
        <v>2.9622425350215793</v>
      </c>
      <c r="M218" s="26">
        <v>1.8856271800918314</v>
      </c>
      <c r="N218" s="26">
        <v>1.2096589998910676</v>
      </c>
      <c r="O218" s="26">
        <v>1.0404199011606605</v>
      </c>
      <c r="P218" s="26">
        <v>0.77267041835150618</v>
      </c>
      <c r="Q218" s="26">
        <v>0.77267041835150618</v>
      </c>
      <c r="R218" s="26">
        <v>0.53953452361228504</v>
      </c>
      <c r="S218" s="26">
        <v>0.77421587217978638</v>
      </c>
      <c r="T218" s="26">
        <v>0.77421587217978638</v>
      </c>
      <c r="U218" s="26">
        <v>0.86202692674789039</v>
      </c>
      <c r="V218" s="26">
        <v>1.0376932874129441</v>
      </c>
      <c r="W218" s="26">
        <v>1.0313701764031127</v>
      </c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</row>
    <row r="219" spans="1:56" x14ac:dyDescent="0.2">
      <c r="A219" s="2">
        <f t="shared" si="35"/>
        <v>44321</v>
      </c>
      <c r="B219" s="4" t="e">
        <f>Data!B218</f>
        <v>#N/A</v>
      </c>
      <c r="C219" s="26">
        <v>6.8590904504673809</v>
      </c>
      <c r="D219" s="26">
        <v>6.3184269008552363</v>
      </c>
      <c r="E219" s="26">
        <v>5.6904883682338054</v>
      </c>
      <c r="F219" s="26">
        <v>4.9893456416654489</v>
      </c>
      <c r="G219" s="26">
        <v>7.9391855220207166</v>
      </c>
      <c r="H219" s="26">
        <v>9.7334410978042882</v>
      </c>
      <c r="I219" s="26">
        <v>3.6834733931949946</v>
      </c>
      <c r="J219" s="26">
        <v>4.1875373984065662</v>
      </c>
      <c r="K219" s="26">
        <v>2.5541773063767645</v>
      </c>
      <c r="L219" s="26">
        <v>2.923736436209472</v>
      </c>
      <c r="M219" s="26">
        <v>1.8769343916708627</v>
      </c>
      <c r="N219" s="26">
        <v>1.208887852697941</v>
      </c>
      <c r="O219" s="26">
        <v>1.0401563678396124</v>
      </c>
      <c r="P219" s="26">
        <v>0.77261241958393934</v>
      </c>
      <c r="Q219" s="26">
        <v>0.77261241958393934</v>
      </c>
      <c r="R219" s="26">
        <v>0.53950453269025556</v>
      </c>
      <c r="S219" s="26">
        <v>0.77415556574304067</v>
      </c>
      <c r="T219" s="26">
        <v>0.77415556574304067</v>
      </c>
      <c r="U219" s="26">
        <v>0.86182707163679639</v>
      </c>
      <c r="V219" s="26">
        <v>1.0373364897162607</v>
      </c>
      <c r="W219" s="26">
        <v>1.0309922310508775</v>
      </c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</row>
    <row r="220" spans="1:56" x14ac:dyDescent="0.2">
      <c r="A220" s="2">
        <f t="shared" si="35"/>
        <v>44322</v>
      </c>
      <c r="B220" s="4" t="e">
        <f>Data!B219</f>
        <v>#N/A</v>
      </c>
      <c r="C220" s="26">
        <v>6.8434406277068716</v>
      </c>
      <c r="D220" s="26">
        <v>6.3042796109616308</v>
      </c>
      <c r="E220" s="26">
        <v>5.6781917687674941</v>
      </c>
      <c r="F220" s="26">
        <v>4.9790295399883</v>
      </c>
      <c r="G220" s="26">
        <v>7.9197548461590754</v>
      </c>
      <c r="H220" s="26">
        <v>9.695501095248046</v>
      </c>
      <c r="I220" s="26">
        <v>3.6724261399472478</v>
      </c>
      <c r="J220" s="26">
        <v>4.1654338708923389</v>
      </c>
      <c r="K220" s="26">
        <v>2.5366244477676974</v>
      </c>
      <c r="L220" s="26">
        <v>2.8873921513403342</v>
      </c>
      <c r="M220" s="26">
        <v>1.868807105995359</v>
      </c>
      <c r="N220" s="26">
        <v>1.2081698028096055</v>
      </c>
      <c r="O220" s="26">
        <v>1.0399073342758152</v>
      </c>
      <c r="P220" s="26">
        <v>0.77255622584576555</v>
      </c>
      <c r="Q220" s="26">
        <v>0.77255622584576555</v>
      </c>
      <c r="R220" s="26">
        <v>0.53947467062376597</v>
      </c>
      <c r="S220" s="26">
        <v>0.77409794796953835</v>
      </c>
      <c r="T220" s="26">
        <v>0.77409794796953835</v>
      </c>
      <c r="U220" s="26">
        <v>0.86162740294898688</v>
      </c>
      <c r="V220" s="26">
        <v>1.0369801557472147</v>
      </c>
      <c r="W220" s="26">
        <v>1.030614809241982</v>
      </c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</row>
    <row r="221" spans="1:56" x14ac:dyDescent="0.2">
      <c r="A221" s="2">
        <f t="shared" si="35"/>
        <v>44323</v>
      </c>
      <c r="B221" s="4" t="e">
        <f>Data!B220</f>
        <v>#N/A</v>
      </c>
      <c r="C221" s="26">
        <v>6.827921495942892</v>
      </c>
      <c r="D221" s="26">
        <v>6.290246473659332</v>
      </c>
      <c r="E221" s="26">
        <v>5.6659910059321401</v>
      </c>
      <c r="F221" s="26">
        <v>4.9687913286366756</v>
      </c>
      <c r="G221" s="26">
        <v>7.9005028980212346</v>
      </c>
      <c r="H221" s="26">
        <v>9.6583269088427866</v>
      </c>
      <c r="I221" s="26">
        <v>3.6617511598657781</v>
      </c>
      <c r="J221" s="26">
        <v>4.1441966989182442</v>
      </c>
      <c r="K221" s="26">
        <v>2.5200537709024688</v>
      </c>
      <c r="L221" s="26">
        <v>2.8530877337525999</v>
      </c>
      <c r="M221" s="26">
        <v>1.8612076941502387</v>
      </c>
      <c r="N221" s="26">
        <v>1.2075005926975768</v>
      </c>
      <c r="O221" s="26">
        <v>1.0396715544080881</v>
      </c>
      <c r="P221" s="26">
        <v>0.77250165476477473</v>
      </c>
      <c r="Q221" s="26">
        <v>0.77250165476477473</v>
      </c>
      <c r="R221" s="26">
        <v>0.53944492378614617</v>
      </c>
      <c r="S221" s="26">
        <v>0.77404274713982202</v>
      </c>
      <c r="T221" s="26">
        <v>0.77404274713982202</v>
      </c>
      <c r="U221" s="26">
        <v>0.86142791941089825</v>
      </c>
      <c r="V221" s="26">
        <v>1.036624284099954</v>
      </c>
      <c r="W221" s="26">
        <v>1.0302379094609351</v>
      </c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</row>
    <row r="222" spans="1:56" x14ac:dyDescent="0.2">
      <c r="A222" s="2">
        <f t="shared" si="35"/>
        <v>44324</v>
      </c>
      <c r="B222" s="4" t="e">
        <f>Data!B221</f>
        <v>#N/A</v>
      </c>
      <c r="C222" s="26">
        <v>6.8125309291960034</v>
      </c>
      <c r="D222" s="26">
        <v>6.2763258207688652</v>
      </c>
      <c r="E222" s="26">
        <v>5.653884766379953</v>
      </c>
      <c r="F222" s="26">
        <v>4.9586299956810764</v>
      </c>
      <c r="G222" s="26">
        <v>7.8814263842459349</v>
      </c>
      <c r="H222" s="26">
        <v>9.6218947214846189</v>
      </c>
      <c r="I222" s="26">
        <v>3.6514311201590601</v>
      </c>
      <c r="J222" s="26">
        <v>4.1237876135042546</v>
      </c>
      <c r="K222" s="26">
        <v>2.5044089960880682</v>
      </c>
      <c r="L222" s="26">
        <v>2.8207080654693382</v>
      </c>
      <c r="M222" s="26">
        <v>1.8541010248672956</v>
      </c>
      <c r="N222" s="26">
        <v>1.2068763060105587</v>
      </c>
      <c r="O222" s="26">
        <v>1.0394478893732415</v>
      </c>
      <c r="P222" s="26">
        <v>0.77244854246765038</v>
      </c>
      <c r="Q222" s="26">
        <v>0.77244854246765038</v>
      </c>
      <c r="R222" s="26">
        <v>0.53941528006656636</v>
      </c>
      <c r="S222" s="26">
        <v>0.77398971904003289</v>
      </c>
      <c r="T222" s="26">
        <v>0.77398971904003289</v>
      </c>
      <c r="U222" s="26">
        <v>0.86122861986732313</v>
      </c>
      <c r="V222" s="26">
        <v>1.0362688734226297</v>
      </c>
      <c r="W222" s="26">
        <v>1.0298615302359853</v>
      </c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</row>
    <row r="223" spans="1:56" x14ac:dyDescent="0.2">
      <c r="A223" s="2">
        <f t="shared" si="35"/>
        <v>44325</v>
      </c>
      <c r="B223" s="4" t="e">
        <f>Data!B222</f>
        <v>#N/A</v>
      </c>
      <c r="C223" s="26">
        <v>6.7972668624350048</v>
      </c>
      <c r="D223" s="26">
        <v>6.2625160226936742</v>
      </c>
      <c r="E223" s="26">
        <v>5.6418717640211291</v>
      </c>
      <c r="F223" s="26">
        <v>4.9485445484209549</v>
      </c>
      <c r="G223" s="26">
        <v>7.8625221104737042</v>
      </c>
      <c r="H223" s="26">
        <v>9.586181464179873</v>
      </c>
      <c r="I223" s="26">
        <v>3.641449493687261</v>
      </c>
      <c r="J223" s="26">
        <v>4.1041699944365186</v>
      </c>
      <c r="K223" s="26">
        <v>2.4896370478458576</v>
      </c>
      <c r="L223" s="26">
        <v>2.7901444792331187</v>
      </c>
      <c r="M223" s="26">
        <v>1.8474542992823255</v>
      </c>
      <c r="N223" s="26">
        <v>1.2062933402710412</v>
      </c>
      <c r="O223" s="26">
        <v>1.039235298295023</v>
      </c>
      <c r="P223" s="26">
        <v>0.77239674170458938</v>
      </c>
      <c r="Q223" s="26">
        <v>0.77239674170458938</v>
      </c>
      <c r="R223" s="26">
        <v>0.53938572870148094</v>
      </c>
      <c r="S223" s="26">
        <v>0.77393864417890312</v>
      </c>
      <c r="T223" s="26">
        <v>0.77393864417890312</v>
      </c>
      <c r="U223" s="26">
        <v>0.86102950326774885</v>
      </c>
      <c r="V223" s="26">
        <v>1.0359139224112923</v>
      </c>
      <c r="W223" s="26">
        <v>1.0294856701343049</v>
      </c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</row>
    <row r="224" spans="1:56" x14ac:dyDescent="0.2">
      <c r="A224" s="2">
        <f t="shared" si="35"/>
        <v>44326</v>
      </c>
      <c r="B224" s="4" t="e">
        <f>Data!B223</f>
        <v>#N/A</v>
      </c>
      <c r="C224" s="26">
        <v>6.7821272888993498</v>
      </c>
      <c r="D224" s="26">
        <v>6.2488154871006287</v>
      </c>
      <c r="E224" s="26">
        <v>5.6299507392115959</v>
      </c>
      <c r="F224" s="26">
        <v>4.9385340128864463</v>
      </c>
      <c r="G224" s="26">
        <v>7.8437869774483326</v>
      </c>
      <c r="H224" s="26">
        <v>9.5511647967444411</v>
      </c>
      <c r="I224" s="26">
        <v>3.6317905228739291</v>
      </c>
      <c r="J224" s="26">
        <v>4.0853088027001387</v>
      </c>
      <c r="K224" s="26">
        <v>2.4756878741807991</v>
      </c>
      <c r="L224" s="26">
        <v>2.7612944010404719</v>
      </c>
      <c r="M224" s="26">
        <v>1.8412368965758645</v>
      </c>
      <c r="N224" s="26">
        <v>1.20574838175379</v>
      </c>
      <c r="O224" s="26">
        <v>1.0390328298635412</v>
      </c>
      <c r="P224" s="26">
        <v>0.77234612016393323</v>
      </c>
      <c r="Q224" s="26">
        <v>0.77234612016393323</v>
      </c>
      <c r="R224" s="26">
        <v>0.53935626012480364</v>
      </c>
      <c r="S224" s="26">
        <v>0.77388932528619536</v>
      </c>
      <c r="T224" s="26">
        <v>0.77388932528619536</v>
      </c>
      <c r="U224" s="26">
        <v>0.8608305686542751</v>
      </c>
      <c r="V224" s="26">
        <v>1.0355594298045125</v>
      </c>
      <c r="W224" s="26">
        <v>1.0291103277577536</v>
      </c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</row>
    <row r="225" spans="1:56" x14ac:dyDescent="0.2">
      <c r="A225" s="2">
        <f t="shared" si="35"/>
        <v>44327</v>
      </c>
      <c r="B225" s="4" t="e">
        <f>Data!B224</f>
        <v>#N/A</v>
      </c>
      <c r="C225" s="26">
        <v>6.7671102575680706</v>
      </c>
      <c r="D225" s="26">
        <v>6.2352226576608345</v>
      </c>
      <c r="E225" s="26">
        <v>5.6181204579741664</v>
      </c>
      <c r="F225" s="26">
        <v>4.92859743335727</v>
      </c>
      <c r="G225" s="26">
        <v>7.8252179772853054</v>
      </c>
      <c r="H225" s="26">
        <v>9.5168230887114795</v>
      </c>
      <c r="I225" s="26">
        <v>3.6224391851428521</v>
      </c>
      <c r="J225" s="26">
        <v>4.0671705154438733</v>
      </c>
      <c r="K225" s="26">
        <v>2.4625142758984415</v>
      </c>
      <c r="L225" s="26">
        <v>2.7340610121069884</v>
      </c>
      <c r="M225" s="26">
        <v>1.8354202297855855</v>
      </c>
      <c r="N225" s="26">
        <v>1.2052383823721329</v>
      </c>
      <c r="O225" s="26">
        <v>1.0388396146374168</v>
      </c>
      <c r="P225" s="26">
        <v>0.7722965589575721</v>
      </c>
      <c r="Q225" s="26">
        <v>0.7722965589575721</v>
      </c>
      <c r="R225" s="26">
        <v>0.53932686583473566</v>
      </c>
      <c r="S225" s="26">
        <v>0.77384158506414102</v>
      </c>
      <c r="T225" s="26">
        <v>0.77384158506414102</v>
      </c>
      <c r="U225" s="26">
        <v>0.86063181515093101</v>
      </c>
      <c r="V225" s="26">
        <v>1.0352053943786399</v>
      </c>
      <c r="W225" s="26">
        <v>1.0287355017391437</v>
      </c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</row>
    <row r="226" spans="1:56" x14ac:dyDescent="0.2">
      <c r="A226" s="2">
        <f t="shared" si="35"/>
        <v>44328</v>
      </c>
      <c r="B226" s="4" t="e">
        <f>Data!B225</f>
        <v>#N/A</v>
      </c>
      <c r="C226" s="26">
        <v>6.7522138707666679</v>
      </c>
      <c r="D226" s="26">
        <v>6.2217360128475194</v>
      </c>
      <c r="E226" s="26">
        <v>5.6063797112513551</v>
      </c>
      <c r="F226" s="26">
        <v>4.9187338718980014</v>
      </c>
      <c r="G226" s="26">
        <v>7.8068121899004561</v>
      </c>
      <c r="H226" s="26">
        <v>9.4831354004663542</v>
      </c>
      <c r="I226" s="26">
        <v>3.6133811598218992</v>
      </c>
      <c r="J226" s="26">
        <v>4.0497230633997336</v>
      </c>
      <c r="K226" s="26">
        <v>2.4500717454249368</v>
      </c>
      <c r="L226" s="26">
        <v>2.7083529292452244</v>
      </c>
      <c r="M226" s="26">
        <v>1.8299776111244397</v>
      </c>
      <c r="N226" s="26">
        <v>1.2047605384118298</v>
      </c>
      <c r="O226" s="26">
        <v>1.0386548580067156</v>
      </c>
      <c r="P226" s="26">
        <v>0.77224795125982637</v>
      </c>
      <c r="Q226" s="26">
        <v>0.77224795125982637</v>
      </c>
      <c r="R226" s="26">
        <v>0.53929753827539439</v>
      </c>
      <c r="S226" s="26">
        <v>0.77379526416630195</v>
      </c>
      <c r="T226" s="26">
        <v>0.77379526416630195</v>
      </c>
      <c r="U226" s="26">
        <v>0.86043324195422721</v>
      </c>
      <c r="V226" s="26">
        <v>1.0348518149436245</v>
      </c>
      <c r="W226" s="26">
        <v>1.0283611907389532</v>
      </c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</row>
    <row r="227" spans="1:56" x14ac:dyDescent="0.2">
      <c r="A227" s="2">
        <f t="shared" si="35"/>
        <v>44329</v>
      </c>
      <c r="B227" s="4" t="e">
        <f>Data!B226</f>
        <v>#N/A</v>
      </c>
      <c r="C227" s="26">
        <v>6.7374362819038947</v>
      </c>
      <c r="D227" s="26">
        <v>6.2083540647879278</v>
      </c>
      <c r="E227" s="26">
        <v>5.5947273141881961</v>
      </c>
      <c r="F227" s="26">
        <v>4.9089424079090103</v>
      </c>
      <c r="G227" s="26">
        <v>7.7885667795922826</v>
      </c>
      <c r="H227" s="26">
        <v>9.4500814646257201</v>
      </c>
      <c r="I227" s="26">
        <v>3.6046027964574243</v>
      </c>
      <c r="J227" s="26">
        <v>4.0329357706812878</v>
      </c>
      <c r="K227" s="26">
        <v>2.4383183146134479</v>
      </c>
      <c r="L227" s="26">
        <v>2.6840839026867909</v>
      </c>
      <c r="M227" s="26">
        <v>1.8248841261817448</v>
      </c>
      <c r="N227" s="26">
        <v>1.204312270965058</v>
      </c>
      <c r="O227" s="26">
        <v>1.0384778337600054</v>
      </c>
      <c r="P227" s="26">
        <v>0.77220020108426313</v>
      </c>
      <c r="Q227" s="26">
        <v>0.77220020108426313</v>
      </c>
      <c r="R227" s="26">
        <v>0.53926827073160122</v>
      </c>
      <c r="S227" s="26">
        <v>0.77375021938086452</v>
      </c>
      <c r="T227" s="26">
        <v>0.77375021938086452</v>
      </c>
      <c r="U227" s="26">
        <v>0.8602348483248029</v>
      </c>
      <c r="V227" s="26">
        <v>1.0344986903393374</v>
      </c>
      <c r="W227" s="26">
        <v>1.0279873934424295</v>
      </c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</row>
    <row r="228" spans="1:56" x14ac:dyDescent="0.2">
      <c r="A228" s="2">
        <f t="shared" si="35"/>
        <v>44330</v>
      </c>
      <c r="B228" s="4" t="e">
        <f>Data!B227</f>
        <v>#N/A</v>
      </c>
      <c r="C228" s="26">
        <v>6.722775693330834</v>
      </c>
      <c r="D228" s="26">
        <v>6.195075358166358</v>
      </c>
      <c r="E228" s="26">
        <v>5.5831621054435256</v>
      </c>
      <c r="F228" s="26">
        <v>4.8992221376923517</v>
      </c>
      <c r="G228" s="26">
        <v>7.7704789917716193</v>
      </c>
      <c r="H228" s="26">
        <v>9.4176416676759587</v>
      </c>
      <c r="I228" s="26">
        <v>3.5960910844844984</v>
      </c>
      <c r="J228" s="26">
        <v>4.0167792968854128</v>
      </c>
      <c r="K228" s="26">
        <v>2.4272144110471374</v>
      </c>
      <c r="L228" s="26">
        <v>2.6611725304273155</v>
      </c>
      <c r="M228" s="26">
        <v>1.8201165164248057</v>
      </c>
      <c r="N228" s="26">
        <v>1.203891207928808</v>
      </c>
      <c r="O228" s="26">
        <v>1.0383078782037467</v>
      </c>
      <c r="P228" s="26">
        <v>0.77215322218447768</v>
      </c>
      <c r="Q228" s="26">
        <v>0.77215322218447768</v>
      </c>
      <c r="R228" s="26">
        <v>0.53923905723536503</v>
      </c>
      <c r="S228" s="26">
        <v>0.77370632199769851</v>
      </c>
      <c r="T228" s="26">
        <v>0.77370632199769851</v>
      </c>
      <c r="U228" s="26">
        <v>0.86003663358003934</v>
      </c>
      <c r="V228" s="26">
        <v>1.0341460194323235</v>
      </c>
      <c r="W228" s="26">
        <v>1.0276141085570398</v>
      </c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</row>
    <row r="229" spans="1:56" x14ac:dyDescent="0.2">
      <c r="A229" s="2">
        <f t="shared" si="35"/>
        <v>44331</v>
      </c>
      <c r="B229" s="4" t="e">
        <f>Data!B228</f>
        <v>#N/A</v>
      </c>
      <c r="C229" s="26">
        <v>6.7082303543151021</v>
      </c>
      <c r="D229" s="26">
        <v>6.1818984691756134</v>
      </c>
      <c r="E229" s="26">
        <v>5.5716829465282567</v>
      </c>
      <c r="F229" s="26">
        <v>4.8895721740319722</v>
      </c>
      <c r="G229" s="26">
        <v>7.7525461498325123</v>
      </c>
      <c r="H229" s="26">
        <v>9.3857970318844188</v>
      </c>
      <c r="I229" s="26">
        <v>3.5878336241999911</v>
      </c>
      <c r="J229" s="26">
        <v>4.0012255814233528</v>
      </c>
      <c r="K229" s="26">
        <v>2.4167227223744931</v>
      </c>
      <c r="L229" s="26">
        <v>2.6395419882183453</v>
      </c>
      <c r="M229" s="26">
        <v>1.8156530694564752</v>
      </c>
      <c r="N229" s="26">
        <v>1.2034951674427918</v>
      </c>
      <c r="O229" s="26">
        <v>1.0381443847866501</v>
      </c>
      <c r="P229" s="26">
        <v>0.77210693706628319</v>
      </c>
      <c r="Q229" s="26">
        <v>0.77210693706628319</v>
      </c>
      <c r="R229" s="26">
        <v>0.53920989248276152</v>
      </c>
      <c r="S229" s="26">
        <v>0.77366345634060152</v>
      </c>
      <c r="T229" s="26">
        <v>0.77366345634060152</v>
      </c>
      <c r="U229" s="26">
        <v>0.85983859708752908</v>
      </c>
      <c r="V229" s="26">
        <v>1.0337938011129446</v>
      </c>
      <c r="W229" s="26">
        <v>1.0272413348102245</v>
      </c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</row>
    <row r="230" spans="1:56" x14ac:dyDescent="0.2">
      <c r="A230" s="2">
        <f t="shared" si="35"/>
        <v>44332</v>
      </c>
      <c r="B230" s="4" t="e">
        <f>Data!B229</f>
        <v>#N/A</v>
      </c>
      <c r="C230" s="26">
        <v>6.6937985591234215</v>
      </c>
      <c r="D230" s="26">
        <v>6.1688220045143174</v>
      </c>
      <c r="E230" s="26">
        <v>5.560288721169278</v>
      </c>
      <c r="F230" s="26">
        <v>4.8799916457876131</v>
      </c>
      <c r="G230" s="26">
        <v>7.7347656521584272</v>
      </c>
      <c r="H230" s="26">
        <v>9.354529197495383</v>
      </c>
      <c r="I230" s="26">
        <v>3.5798185989871762</v>
      </c>
      <c r="J230" s="26">
        <v>3.9862477900081723</v>
      </c>
      <c r="K230" s="26">
        <v>2.4068080682370825</v>
      </c>
      <c r="L230" s="26">
        <v>2.6191197743737917</v>
      </c>
      <c r="M230" s="26">
        <v>1.8114735165194569</v>
      </c>
      <c r="N230" s="26">
        <v>1.2031221426519185</v>
      </c>
      <c r="O230" s="26">
        <v>1.0379867991856946</v>
      </c>
      <c r="P230" s="26">
        <v>0.77206127610002495</v>
      </c>
      <c r="Q230" s="26">
        <v>0.77206127610002495</v>
      </c>
      <c r="R230" s="26">
        <v>0.53918077176005508</v>
      </c>
      <c r="S230" s="26">
        <v>0.7736215184480284</v>
      </c>
      <c r="T230" s="26">
        <v>0.7736215184480284</v>
      </c>
      <c r="U230" s="26">
        <v>0.85964073825930243</v>
      </c>
      <c r="V230" s="26">
        <v>1.0334420342928576</v>
      </c>
      <c r="W230" s="26">
        <v>1.0268690709474186</v>
      </c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</row>
    <row r="231" spans="1:56" x14ac:dyDescent="0.2">
      <c r="A231" s="2">
        <f t="shared" si="35"/>
        <v>44333</v>
      </c>
      <c r="B231" s="4" t="e">
        <f>Data!B230</f>
        <v>#N/A</v>
      </c>
      <c r="C231" s="26">
        <v>6.6794786452062009</v>
      </c>
      <c r="D231" s="26">
        <v>6.1558446004276579</v>
      </c>
      <c r="E231" s="26">
        <v>5.5489783346976997</v>
      </c>
      <c r="F231" s="26">
        <v>4.8704796975018327</v>
      </c>
      <c r="G231" s="26">
        <v>7.7171349692580353</v>
      </c>
      <c r="H231" s="26">
        <v>9.3238204052211788</v>
      </c>
      <c r="I231" s="26">
        <v>3.5720347487422393</v>
      </c>
      <c r="J231" s="26">
        <v>3.9718202632269688</v>
      </c>
      <c r="K231" s="26">
        <v>2.3974372793730265</v>
      </c>
      <c r="L231" s="26">
        <v>2.599837468600207</v>
      </c>
      <c r="M231" s="26">
        <v>1.8075589367712968</v>
      </c>
      <c r="N231" s="26">
        <v>1.2027702876875614</v>
      </c>
      <c r="O231" s="26">
        <v>1.0378346148142086</v>
      </c>
      <c r="P231" s="26">
        <v>0.77201617672287381</v>
      </c>
      <c r="Q231" s="26">
        <v>0.77201617672287381</v>
      </c>
      <c r="R231" s="26">
        <v>0.5391516908780345</v>
      </c>
      <c r="S231" s="26">
        <v>0.77358041488728868</v>
      </c>
      <c r="T231" s="26">
        <v>0.77358041488728868</v>
      </c>
      <c r="U231" s="26">
        <v>0.85944305654672259</v>
      </c>
      <c r="V231" s="26">
        <v>1.0330907179027968</v>
      </c>
      <c r="W231" s="26">
        <v>1.0264973157303092</v>
      </c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</row>
    <row r="232" spans="1:56" x14ac:dyDescent="0.2">
      <c r="A232" s="2">
        <f t="shared" si="35"/>
        <v>44334</v>
      </c>
      <c r="B232" s="4" t="e">
        <f>Data!B231</f>
        <v>#N/A</v>
      </c>
      <c r="C232" s="26">
        <v>6.6652689914781469</v>
      </c>
      <c r="D232" s="26">
        <v>6.1429649217892912</v>
      </c>
      <c r="E232" s="26">
        <v>5.5377507134602197</v>
      </c>
      <c r="F232" s="26">
        <v>4.861035489019593</v>
      </c>
      <c r="G232" s="26">
        <v>7.6996516410251079</v>
      </c>
      <c r="H232" s="26">
        <v>9.2936534790375305</v>
      </c>
      <c r="I232" s="26">
        <v>3.5644713444547067</v>
      </c>
      <c r="J232" s="26">
        <v>3.9579184671276457</v>
      </c>
      <c r="K232" s="26">
        <v>2.3885790835015355</v>
      </c>
      <c r="L232" s="26">
        <v>2.5816305041000636</v>
      </c>
      <c r="M232" s="26">
        <v>1.8038916678850183</v>
      </c>
      <c r="N232" s="26">
        <v>1.20243790477027</v>
      </c>
      <c r="O232" s="26">
        <v>1.0376873687158079</v>
      </c>
      <c r="P232" s="26">
        <v>0.77197158272198763</v>
      </c>
      <c r="Q232" s="26">
        <v>0.77197158272198763</v>
      </c>
      <c r="R232" s="26">
        <v>0.53912264611365002</v>
      </c>
      <c r="S232" s="26">
        <v>0.77354006168871825</v>
      </c>
      <c r="T232" s="26">
        <v>0.77354006168871825</v>
      </c>
      <c r="U232" s="26">
        <v>0.85924555143597192</v>
      </c>
      <c r="V232" s="26">
        <v>1.0327398508906147</v>
      </c>
      <c r="W232" s="26">
        <v>1.026126067935301</v>
      </c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</row>
    <row r="233" spans="1:56" x14ac:dyDescent="0.2">
      <c r="A233" s="2">
        <f t="shared" si="35"/>
        <v>44335</v>
      </c>
      <c r="B233" s="4" t="e">
        <f>Data!B232</f>
        <v>#N/A</v>
      </c>
      <c r="C233" s="26">
        <v>6.6511680166892395</v>
      </c>
      <c r="D233" s="26">
        <v>6.1301816612222542</v>
      </c>
      <c r="E233" s="26">
        <v>5.5266048042524742</v>
      </c>
      <c r="F233" s="26">
        <v>4.8516581951198905</v>
      </c>
      <c r="G233" s="26">
        <v>7.6823132741171811</v>
      </c>
      <c r="H233" s="26">
        <v>9.2640118092908743</v>
      </c>
      <c r="I233" s="26">
        <v>3.5571181638954203</v>
      </c>
      <c r="J233" s="26">
        <v>3.9445189457514962</v>
      </c>
      <c r="K233" s="26">
        <v>2.3802039976148159</v>
      </c>
      <c r="L233" s="26">
        <v>2.5644379522353389</v>
      </c>
      <c r="M233" s="26">
        <v>1.8004552225593942</v>
      </c>
      <c r="N233" s="26">
        <v>1.2021234323443437</v>
      </c>
      <c r="O233" s="26">
        <v>1.0375446378110875</v>
      </c>
      <c r="P233" s="26">
        <v>0.77192744359034238</v>
      </c>
      <c r="Q233" s="26">
        <v>0.77192744359034238</v>
      </c>
      <c r="R233" s="26">
        <v>0.53909363415814171</v>
      </c>
      <c r="S233" s="26">
        <v>0.77350038338769267</v>
      </c>
      <c r="T233" s="26">
        <v>0.77350038338769267</v>
      </c>
      <c r="U233" s="26">
        <v>0.85904822244406309</v>
      </c>
      <c r="V233" s="26">
        <v>1.0323894322195595</v>
      </c>
      <c r="W233" s="26">
        <v>1.0257553263521628</v>
      </c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</row>
    <row r="234" spans="1:56" x14ac:dyDescent="0.2">
      <c r="A234" s="2">
        <f t="shared" si="35"/>
        <v>44336</v>
      </c>
      <c r="B234" s="4" t="e">
        <f>Data!B233</f>
        <v>#N/A</v>
      </c>
      <c r="C234" s="26">
        <v>6.6371741778807989</v>
      </c>
      <c r="D234" s="26">
        <v>6.1174935382568432</v>
      </c>
      <c r="E234" s="26">
        <v>5.5155395737733084</v>
      </c>
      <c r="F234" s="26">
        <v>4.8423470051589446</v>
      </c>
      <c r="G234" s="26">
        <v>7.6651175394478974</v>
      </c>
      <c r="H234" s="26">
        <v>9.2348793361242567</v>
      </c>
      <c r="I234" s="26">
        <v>3.5499654683672985</v>
      </c>
      <c r="J234" s="26">
        <v>3.9315992755443716</v>
      </c>
      <c r="K234" s="26">
        <v>2.3722842263236195</v>
      </c>
      <c r="L234" s="26">
        <v>2.5482023190751204</v>
      </c>
      <c r="M234" s="26">
        <v>1.7972342105499848</v>
      </c>
      <c r="N234" s="26">
        <v>1.2018254341618277</v>
      </c>
      <c r="O234" s="26">
        <v>1.0374060354667989</v>
      </c>
      <c r="P234" s="26">
        <v>0.77188371394787503</v>
      </c>
      <c r="Q234" s="26">
        <v>0.77188371394787503</v>
      </c>
      <c r="R234" s="26">
        <v>0.53906465207093535</v>
      </c>
      <c r="S234" s="26">
        <v>0.7734613121635745</v>
      </c>
      <c r="T234" s="26">
        <v>0.7734613121635745</v>
      </c>
      <c r="U234" s="26">
        <v>0.85885106911531128</v>
      </c>
      <c r="V234" s="26">
        <v>1.0320394608667542</v>
      </c>
      <c r="W234" s="26">
        <v>1.0253850897828369</v>
      </c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</row>
    <row r="235" spans="1:56" x14ac:dyDescent="0.2">
      <c r="A235" s="2">
        <f t="shared" si="35"/>
        <v>44337</v>
      </c>
      <c r="B235" s="4" t="e">
        <f>Data!B234</f>
        <v>#N/A</v>
      </c>
      <c r="C235" s="26">
        <v>6.6232859689216266</v>
      </c>
      <c r="D235" s="26">
        <v>6.1048992985235708</v>
      </c>
      <c r="E235" s="26">
        <v>5.5045540080989444</v>
      </c>
      <c r="F235" s="26">
        <v>4.8331011227244671</v>
      </c>
      <c r="G235" s="26">
        <v>7.6480621697880844</v>
      </c>
      <c r="H235" s="26">
        <v>9.2062405332272128</v>
      </c>
      <c r="I235" s="26">
        <v>3.543003980475667</v>
      </c>
      <c r="J235" s="26">
        <v>3.9191380215807778</v>
      </c>
      <c r="K235" s="26">
        <v>2.364793565921623</v>
      </c>
      <c r="L235" s="26">
        <v>2.5328693531857307</v>
      </c>
      <c r="M235" s="26">
        <v>1.7942142658574971</v>
      </c>
      <c r="N235" s="26">
        <v>1.2015425892400722</v>
      </c>
      <c r="O235" s="26">
        <v>1.0372712083598383</v>
      </c>
      <c r="P235" s="26">
        <v>0.77184035302131637</v>
      </c>
      <c r="Q235" s="26">
        <v>0.77184035302131637</v>
      </c>
      <c r="R235" s="26">
        <v>0.53903569723866718</v>
      </c>
      <c r="S235" s="26">
        <v>0.77342278706579193</v>
      </c>
      <c r="T235" s="26">
        <v>0.77342278706579193</v>
      </c>
      <c r="U235" s="26">
        <v>0.85865409101821688</v>
      </c>
      <c r="V235" s="26">
        <v>1.0316899358218585</v>
      </c>
      <c r="W235" s="26">
        <v>1.0250153570403886</v>
      </c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</row>
    <row r="236" spans="1:56" x14ac:dyDescent="0.2">
      <c r="A236" s="2">
        <f t="shared" si="35"/>
        <v>44338</v>
      </c>
      <c r="B236" s="4" t="e">
        <f>Data!B235</f>
        <v>#N/A</v>
      </c>
      <c r="C236" s="26">
        <v>6.6095019191195261</v>
      </c>
      <c r="D236" s="26">
        <v>6.0923977129793663</v>
      </c>
      <c r="E236" s="26">
        <v>5.4936471121761006</v>
      </c>
      <c r="F236" s="26">
        <v>4.8239197653005759</v>
      </c>
      <c r="G236" s="26">
        <v>7.6311449574708421</v>
      </c>
      <c r="H236" s="26">
        <v>9.1780803919140883</v>
      </c>
      <c r="I236" s="26">
        <v>3.5362248628764728</v>
      </c>
      <c r="J236" s="26">
        <v>3.9071146955368552</v>
      </c>
      <c r="K236" s="26">
        <v>2.3577073138518387</v>
      </c>
      <c r="L236" s="26">
        <v>2.5183878640549926</v>
      </c>
      <c r="M236" s="26">
        <v>1.7913819787337772</v>
      </c>
      <c r="N236" s="26">
        <v>1.2012736826230428</v>
      </c>
      <c r="O236" s="26">
        <v>1.0371398336107482</v>
      </c>
      <c r="P236" s="26">
        <v>0.77179732417676916</v>
      </c>
      <c r="Q236" s="26">
        <v>0.77179732417676916</v>
      </c>
      <c r="R236" s="26">
        <v>0.53900676733876551</v>
      </c>
      <c r="S236" s="26">
        <v>0.77338475331823608</v>
      </c>
      <c r="T236" s="26">
        <v>0.77338475331823608</v>
      </c>
      <c r="U236" s="26">
        <v>0.85845728774270902</v>
      </c>
      <c r="V236" s="26">
        <v>1.0313408560858861</v>
      </c>
      <c r="W236" s="26">
        <v>1.0246461269480809</v>
      </c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</row>
    <row r="237" spans="1:56" x14ac:dyDescent="0.2">
      <c r="A237" s="2">
        <f t="shared" si="35"/>
        <v>44339</v>
      </c>
      <c r="B237" s="4" t="e">
        <f>Data!B236</f>
        <v>#N/A</v>
      </c>
      <c r="C237" s="26">
        <v>6.5958205919038022</v>
      </c>
      <c r="D237" s="26">
        <v>6.0799875771653413</v>
      </c>
      <c r="E237" s="26">
        <v>5.4828179093331668</v>
      </c>
      <c r="F237" s="26">
        <v>4.8148021639429279</v>
      </c>
      <c r="G237" s="26">
        <v>7.6143637521960716</v>
      </c>
      <c r="H237" s="26">
        <v>9.1503844055342078</v>
      </c>
      <c r="I237" s="26">
        <v>3.529619697962179</v>
      </c>
      <c r="J237" s="26">
        <v>3.8955097153498097</v>
      </c>
      <c r="K237" s="26">
        <v>2.3510021832753214</v>
      </c>
      <c r="L237" s="26">
        <v>2.5047095505738861</v>
      </c>
      <c r="M237" s="26">
        <v>1.7887248321879778</v>
      </c>
      <c r="N237" s="26">
        <v>1.2010175968821426</v>
      </c>
      <c r="O237" s="26">
        <v>1.0370116161635912</v>
      </c>
      <c r="P237" s="26">
        <v>0.7717545944996852</v>
      </c>
      <c r="Q237" s="26">
        <v>0.7717545944996852</v>
      </c>
      <c r="R237" s="26">
        <v>0.53897786030708361</v>
      </c>
      <c r="S237" s="26">
        <v>0.77334716169405482</v>
      </c>
      <c r="T237" s="26">
        <v>0.77334716169405482</v>
      </c>
      <c r="U237" s="26">
        <v>0.85826065889770986</v>
      </c>
      <c r="V237" s="26">
        <v>1.0309922206701672</v>
      </c>
      <c r="W237" s="26">
        <v>1.0242773983385591</v>
      </c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</row>
    <row r="238" spans="1:56" x14ac:dyDescent="0.2">
      <c r="A238" s="2">
        <f t="shared" si="35"/>
        <v>44340</v>
      </c>
      <c r="B238" s="4" t="e">
        <f>Data!B237</f>
        <v>#N/A</v>
      </c>
      <c r="C238" s="26">
        <v>6.5822405835745661</v>
      </c>
      <c r="D238" s="26">
        <v>6.0676677104945007</v>
      </c>
      <c r="E238" s="26">
        <v>5.4720654408085929</v>
      </c>
      <c r="F238" s="26">
        <v>4.8057475629636794</v>
      </c>
      <c r="G238" s="26">
        <v>7.5977164589300799</v>
      </c>
      <c r="H238" s="26">
        <v>9.1231385542164336</v>
      </c>
      <c r="I238" s="26">
        <v>3.5231804684466161</v>
      </c>
      <c r="J238" s="26">
        <v>3.884304366503025</v>
      </c>
      <c r="K238" s="26">
        <v>2.3446562224586529</v>
      </c>
      <c r="L238" s="26">
        <v>2.4917888390289336</v>
      </c>
      <c r="M238" s="26">
        <v>1.7862311426962374</v>
      </c>
      <c r="N238" s="26">
        <v>1.200773304297434</v>
      </c>
      <c r="O238" s="26">
        <v>1.0368862863910531</v>
      </c>
      <c r="P238" s="26">
        <v>0.77171213441743691</v>
      </c>
      <c r="Q238" s="26">
        <v>0.77171213441743691</v>
      </c>
      <c r="R238" s="26">
        <v>0.53894897430913324</v>
      </c>
      <c r="S238" s="26">
        <v>0.77330996795372287</v>
      </c>
      <c r="T238" s="26">
        <v>0.77330996795372287</v>
      </c>
      <c r="U238" s="26">
        <v>0.85806420410898054</v>
      </c>
      <c r="V238" s="26">
        <v>1.0306440285954281</v>
      </c>
      <c r="W238" s="26">
        <v>1.023909170053132</v>
      </c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</row>
    <row r="239" spans="1:56" x14ac:dyDescent="0.2">
      <c r="A239" s="2">
        <f t="shared" si="35"/>
        <v>44341</v>
      </c>
      <c r="B239" s="4" t="e">
        <f>Data!B238</f>
        <v>#N/A</v>
      </c>
      <c r="C239" s="26">
        <v>6.5687605221149505</v>
      </c>
      <c r="D239" s="26">
        <v>6.0554369555678953</v>
      </c>
      <c r="E239" s="26">
        <v>5.4613887652956814</v>
      </c>
      <c r="F239" s="26">
        <v>4.7967552196258749</v>
      </c>
      <c r="G239" s="26">
        <v>7.5812010358960427</v>
      </c>
      <c r="H239" s="26">
        <v>9.0963292899498569</v>
      </c>
      <c r="I239" s="26">
        <v>3.5168995388114412</v>
      </c>
      <c r="J239" s="26">
        <v>3.8734807648777272</v>
      </c>
      <c r="K239" s="26">
        <v>2.3386487387120507</v>
      </c>
      <c r="L239" s="26">
        <v>2.4795827300873095</v>
      </c>
      <c r="M239" s="26">
        <v>1.7838900048376531</v>
      </c>
      <c r="N239" s="26">
        <v>1.2005398596648669</v>
      </c>
      <c r="O239" s="26">
        <v>1.0367635979054377</v>
      </c>
      <c r="P239" s="26">
        <v>0.77166991736016921</v>
      </c>
      <c r="Q239" s="26">
        <v>0.77166991736016921</v>
      </c>
      <c r="R239" s="26">
        <v>0.5389201077145187</v>
      </c>
      <c r="S239" s="26">
        <v>0.77327313233998596</v>
      </c>
      <c r="T239" s="26">
        <v>0.77327313233998596</v>
      </c>
      <c r="U239" s="26">
        <v>0.85786792301721859</v>
      </c>
      <c r="V239" s="26">
        <v>1.0302962788909842</v>
      </c>
      <c r="W239" s="26">
        <v>1.0235414409411372</v>
      </c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</row>
    <row r="240" spans="1:56" x14ac:dyDescent="0.2">
      <c r="A240" s="2">
        <f t="shared" si="35"/>
        <v>44342</v>
      </c>
      <c r="B240" s="4" t="e">
        <f>Data!B239</f>
        <v>#N/A</v>
      </c>
      <c r="C240" s="26">
        <v>6.5553790660625708</v>
      </c>
      <c r="D240" s="26">
        <v>6.0432941775177786</v>
      </c>
      <c r="E240" s="26">
        <v>5.4507869585030546</v>
      </c>
      <c r="F240" s="26">
        <v>4.7878244038469342</v>
      </c>
      <c r="G240" s="26">
        <v>7.5648154926512889</v>
      </c>
      <c r="H240" s="26">
        <v>9.069943522001509</v>
      </c>
      <c r="I240" s="26">
        <v>3.5107696375782838</v>
      </c>
      <c r="J240" s="26">
        <v>3.8630218211137373</v>
      </c>
      <c r="K240" s="26">
        <v>2.3329602266245328</v>
      </c>
      <c r="L240" s="26">
        <v>2.46805065428395</v>
      </c>
      <c r="M240" s="26">
        <v>1.7816912395974991</v>
      </c>
      <c r="N240" s="26">
        <v>1.2003163936794576</v>
      </c>
      <c r="O240" s="26">
        <v>1.0366433255578691</v>
      </c>
      <c r="P240" s="26">
        <v>0.77162791945604658</v>
      </c>
      <c r="Q240" s="26">
        <v>0.77162791945604658</v>
      </c>
      <c r="R240" s="26">
        <v>0.53889125907421542</v>
      </c>
      <c r="S240" s="26">
        <v>0.7732366191239276</v>
      </c>
      <c r="T240" s="26">
        <v>0.7732366191239276</v>
      </c>
      <c r="U240" s="26">
        <v>0.85767181527637504</v>
      </c>
      <c r="V240" s="26">
        <v>1.0299489705940268</v>
      </c>
      <c r="W240" s="26">
        <v>1.0231742098593819</v>
      </c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</row>
    <row r="241" spans="1:56" x14ac:dyDescent="0.2">
      <c r="A241" s="2">
        <f t="shared" si="35"/>
        <v>44343</v>
      </c>
      <c r="B241" s="4" t="e">
        <f>Data!B240</f>
        <v>#N/A</v>
      </c>
      <c r="C241" s="26">
        <v>6.5420949034367712</v>
      </c>
      <c r="D241" s="26">
        <v>6.0312382633764337</v>
      </c>
      <c r="E241" s="26">
        <v>5.4402591127300619</v>
      </c>
      <c r="F241" s="26">
        <v>4.7789543979108586</v>
      </c>
      <c r="G241" s="26">
        <v>7.5485578882475375</v>
      </c>
      <c r="H241" s="26">
        <v>9.0439686026713844</v>
      </c>
      <c r="I241" s="26">
        <v>3.5047838403719647</v>
      </c>
      <c r="J241" s="26">
        <v>3.8529112064235083</v>
      </c>
      <c r="K241" s="26">
        <v>2.3275723003563908</v>
      </c>
      <c r="L241" s="26">
        <v>2.4571543355458569</v>
      </c>
      <c r="M241" s="26">
        <v>1.779625346095655</v>
      </c>
      <c r="N241" s="26">
        <v>1.2001021068483662</v>
      </c>
      <c r="O241" s="26">
        <v>1.0365252636095441</v>
      </c>
      <c r="P241" s="26">
        <v>0.77158611925741516</v>
      </c>
      <c r="Q241" s="26">
        <v>0.77158611925741516</v>
      </c>
      <c r="R241" s="26">
        <v>0.53886242710037568</v>
      </c>
      <c r="S241" s="26">
        <v>0.77320039619698344</v>
      </c>
      <c r="T241" s="26">
        <v>0.77320039619698344</v>
      </c>
      <c r="U241" s="26">
        <v>0.85747588055216795</v>
      </c>
      <c r="V241" s="26">
        <v>1.0296021027489932</v>
      </c>
      <c r="W241" s="26">
        <v>1.022807475671649</v>
      </c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</row>
    <row r="242" spans="1:56" x14ac:dyDescent="0.2">
      <c r="A242" s="2">
        <f t="shared" si="35"/>
        <v>44344</v>
      </c>
      <c r="B242" s="4" t="e">
        <f>Data!B241</f>
        <v>#N/A</v>
      </c>
      <c r="C242" s="26">
        <v>6.5289067507184271</v>
      </c>
      <c r="D242" s="26">
        <v>6.0192681214693753</v>
      </c>
      <c r="E242" s="26">
        <v>5.4298043364564785</v>
      </c>
      <c r="F242" s="26">
        <v>4.7701444961888653</v>
      </c>
      <c r="G242" s="26">
        <v>7.5324263294703719</v>
      </c>
      <c r="H242" s="26">
        <v>9.018392313384286</v>
      </c>
      <c r="I242" s="26">
        <v>3.4989355537414961</v>
      </c>
      <c r="J242" s="26">
        <v>3.8431333198052768</v>
      </c>
      <c r="K242" s="26">
        <v>2.3224676297623219</v>
      </c>
      <c r="L242" s="26">
        <v>2.4468576623134517</v>
      </c>
      <c r="M242" s="26">
        <v>1.7776834565140955</v>
      </c>
      <c r="N242" s="26">
        <v>1.1998962638914898</v>
      </c>
      <c r="O242" s="26">
        <v>1.0364092240602583</v>
      </c>
      <c r="P242" s="26">
        <v>0.7715444974947393</v>
      </c>
      <c r="Q242" s="26">
        <v>0.7715444974947393</v>
      </c>
      <c r="R242" s="26">
        <v>0.53883361064838331</v>
      </c>
      <c r="S242" s="26">
        <v>0.77316443470425722</v>
      </c>
      <c r="T242" s="26">
        <v>0.77316443470425722</v>
      </c>
      <c r="U242" s="26">
        <v>0.85728011852076802</v>
      </c>
      <c r="V242" s="26">
        <v>1.0292556744070129</v>
      </c>
      <c r="W242" s="26">
        <v>1.022441237248263</v>
      </c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</row>
    <row r="243" spans="1:56" x14ac:dyDescent="0.2">
      <c r="A243" s="2">
        <f t="shared" si="35"/>
        <v>44345</v>
      </c>
      <c r="B243" s="4" t="e">
        <f>Data!B242</f>
        <v>#N/A</v>
      </c>
      <c r="C243" s="26">
        <v>6.5158133518792516</v>
      </c>
      <c r="D243" s="26">
        <v>6.0073826808317561</v>
      </c>
      <c r="E243" s="26">
        <v>5.4194217539458531</v>
      </c>
      <c r="F243" s="26">
        <v>4.7613940048680998</v>
      </c>
      <c r="G243" s="26">
        <v>7.5164189691543744</v>
      </c>
      <c r="H243" s="26">
        <v>8.9932028511175091</v>
      </c>
      <c r="I243" s="26">
        <v>3.4932184997068285</v>
      </c>
      <c r="J243" s="26">
        <v>3.8336732566028111</v>
      </c>
      <c r="K243" s="26">
        <v>2.3176298801309785</v>
      </c>
      <c r="L243" s="26">
        <v>2.4371265658422616</v>
      </c>
      <c r="M243" s="26">
        <v>1.7758572940121478</v>
      </c>
      <c r="N243" s="26">
        <v>1.1996981885905842</v>
      </c>
      <c r="O243" s="26">
        <v>1.0362950351206943</v>
      </c>
      <c r="P243" s="26">
        <v>0.77150303685550226</v>
      </c>
      <c r="Q243" s="26">
        <v>0.77150303685550226</v>
      </c>
      <c r="R243" s="26">
        <v>0.53880480870090353</v>
      </c>
      <c r="S243" s="26">
        <v>0.77312870871495787</v>
      </c>
      <c r="T243" s="26">
        <v>0.77312870871495787</v>
      </c>
      <c r="U243" s="26">
        <v>0.85708452886763764</v>
      </c>
      <c r="V243" s="26">
        <v>1.0289096846254175</v>
      </c>
      <c r="W243" s="26">
        <v>1.022075493465703</v>
      </c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</row>
    <row r="244" spans="1:56" x14ac:dyDescent="0.2">
      <c r="A244" s="2">
        <f t="shared" si="35"/>
        <v>44346</v>
      </c>
      <c r="B244" s="4" t="e">
        <f>Data!B243</f>
        <v>#N/A</v>
      </c>
      <c r="C244" s="26">
        <v>6.502813477457754</v>
      </c>
      <c r="D244" s="26">
        <v>5.9955808906468322</v>
      </c>
      <c r="E244" s="26">
        <v>5.4091105048619035</v>
      </c>
      <c r="F244" s="26">
        <v>4.752702241688163</v>
      </c>
      <c r="G244" s="26">
        <v>7.5005340045705209</v>
      </c>
      <c r="H244" s="26">
        <v>8.9683888151627809</v>
      </c>
      <c r="I244" s="26">
        <v>3.4876267010005528</v>
      </c>
      <c r="J244" s="26">
        <v>3.8245167783608425</v>
      </c>
      <c r="K244" s="26">
        <v>2.3130436553384581</v>
      </c>
      <c r="L244" s="26">
        <v>2.4279289052904653</v>
      </c>
      <c r="M244" s="26">
        <v>1.7741391334321208</v>
      </c>
      <c r="N244" s="26">
        <v>1.199507259051023</v>
      </c>
      <c r="O244" s="26">
        <v>1.0361825398161224</v>
      </c>
      <c r="P244" s="26">
        <v>0.77146172178553707</v>
      </c>
      <c r="Q244" s="26">
        <v>0.77146172178553707</v>
      </c>
      <c r="R244" s="26">
        <v>0.53877602035370931</v>
      </c>
      <c r="S244" s="26">
        <v>0.7730931949262011</v>
      </c>
      <c r="T244" s="26">
        <v>0.7730931949262011</v>
      </c>
      <c r="U244" s="26">
        <v>0.8568891112865038</v>
      </c>
      <c r="V244" s="26">
        <v>1.0285641324673089</v>
      </c>
      <c r="W244" s="26">
        <v>1.0217102432062644</v>
      </c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</row>
    <row r="245" spans="1:56" x14ac:dyDescent="0.2">
      <c r="A245" s="2">
        <f t="shared" si="35"/>
        <v>44347</v>
      </c>
      <c r="B245" s="4" t="e">
        <f>Data!B244</f>
        <v>#N/A</v>
      </c>
      <c r="C245" s="26">
        <v>6.489905923679161</v>
      </c>
      <c r="D245" s="26">
        <v>5.98386171970541</v>
      </c>
      <c r="E245" s="26">
        <v>5.3988697438974125</v>
      </c>
      <c r="F245" s="26">
        <v>4.7440685356851553</v>
      </c>
      <c r="G245" s="26">
        <v>7.484769675882573</v>
      </c>
      <c r="H245" s="26">
        <v>8.9439391942203343</v>
      </c>
      <c r="I245" s="26">
        <v>3.4821544669749342</v>
      </c>
      <c r="J245" s="26">
        <v>3.8156502839268742</v>
      </c>
      <c r="K245" s="26">
        <v>2.3086944442243826</v>
      </c>
      <c r="L245" s="26">
        <v>2.4192343592189549</v>
      </c>
      <c r="M245" s="26">
        <v>1.7725217646108877</v>
      </c>
      <c r="N245" s="26">
        <v>1.1993229033431942</v>
      </c>
      <c r="O245" s="26">
        <v>1.0360715947102268</v>
      </c>
      <c r="P245" s="26">
        <v>0.77142053831051338</v>
      </c>
      <c r="Q245" s="26">
        <v>0.77142053831051338</v>
      </c>
      <c r="R245" s="26">
        <v>0.53874724480308434</v>
      </c>
      <c r="S245" s="26">
        <v>0.77305787239680113</v>
      </c>
      <c r="T245" s="26">
        <v>0.77305787239680113</v>
      </c>
      <c r="U245" s="26">
        <v>0.85669386547845161</v>
      </c>
      <c r="V245" s="26">
        <v>1.0282190170011778</v>
      </c>
      <c r="W245" s="26">
        <v>1.0213454853577577</v>
      </c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</row>
    <row r="246" spans="1:56" x14ac:dyDescent="0.2">
      <c r="A246" s="2">
        <f t="shared" si="35"/>
        <v>44348</v>
      </c>
      <c r="B246" s="4" t="e">
        <f>Data!B245</f>
        <v>#N/A</v>
      </c>
      <c r="C246" s="26">
        <v>6.4770895116167768</v>
      </c>
      <c r="D246" s="26">
        <v>5.9722241558852867</v>
      </c>
      <c r="E246" s="26">
        <v>5.3886986404150603</v>
      </c>
      <c r="F246" s="26">
        <v>4.7354922269429558</v>
      </c>
      <c r="G246" s="26">
        <v>7.4691242646693112</v>
      </c>
      <c r="H246" s="26">
        <v>8.9198433538226087</v>
      </c>
      <c r="I246" s="26">
        <v>3.4767963801458373</v>
      </c>
      <c r="J246" s="26">
        <v>3.8070607817516402</v>
      </c>
      <c r="K246" s="26">
        <v>2.3045685700097622</v>
      </c>
      <c r="L246" s="26">
        <v>2.411014323150626</v>
      </c>
      <c r="M246" s="26">
        <v>1.7709984581251383</v>
      </c>
      <c r="N246" s="26">
        <v>1.1991445954931486</v>
      </c>
      <c r="O246" s="26">
        <v>1.0359620687387303</v>
      </c>
      <c r="P246" s="26">
        <v>0.7713794738755384</v>
      </c>
      <c r="Q246" s="26">
        <v>0.7713794738755384</v>
      </c>
      <c r="R246" s="26">
        <v>0.53871848133462874</v>
      </c>
      <c r="S246" s="26">
        <v>0.77302272230801639</v>
      </c>
      <c r="T246" s="26">
        <v>0.77302272230801639</v>
      </c>
      <c r="U246" s="26">
        <v>0.8564987911511226</v>
      </c>
      <c r="V246" s="26">
        <v>1.0278743373005677</v>
      </c>
      <c r="W246" s="26">
        <v>1.0209812188132434</v>
      </c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</row>
    <row r="247" spans="1:56" x14ac:dyDescent="0.2">
      <c r="A247" s="2">
        <f t="shared" si="35"/>
        <v>44349</v>
      </c>
      <c r="B247" s="4" t="e">
        <f>Data!B246</f>
        <v>#N/A</v>
      </c>
      <c r="C247" s="26">
        <v>6.4643630863924209</v>
      </c>
      <c r="D247" s="26">
        <v>5.9606672056497132</v>
      </c>
      <c r="E247" s="26">
        <v>5.3785963780997239</v>
      </c>
      <c r="F247" s="26">
        <v>4.7269726663515064</v>
      </c>
      <c r="G247" s="26">
        <v>7.4535960925096392</v>
      </c>
      <c r="H247" s="26">
        <v>8.8960910240846029</v>
      </c>
      <c r="I247" s="26">
        <v>3.4715472833461867</v>
      </c>
      <c r="J247" s="26">
        <v>3.7987358633420265</v>
      </c>
      <c r="K247" s="26">
        <v>2.3006531425858108</v>
      </c>
      <c r="L247" s="26">
        <v>2.4032418128546187</v>
      </c>
      <c r="M247" s="26">
        <v>1.769562933309361</v>
      </c>
      <c r="N247" s="26">
        <v>1.1989718517945549</v>
      </c>
      <c r="O247" s="26">
        <v>1.0358538421433874</v>
      </c>
      <c r="P247" s="26">
        <v>0.77133851720103208</v>
      </c>
      <c r="Q247" s="26">
        <v>0.77133851720103208</v>
      </c>
      <c r="R247" s="26">
        <v>0.53868972931331049</v>
      </c>
      <c r="S247" s="26">
        <v>0.77298772774852076</v>
      </c>
      <c r="T247" s="26">
        <v>0.77298772774852076</v>
      </c>
      <c r="U247" s="26">
        <v>0.8563038880180055</v>
      </c>
      <c r="V247" s="26">
        <v>1.0275300924437767</v>
      </c>
      <c r="W247" s="26">
        <v>1.0206174424707959</v>
      </c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</row>
    <row r="248" spans="1:56" x14ac:dyDescent="0.2">
      <c r="A248" s="2">
        <f t="shared" si="35"/>
        <v>44350</v>
      </c>
      <c r="B248" s="4" t="e">
        <f>Data!B247</f>
        <v>#N/A</v>
      </c>
      <c r="C248" s="26">
        <v>6.4517255164137124</v>
      </c>
      <c r="D248" s="26">
        <v>5.9491898935639966</v>
      </c>
      <c r="E248" s="26">
        <v>5.3685621546217277</v>
      </c>
      <c r="F248" s="26">
        <v>4.7185092153718271</v>
      </c>
      <c r="G248" s="26">
        <v>7.4381835196276853</v>
      </c>
      <c r="H248" s="26">
        <v>8.8726722877774975</v>
      </c>
      <c r="I248" s="26">
        <v>3.4664022674627173</v>
      </c>
      <c r="J248" s="26">
        <v>3.790663677821807</v>
      </c>
      <c r="K248" s="26">
        <v>2.2969360135123416</v>
      </c>
      <c r="L248" s="26">
        <v>2.3958913730392974</v>
      </c>
      <c r="M248" s="26">
        <v>1.7682093283962186</v>
      </c>
      <c r="N248" s="26">
        <v>1.1988042274162465</v>
      </c>
      <c r="O248" s="26">
        <v>1.0357468054977144</v>
      </c>
      <c r="P248" s="26">
        <v>0.77129765815322981</v>
      </c>
      <c r="Q248" s="26">
        <v>0.77129765815322981</v>
      </c>
      <c r="R248" s="26">
        <v>0.53866098817462449</v>
      </c>
      <c r="S248" s="26">
        <v>0.77295287352114961</v>
      </c>
      <c r="T248" s="26">
        <v>0.77295287352114961</v>
      </c>
      <c r="U248" s="26">
        <v>0.85610915579781155</v>
      </c>
      <c r="V248" s="26">
        <v>1.0271862815135948</v>
      </c>
      <c r="W248" s="26">
        <v>1.0202541552332958</v>
      </c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</row>
    <row r="249" spans="1:56" x14ac:dyDescent="0.2">
      <c r="A249" s="2">
        <f t="shared" si="35"/>
        <v>44351</v>
      </c>
      <c r="B249" s="4" t="e">
        <f>Data!B248</f>
        <v>#N/A</v>
      </c>
      <c r="C249" s="26">
        <v>6.4391756926461188</v>
      </c>
      <c r="D249" s="26">
        <v>5.9377912618293784</v>
      </c>
      <c r="E249" s="26">
        <v>5.3585951813106245</v>
      </c>
      <c r="F249" s="26">
        <v>4.7101012458075378</v>
      </c>
      <c r="G249" s="26">
        <v>7.4228849435951538</v>
      </c>
      <c r="H249" s="26">
        <v>8.8495775687219105</v>
      </c>
      <c r="I249" s="26">
        <v>3.461356659730789</v>
      </c>
      <c r="J249" s="26">
        <v>3.7828329075570304</v>
      </c>
      <c r="K249" s="26">
        <v>2.2934057335732776</v>
      </c>
      <c r="L249" s="26">
        <v>2.3889389911548538</v>
      </c>
      <c r="M249" s="26">
        <v>1.7669321726388771</v>
      </c>
      <c r="N249" s="26">
        <v>1.1986413132816998</v>
      </c>
      <c r="O249" s="26">
        <v>1.0356408588165773</v>
      </c>
      <c r="P249" s="26">
        <v>0.77125688762782452</v>
      </c>
      <c r="Q249" s="26">
        <v>0.77125688762782452</v>
      </c>
      <c r="R249" s="26">
        <v>0.53863225741673582</v>
      </c>
      <c r="S249" s="26">
        <v>0.77291814596921726</v>
      </c>
      <c r="T249" s="26">
        <v>0.77291814596921726</v>
      </c>
      <c r="U249" s="26">
        <v>0.85591459421391991</v>
      </c>
      <c r="V249" s="26">
        <v>1.0268429035970714</v>
      </c>
      <c r="W249" s="26">
        <v>1.0198913560082452</v>
      </c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</row>
    <row r="250" spans="1:56" x14ac:dyDescent="0.2">
      <c r="A250" s="2">
        <f t="shared" si="35"/>
        <v>44352</v>
      </c>
      <c r="B250" s="4" t="e">
        <f>Data!B249</f>
        <v>#N/A</v>
      </c>
      <c r="C250" s="26">
        <v>6.4267125279178021</v>
      </c>
      <c r="D250" s="26">
        <v>5.9264703698333969</v>
      </c>
      <c r="E250" s="26">
        <v>5.3486946828390485</v>
      </c>
      <c r="F250" s="26">
        <v>4.7017481395826728</v>
      </c>
      <c r="G250" s="26">
        <v>7.4076987980883073</v>
      </c>
      <c r="H250" s="26">
        <v>8.8267976204967411</v>
      </c>
      <c r="I250" s="26">
        <v>3.4564060125630669</v>
      </c>
      <c r="J250" s="26">
        <v>3.7752327448043554</v>
      </c>
      <c r="K250" s="26">
        <v>2.2900515127452996</v>
      </c>
      <c r="L250" s="26">
        <v>2.3823620160226562</v>
      </c>
      <c r="M250" s="26">
        <v>1.7657263602841144</v>
      </c>
      <c r="N250" s="26">
        <v>1.1984827331986745</v>
      </c>
      <c r="O250" s="26">
        <v>1.0355359107424218</v>
      </c>
      <c r="P250" s="26">
        <v>0.7712161974454208</v>
      </c>
      <c r="Q250" s="26">
        <v>0.7712161974454208</v>
      </c>
      <c r="R250" s="26">
        <v>0.53860353659349802</v>
      </c>
      <c r="S250" s="26">
        <v>0.77288353282042266</v>
      </c>
      <c r="T250" s="26">
        <v>0.77288353282042266</v>
      </c>
      <c r="U250" s="26">
        <v>0.8557202029938894</v>
      </c>
      <c r="V250" s="26">
        <v>1.02649995778531</v>
      </c>
      <c r="W250" s="26">
        <v>1.019529043707603</v>
      </c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</row>
    <row r="251" spans="1:56" x14ac:dyDescent="0.2">
      <c r="A251" s="2">
        <f t="shared" si="35"/>
        <v>44353</v>
      </c>
      <c r="B251" s="4" t="e">
        <f>Data!B250</f>
        <v>#N/A</v>
      </c>
      <c r="C251" s="26">
        <v>6.4143349562554386</v>
      </c>
      <c r="D251" s="26">
        <v>5.9152262937159721</v>
      </c>
      <c r="E251" s="26">
        <v>5.3388598969162553</v>
      </c>
      <c r="F251" s="26">
        <v>4.6934492885255406</v>
      </c>
      <c r="G251" s="26">
        <v>7.3926235516970964</v>
      </c>
      <c r="H251" s="26">
        <v>8.8043235154593376</v>
      </c>
      <c r="I251" s="26">
        <v>3.4515460928888322</v>
      </c>
      <c r="J251" s="26">
        <v>3.7678528693420823</v>
      </c>
      <c r="K251" s="26">
        <v>2.2868631824436259</v>
      </c>
      <c r="L251" s="26">
        <v>2.376139081023819</v>
      </c>
      <c r="M251" s="26">
        <v>1.7645871262736825</v>
      </c>
      <c r="N251" s="26">
        <v>1.1983281412189868</v>
      </c>
      <c r="O251" s="26">
        <v>1.0354318778015614</v>
      </c>
      <c r="P251" s="26">
        <v>0.77117558025759791</v>
      </c>
      <c r="Q251" s="26">
        <v>0.77117558025759791</v>
      </c>
      <c r="R251" s="26">
        <v>0.53857482530824852</v>
      </c>
      <c r="S251" s="26">
        <v>0.77284902304656455</v>
      </c>
      <c r="T251" s="26">
        <v>0.77284902304656455</v>
      </c>
      <c r="U251" s="26">
        <v>0.85552598186902651</v>
      </c>
      <c r="V251" s="26">
        <v>1.0261574431732854</v>
      </c>
      <c r="W251" s="26">
        <v>1.0191672172476394</v>
      </c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</row>
    <row r="252" spans="1:56" x14ac:dyDescent="0.2">
      <c r="A252" s="2">
        <f t="shared" si="35"/>
        <v>44354</v>
      </c>
      <c r="B252" s="4" t="e">
        <f>Data!B251</f>
        <v>#N/A</v>
      </c>
      <c r="C252" s="26">
        <v>6.4020419322492579</v>
      </c>
      <c r="D252" s="26">
        <v>5.9040581259504927</v>
      </c>
      <c r="E252" s="26">
        <v>5.3290900739909484</v>
      </c>
      <c r="F252" s="26">
        <v>4.6852040941584621</v>
      </c>
      <c r="G252" s="26">
        <v>7.377657706784011</v>
      </c>
      <c r="H252" s="26">
        <v>8.7821466340724701</v>
      </c>
      <c r="I252" s="26">
        <v>3.4467728719816297</v>
      </c>
      <c r="J252" s="26">
        <v>3.760683427044996</v>
      </c>
      <c r="K252" s="26">
        <v>2.283831159916494</v>
      </c>
      <c r="L252" s="26">
        <v>2.370250031594066</v>
      </c>
      <c r="M252" s="26">
        <v>1.7635100235594754</v>
      </c>
      <c r="N252" s="26">
        <v>1.1981772192099922</v>
      </c>
      <c r="O252" s="26">
        <v>1.0353286837244984</v>
      </c>
      <c r="P252" s="26">
        <v>0.77113502946250934</v>
      </c>
      <c r="Q252" s="26">
        <v>0.77113502946250934</v>
      </c>
      <c r="R252" s="26">
        <v>0.53854612320829498</v>
      </c>
      <c r="S252" s="26">
        <v>0.77281460673746616</v>
      </c>
      <c r="T252" s="26">
        <v>0.77281460673746616</v>
      </c>
      <c r="U252" s="26">
        <v>0.85533193057400314</v>
      </c>
      <c r="V252" s="26">
        <v>1.0258153588596832</v>
      </c>
      <c r="W252" s="26">
        <v>1.0188058755488074</v>
      </c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</row>
    <row r="253" spans="1:56" x14ac:dyDescent="0.2">
      <c r="A253" s="2">
        <f t="shared" si="35"/>
        <v>44355</v>
      </c>
      <c r="B253" s="4" t="e">
        <f>Data!B252</f>
        <v>#N/A</v>
      </c>
      <c r="C253" s="26">
        <v>6.3898324304457059</v>
      </c>
      <c r="D253" s="26">
        <v>5.8929649749392317</v>
      </c>
      <c r="E253" s="26">
        <v>5.3193844769630259</v>
      </c>
      <c r="F253" s="26">
        <v>4.6770119674931587</v>
      </c>
      <c r="G253" s="26">
        <v>7.3627997983903919</v>
      </c>
      <c r="H253" s="26">
        <v>8.7602586545333612</v>
      </c>
      <c r="I253" s="26">
        <v>3.4420825157538757</v>
      </c>
      <c r="J253" s="26">
        <v>3.753715009365536</v>
      </c>
      <c r="K253" s="26">
        <v>2.2809464146670675</v>
      </c>
      <c r="L253" s="26">
        <v>2.3646758567857318</v>
      </c>
      <c r="M253" s="26">
        <v>1.7624909019256136</v>
      </c>
      <c r="N253" s="26">
        <v>1.1980296746208199</v>
      </c>
      <c r="O253" s="26">
        <v>1.0352262588247698</v>
      </c>
      <c r="P253" s="26">
        <v>0.77109453912904935</v>
      </c>
      <c r="Q253" s="26">
        <v>0.77109453912904935</v>
      </c>
      <c r="R253" s="26">
        <v>0.53851742998001562</v>
      </c>
      <c r="S253" s="26">
        <v>0.77278027498766899</v>
      </c>
      <c r="T253" s="26">
        <v>0.77278027498766899</v>
      </c>
      <c r="U253" s="26">
        <v>0.85513804884651945</v>
      </c>
      <c r="V253" s="26">
        <v>1.0254737039467556</v>
      </c>
      <c r="W253" s="26">
        <v>1.0184450175356252</v>
      </c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</row>
    <row r="254" spans="1:56" x14ac:dyDescent="0.2">
      <c r="A254" s="2">
        <f t="shared" si="35"/>
        <v>44356</v>
      </c>
      <c r="B254" s="4" t="e">
        <f>Data!B253</f>
        <v>#N/A</v>
      </c>
      <c r="C254" s="26">
        <v>6.3777054447661872</v>
      </c>
      <c r="D254" s="26">
        <v>5.881945964622453</v>
      </c>
      <c r="E254" s="26">
        <v>5.3097423809039084</v>
      </c>
      <c r="F254" s="26">
        <v>4.6688723288316174</v>
      </c>
      <c r="G254" s="26">
        <v>7.3480483931880256</v>
      </c>
      <c r="H254" s="26">
        <v>8.7386515426998166</v>
      </c>
      <c r="I254" s="26">
        <v>3.437471375497914</v>
      </c>
      <c r="J254" s="26">
        <v>3.746938633685116</v>
      </c>
      <c r="K254" s="26">
        <v>2.2782004367882425</v>
      </c>
      <c r="L254" s="26">
        <v>2.3593986246708392</v>
      </c>
      <c r="M254" s="26">
        <v>1.7615258882176095</v>
      </c>
      <c r="N254" s="26">
        <v>1.1978852384277614</v>
      </c>
      <c r="O254" s="26">
        <v>1.0351245394312858</v>
      </c>
      <c r="P254" s="26">
        <v>0.77105410392871732</v>
      </c>
      <c r="Q254" s="26">
        <v>0.77105410392871732</v>
      </c>
      <c r="R254" s="26">
        <v>0.5384887453445053</v>
      </c>
      <c r="S254" s="26">
        <v>0.77274601979460522</v>
      </c>
      <c r="T254" s="26">
        <v>0.77274601979460522</v>
      </c>
      <c r="U254" s="26">
        <v>0.85494433642700574</v>
      </c>
      <c r="V254" s="26">
        <v>1.0251324775401964</v>
      </c>
      <c r="W254" s="26">
        <v>1.0180846421365759</v>
      </c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</row>
    <row r="255" spans="1:56" x14ac:dyDescent="0.2">
      <c r="A255" s="2">
        <f t="shared" si="35"/>
        <v>44357</v>
      </c>
      <c r="B255" s="4" t="e">
        <f>Data!B254</f>
        <v>#N/A</v>
      </c>
      <c r="C255" s="26">
        <v>6.3656599879504787</v>
      </c>
      <c r="D255" s="26">
        <v>5.8710002341005909</v>
      </c>
      <c r="E255" s="26">
        <v>5.300163072785101</v>
      </c>
      <c r="F255" s="26">
        <v>4.6607846075722374</v>
      </c>
      <c r="G255" s="26">
        <v>7.3334020884739166</v>
      </c>
      <c r="H255" s="26">
        <v>8.7173175423083986</v>
      </c>
      <c r="I255" s="26">
        <v>3.4329359790538527</v>
      </c>
      <c r="J255" s="26">
        <v>3.7403457245007119</v>
      </c>
      <c r="K255" s="26">
        <v>2.2755852071022344</v>
      </c>
      <c r="L255" s="26">
        <v>2.3544014213715578</v>
      </c>
      <c r="M255" s="26">
        <v>1.7606113678853665</v>
      </c>
      <c r="N255" s="26">
        <v>1.1977436632444693</v>
      </c>
      <c r="O255" s="26">
        <v>1.0350234673695606</v>
      </c>
      <c r="P255" s="26">
        <v>0.77101371907440064</v>
      </c>
      <c r="Q255" s="26">
        <v>0.77101371907440064</v>
      </c>
      <c r="R255" s="26">
        <v>0.5384600690537068</v>
      </c>
      <c r="S255" s="26">
        <v>0.77271183396708432</v>
      </c>
      <c r="T255" s="26">
        <v>0.77271183396708432</v>
      </c>
      <c r="U255" s="26">
        <v>0.85475079305835899</v>
      </c>
      <c r="V255" s="26">
        <v>1.0247916787490259</v>
      </c>
      <c r="W255" s="26">
        <v>1.0177247482840122</v>
      </c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</row>
    <row r="256" spans="1:56" x14ac:dyDescent="0.2">
      <c r="A256" s="2">
        <f t="shared" si="35"/>
        <v>44358</v>
      </c>
      <c r="B256" s="4" t="e">
        <f>Data!B255</f>
        <v>#N/A</v>
      </c>
      <c r="C256" s="26">
        <v>6.3536950910234493</v>
      </c>
      <c r="D256" s="26">
        <v>5.8601269372689417</v>
      </c>
      <c r="E256" s="26">
        <v>5.2906458512146877</v>
      </c>
      <c r="F256" s="26">
        <v>4.652748242021107</v>
      </c>
      <c r="G256" s="26">
        <v>7.31885951120627</v>
      </c>
      <c r="H256" s="26">
        <v>8.6962491654793475</v>
      </c>
      <c r="I256" s="26">
        <v>3.4284730223853317</v>
      </c>
      <c r="J256" s="26">
        <v>3.7339280954131158</v>
      </c>
      <c r="K256" s="26">
        <v>2.273093169002864</v>
      </c>
      <c r="L256" s="26">
        <v>2.3496682935160682</v>
      </c>
      <c r="M256" s="26">
        <v>1.7597439677529354</v>
      </c>
      <c r="N256" s="26">
        <v>1.1976047215837526</v>
      </c>
      <c r="O256" s="26">
        <v>1.034922989487628</v>
      </c>
      <c r="P256" s="26">
        <v>0.7709733802653721</v>
      </c>
      <c r="Q256" s="26">
        <v>0.7709733802653721</v>
      </c>
      <c r="R256" s="26">
        <v>0.53843140088697228</v>
      </c>
      <c r="S256" s="26">
        <v>0.77267771104305127</v>
      </c>
      <c r="T256" s="26">
        <v>0.77267771104305127</v>
      </c>
      <c r="U256" s="26">
        <v>0.85455741848570943</v>
      </c>
      <c r="V256" s="26">
        <v>1.0244513066854926</v>
      </c>
      <c r="W256" s="26">
        <v>1.0173653349140774</v>
      </c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</row>
    <row r="257" spans="1:56" x14ac:dyDescent="0.2">
      <c r="A257" s="2">
        <f t="shared" si="35"/>
        <v>44359</v>
      </c>
      <c r="B257" s="4" t="e">
        <f>Data!B256</f>
        <v>#N/A</v>
      </c>
      <c r="C257" s="26">
        <v>6.3418098027838425</v>
      </c>
      <c r="D257" s="26">
        <v>5.8493252424643147</v>
      </c>
      <c r="E257" s="26">
        <v>5.2811900261814522</v>
      </c>
      <c r="F257" s="26">
        <v>4.6447626792082088</v>
      </c>
      <c r="G257" s="26">
        <v>7.3044193170797911</v>
      </c>
      <c r="H257" s="26">
        <v>8.6754391835029026</v>
      </c>
      <c r="I257" s="26">
        <v>3.4240793615451515</v>
      </c>
      <c r="J257" s="26">
        <v>3.7276779318844619</v>
      </c>
      <c r="K257" s="26">
        <v>2.270717201904163</v>
      </c>
      <c r="L257" s="26">
        <v>2.3451841939289477</v>
      </c>
      <c r="M257" s="26">
        <v>1.7589205399336907</v>
      </c>
      <c r="N257" s="26">
        <v>1.1974682042588352</v>
      </c>
      <c r="O257" s="26">
        <v>1.0348230572227983</v>
      </c>
      <c r="P257" s="26">
        <v>0.77093308363787272</v>
      </c>
      <c r="Q257" s="26">
        <v>0.77093308363787272</v>
      </c>
      <c r="R257" s="26">
        <v>0.53840274064800897</v>
      </c>
      <c r="S257" s="26">
        <v>0.77264364521567674</v>
      </c>
      <c r="T257" s="26">
        <v>0.77264364521567674</v>
      </c>
      <c r="U257" s="26">
        <v>0.85436421245621497</v>
      </c>
      <c r="V257" s="26">
        <v>1.0241113604649821</v>
      </c>
      <c r="W257" s="26">
        <v>1.0170064009666286</v>
      </c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</row>
    <row r="258" spans="1:56" x14ac:dyDescent="0.2">
      <c r="A258" s="2">
        <f t="shared" si="35"/>
        <v>44360</v>
      </c>
      <c r="B258" s="4" t="e">
        <f>Data!B257</f>
        <v>#N/A</v>
      </c>
      <c r="C258" s="26">
        <v>6.3300031893139259</v>
      </c>
      <c r="D258" s="26">
        <v>5.8385943321231339</v>
      </c>
      <c r="E258" s="26">
        <v>5.271794918806334</v>
      </c>
      <c r="F258" s="26">
        <v>4.6368273747084396</v>
      </c>
      <c r="G258" s="26">
        <v>7.2900801896384717</v>
      </c>
      <c r="H258" s="26">
        <v>8.6548806179015632</v>
      </c>
      <c r="I258" s="26">
        <v>3.4197520050134447</v>
      </c>
      <c r="J258" s="26">
        <v>3.7215877747338233</v>
      </c>
      <c r="K258" s="26">
        <v>2.2684505962043402</v>
      </c>
      <c r="L258" s="26">
        <v>2.340934930375699</v>
      </c>
      <c r="M258" s="26">
        <v>1.7581381468149775</v>
      </c>
      <c r="N258" s="26">
        <v>1.1973339189128926</v>
      </c>
      <c r="O258" s="26">
        <v>1.0347236262057422</v>
      </c>
      <c r="P258" s="26">
        <v>0.77089282572071205</v>
      </c>
      <c r="Q258" s="26">
        <v>0.77089282572071205</v>
      </c>
      <c r="R258" s="26">
        <v>0.53837408816216337</v>
      </c>
      <c r="S258" s="26">
        <v>0.77260963126693549</v>
      </c>
      <c r="T258" s="26">
        <v>0.77260963126693549</v>
      </c>
      <c r="U258" s="26">
        <v>0.85417117471887971</v>
      </c>
      <c r="V258" s="26">
        <v>1.0237718392059389</v>
      </c>
      <c r="W258" s="26">
        <v>1.016647945385172</v>
      </c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</row>
    <row r="259" spans="1:56" x14ac:dyDescent="0.2">
      <c r="A259" s="2">
        <f t="shared" si="35"/>
        <v>44361</v>
      </c>
      <c r="B259" s="4" t="e">
        <f>Data!B258</f>
        <v>#N/A</v>
      </c>
      <c r="C259" s="26">
        <v>6.3182743335089064</v>
      </c>
      <c r="D259" s="26">
        <v>5.8279334024505003</v>
      </c>
      <c r="E259" s="26">
        <v>5.2624598611009645</v>
      </c>
      <c r="F259" s="26">
        <v>4.6289417924672387</v>
      </c>
      <c r="G259" s="26">
        <v>7.2758408394241663</v>
      </c>
      <c r="H259" s="26">
        <v>8.6345667317627033</v>
      </c>
      <c r="I259" s="26">
        <v>3.4154881063918068</v>
      </c>
      <c r="J259" s="26">
        <v>3.7156505043408457</v>
      </c>
      <c r="K259" s="26">
        <v>2.2662870296792179</v>
      </c>
      <c r="L259" s="26">
        <v>2.3369071171909694</v>
      </c>
      <c r="M259" s="26">
        <v>1.7573940470412941</v>
      </c>
      <c r="N259" s="26">
        <v>1.1972016886665944</v>
      </c>
      <c r="O259" s="26">
        <v>1.0346246558986905</v>
      </c>
      <c r="P259" s="26">
        <v>0.77085260339537764</v>
      </c>
      <c r="Q259" s="26">
        <v>0.77085260339537764</v>
      </c>
      <c r="R259" s="26">
        <v>0.5383454432740099</v>
      </c>
      <c r="S259" s="26">
        <v>0.77257566450791515</v>
      </c>
      <c r="T259" s="26">
        <v>0.77257566450791515</v>
      </c>
      <c r="U259" s="26">
        <v>0.8539783050243922</v>
      </c>
      <c r="V259" s="26">
        <v>1.0234327420297944</v>
      </c>
      <c r="W259" s="26">
        <v>1.0162899671168018</v>
      </c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</row>
    <row r="260" spans="1:56" x14ac:dyDescent="0.2">
      <c r="A260" s="2">
        <f t="shared" si="35"/>
        <v>44362</v>
      </c>
      <c r="B260" s="4" t="e">
        <f>Data!B259</f>
        <v>#N/A</v>
      </c>
      <c r="C260" s="26">
        <v>6.3066223346250583</v>
      </c>
      <c r="D260" s="26">
        <v>5.8173416630997528</v>
      </c>
      <c r="E260" s="26">
        <v>5.2531841957330023</v>
      </c>
      <c r="F260" s="26">
        <v>4.6211054046307192</v>
      </c>
      <c r="G260" s="26">
        <v>7.261700003159298</v>
      </c>
      <c r="H260" s="26">
        <v>8.614491021335942</v>
      </c>
      <c r="I260" s="26">
        <v>3.4112849574374784</v>
      </c>
      <c r="J260" s="26">
        <v>3.7098593255284915</v>
      </c>
      <c r="K260" s="26">
        <v>2.2642205452240995</v>
      </c>
      <c r="L260" s="26">
        <v>2.333088129629409</v>
      </c>
      <c r="M260" s="26">
        <v>1.7566856824297705</v>
      </c>
      <c r="N260" s="26">
        <v>1.1970713508741899</v>
      </c>
      <c r="O260" s="26">
        <v>1.0345261092648101</v>
      </c>
      <c r="P260" s="26">
        <v>0.77081241386019539</v>
      </c>
      <c r="Q260" s="26">
        <v>0.77081241386019539</v>
      </c>
      <c r="R260" s="26">
        <v>0.53831680584520714</v>
      </c>
      <c r="S260" s="26">
        <v>0.77254174072517279</v>
      </c>
      <c r="T260" s="26">
        <v>0.77254174072517279</v>
      </c>
      <c r="U260" s="26">
        <v>0.85378560312498419</v>
      </c>
      <c r="V260" s="26">
        <v>1.0230940680609035</v>
      </c>
      <c r="W260" s="26">
        <v>1.0159324651121466</v>
      </c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</row>
    <row r="261" spans="1:56" x14ac:dyDescent="0.2">
      <c r="A261" s="2">
        <f t="shared" ref="A261:A324" si="36">A260+1</f>
        <v>44363</v>
      </c>
      <c r="B261" s="4" t="e">
        <f>Data!B260</f>
        <v>#N/A</v>
      </c>
      <c r="C261" s="26">
        <v>6.2950463078455847</v>
      </c>
      <c r="D261" s="26">
        <v>5.8068183368620847</v>
      </c>
      <c r="E261" s="26">
        <v>5.2439672757980382</v>
      </c>
      <c r="F261" s="26">
        <v>4.6133176913801384</v>
      </c>
      <c r="G261" s="26">
        <v>7.2476564429621302</v>
      </c>
      <c r="H261" s="26">
        <v>8.5946472078895866</v>
      </c>
      <c r="I261" s="26">
        <v>3.407139981422374</v>
      </c>
      <c r="J261" s="26">
        <v>3.7042077530970672</v>
      </c>
      <c r="K261" s="26">
        <v>2.2622455298675561</v>
      </c>
      <c r="L261" s="26">
        <v>2.329466060787015</v>
      </c>
      <c r="M261" s="26">
        <v>1.7560106657560794</v>
      </c>
      <c r="N261" s="26">
        <v>1.1969427559794397</v>
      </c>
      <c r="O261" s="26">
        <v>1.0344279524660784</v>
      </c>
      <c r="P261" s="26">
        <v>0.77077225459813048</v>
      </c>
      <c r="Q261" s="26">
        <v>0.77077225459813048</v>
      </c>
      <c r="R261" s="26">
        <v>0.53828817575259291</v>
      </c>
      <c r="S261" s="26">
        <v>0.77250785613252881</v>
      </c>
      <c r="T261" s="26">
        <v>0.77250785613252881</v>
      </c>
      <c r="U261" s="26">
        <v>0.85359306877430419</v>
      </c>
      <c r="V261" s="26">
        <v>1.0227558164264874</v>
      </c>
      <c r="W261" s="26">
        <v>1.0155754383253206</v>
      </c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</row>
    <row r="262" spans="1:56" x14ac:dyDescent="0.2">
      <c r="A262" s="2">
        <f t="shared" si="36"/>
        <v>44364</v>
      </c>
      <c r="B262" s="4" t="e">
        <f>Data!B261</f>
        <v>#N/A</v>
      </c>
      <c r="C262" s="26">
        <v>6.283545383863296</v>
      </c>
      <c r="D262" s="26">
        <v>5.7963626593658182</v>
      </c>
      <c r="E262" s="26">
        <v>5.2348084645978261</v>
      </c>
      <c r="F262" s="26">
        <v>4.6055781407705743</v>
      </c>
      <c r="G262" s="26">
        <v>7.2337089455931158</v>
      </c>
      <c r="H262" s="26">
        <v>8.5750292298204442</v>
      </c>
      <c r="I262" s="26">
        <v>3.4030507268023671</v>
      </c>
      <c r="J262" s="26">
        <v>3.6986895979827437</v>
      </c>
      <c r="K262" s="26">
        <v>2.2603566949849396</v>
      </c>
      <c r="L262" s="26">
        <v>2.3260296809492078</v>
      </c>
      <c r="M262" s="26">
        <v>1.7553667693530191</v>
      </c>
      <c r="N262" s="26">
        <v>1.1968157664633896</v>
      </c>
      <c r="O262" s="26">
        <v>1.0343301545871977</v>
      </c>
      <c r="P262" s="26">
        <v>0.77073212334785735</v>
      </c>
      <c r="Q262" s="26">
        <v>0.77073212334785735</v>
      </c>
      <c r="R262" s="26">
        <v>0.53825955288649197</v>
      </c>
      <c r="S262" s="26">
        <v>0.77247400732774385</v>
      </c>
      <c r="T262" s="26">
        <v>0.77247400732774385</v>
      </c>
      <c r="U262" s="26">
        <v>0.85340070172730675</v>
      </c>
      <c r="V262" s="26">
        <v>1.0224179862565821</v>
      </c>
      <c r="W262" s="26">
        <v>1.0152188857138782</v>
      </c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</row>
    <row r="263" spans="1:56" x14ac:dyDescent="0.2">
      <c r="A263" s="2">
        <f t="shared" si="36"/>
        <v>44365</v>
      </c>
      <c r="B263" s="4" t="e">
        <f>Data!B262</f>
        <v>#N/A</v>
      </c>
      <c r="C263" s="26">
        <v>6.2721187084792271</v>
      </c>
      <c r="D263" s="26">
        <v>5.7859738787849153</v>
      </c>
      <c r="E263" s="26">
        <v>5.2257071354246145</v>
      </c>
      <c r="F263" s="26">
        <v>4.5978862485736816</v>
      </c>
      <c r="G263" s="26">
        <v>7.2198563217308962</v>
      </c>
      <c r="H263" s="26">
        <v>8.555631235011262</v>
      </c>
      <c r="I263" s="26">
        <v>3.3990148611828839</v>
      </c>
      <c r="J263" s="26">
        <v>3.69329895401482</v>
      </c>
      <c r="K263" s="26">
        <v>2.2585490576434686</v>
      </c>
      <c r="L263" s="26">
        <v>2.3227683992298527</v>
      </c>
      <c r="M263" s="26">
        <v>1.7547519144678176</v>
      </c>
      <c r="N263" s="26">
        <v>1.1966902558766199</v>
      </c>
      <c r="O263" s="26">
        <v>1.0342326873833105</v>
      </c>
      <c r="P263" s="26">
        <v>0.77069201807777032</v>
      </c>
      <c r="Q263" s="26">
        <v>0.77069201807777032</v>
      </c>
      <c r="R263" s="26">
        <v>0.53823093714921222</v>
      </c>
      <c r="S263" s="26">
        <v>0.77244019125358898</v>
      </c>
      <c r="T263" s="26">
        <v>0.77244019125358898</v>
      </c>
      <c r="U263" s="26">
        <v>0.85320850174015395</v>
      </c>
      <c r="V263" s="26">
        <v>1.0220805766839927</v>
      </c>
      <c r="W263" s="26">
        <v>1.0148628062387737</v>
      </c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</row>
    <row r="264" spans="1:56" x14ac:dyDescent="0.2">
      <c r="A264" s="2">
        <f t="shared" si="36"/>
        <v>44366</v>
      </c>
      <c r="B264" s="4" t="e">
        <f>Data!B263</f>
        <v>#N/A</v>
      </c>
      <c r="C264" s="26">
        <v>6.2607654422163943</v>
      </c>
      <c r="D264" s="26">
        <v>5.7756512555563777</v>
      </c>
      <c r="E264" s="26">
        <v>5.216662671351366</v>
      </c>
      <c r="F264" s="26">
        <v>4.5902415181243983</v>
      </c>
      <c r="G264" s="26">
        <v>7.2060974052765934</v>
      </c>
      <c r="H264" s="26">
        <v>8.5364475734300793</v>
      </c>
      <c r="I264" s="26">
        <v>3.3950301655674391</v>
      </c>
      <c r="J264" s="26">
        <v>3.6880301852469479</v>
      </c>
      <c r="K264" s="26">
        <v>2.2568179230146042</v>
      </c>
      <c r="L264" s="26">
        <v>2.31967222737295</v>
      </c>
      <c r="M264" s="26">
        <v>1.7541641613277912</v>
      </c>
      <c r="N264" s="26">
        <v>1.1965661079492</v>
      </c>
      <c r="O264" s="26">
        <v>1.0341355250494662</v>
      </c>
      <c r="P264" s="26">
        <v>0.77065193696263257</v>
      </c>
      <c r="Q264" s="26">
        <v>0.77065193696263257</v>
      </c>
      <c r="R264" s="26">
        <v>0.53820232845370863</v>
      </c>
      <c r="S264" s="26">
        <v>0.77240640516285874</v>
      </c>
      <c r="T264" s="26">
        <v>0.77240640516285874</v>
      </c>
      <c r="U264" s="26">
        <v>0.85301646857012892</v>
      </c>
      <c r="V264" s="26">
        <v>1.021743586844251</v>
      </c>
      <c r="W264" s="26">
        <v>1.0145071988643244</v>
      </c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</row>
    <row r="265" spans="1:56" x14ac:dyDescent="0.2">
      <c r="A265" s="2">
        <f t="shared" si="36"/>
        <v>44367</v>
      </c>
      <c r="B265" s="4" t="e">
        <f>Data!B264</f>
        <v>#N/A</v>
      </c>
      <c r="C265" s="26">
        <v>6.2494847599479142</v>
      </c>
      <c r="D265" s="26">
        <v>5.7653940621061617</v>
      </c>
      <c r="E265" s="26">
        <v>5.2076744650276616</v>
      </c>
      <c r="F265" s="26">
        <v>4.5826434601714725</v>
      </c>
      <c r="G265" s="26">
        <v>7.1924310526851176</v>
      </c>
      <c r="H265" s="26">
        <v>8.5174727899657281</v>
      </c>
      <c r="I265" s="26">
        <v>3.3910945288763301</v>
      </c>
      <c r="J265" s="26">
        <v>3.6828779138384991</v>
      </c>
      <c r="K265" s="26">
        <v>2.2551588677930177</v>
      </c>
      <c r="L265" s="26">
        <v>2.3167317455958405</v>
      </c>
      <c r="M265" s="26">
        <v>1.7536016998673176</v>
      </c>
      <c r="N265" s="26">
        <v>1.1964432157721179</v>
      </c>
      <c r="O265" s="26">
        <v>1.0340386440099643</v>
      </c>
      <c r="P265" s="26">
        <v>0.77061187836259859</v>
      </c>
      <c r="Q265" s="26">
        <v>0.77061187836259859</v>
      </c>
      <c r="R265" s="26">
        <v>0.53817372672239572</v>
      </c>
      <c r="S265" s="26">
        <v>0.77237264658693228</v>
      </c>
      <c r="T265" s="26">
        <v>0.77237264658693228</v>
      </c>
      <c r="U265" s="26">
        <v>0.85282460197555854</v>
      </c>
      <c r="V265" s="26">
        <v>1.0214070158755792</v>
      </c>
      <c r="W265" s="26">
        <v>1.0141520625581755</v>
      </c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</row>
    <row r="266" spans="1:56" x14ac:dyDescent="0.2">
      <c r="A266" s="2">
        <f t="shared" si="36"/>
        <v>44368</v>
      </c>
      <c r="B266" s="4" t="e">
        <f>Data!B265</f>
        <v>#N/A</v>
      </c>
      <c r="C266" s="26">
        <v>6.2382758505387681</v>
      </c>
      <c r="D266" s="26">
        <v>5.7552015825832799</v>
      </c>
      <c r="E266" s="26">
        <v>5.198741918481085</v>
      </c>
      <c r="F266" s="26">
        <v>4.5750915927317113</v>
      </c>
      <c r="G266" s="26">
        <v>7.1788561423222363</v>
      </c>
      <c r="H266" s="26">
        <v>8.4987016174937757</v>
      </c>
      <c r="I266" s="26">
        <v>3.3872059427232482</v>
      </c>
      <c r="J266" s="26">
        <v>3.6778370084631811</v>
      </c>
      <c r="K266" s="26">
        <v>2.2535677245649093</v>
      </c>
      <c r="L266" s="26">
        <v>2.3139380703594905</v>
      </c>
      <c r="M266" s="26">
        <v>1.7530628410722013</v>
      </c>
      <c r="N266" s="26">
        <v>1.1963214810444471</v>
      </c>
      <c r="O266" s="26">
        <v>1.0339420227258649</v>
      </c>
      <c r="P266" s="26">
        <v>0.77057184080436625</v>
      </c>
      <c r="Q266" s="26">
        <v>0.77057184080436625</v>
      </c>
      <c r="R266" s="26">
        <v>0.53814513188609259</v>
      </c>
      <c r="S266" s="26">
        <v>0.77233891330752047</v>
      </c>
      <c r="T266" s="26">
        <v>0.77233891330752047</v>
      </c>
      <c r="U266" s="26">
        <v>0.85263290171574535</v>
      </c>
      <c r="V266" s="26">
        <v>1.0210708629188536</v>
      </c>
      <c r="W266" s="26">
        <v>1.0137973962912699</v>
      </c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</row>
    <row r="267" spans="1:56" x14ac:dyDescent="0.2">
      <c r="A267" s="2">
        <f t="shared" si="36"/>
        <v>44369</v>
      </c>
      <c r="B267" s="4" t="e">
        <f>Data!B266</f>
        <v>#N/A</v>
      </c>
      <c r="C267" s="26">
        <v>6.2271379165005367</v>
      </c>
      <c r="D267" s="26">
        <v>5.745073112601764</v>
      </c>
      <c r="E267" s="26">
        <v>5.1898644429239154</v>
      </c>
      <c r="F267" s="26">
        <v>4.5675854409478216</v>
      </c>
      <c r="G267" s="26">
        <v>7.1653715738462607</v>
      </c>
      <c r="H267" s="26">
        <v>8.4801289701672236</v>
      </c>
      <c r="I267" s="26">
        <v>3.3833624964381017</v>
      </c>
      <c r="J267" s="26">
        <v>3.6729025732228906</v>
      </c>
      <c r="K267" s="26">
        <v>2.2520405670716368</v>
      </c>
      <c r="L267" s="26">
        <v>2.3112828239577765</v>
      </c>
      <c r="M267" s="26">
        <v>1.7525460089004226</v>
      </c>
      <c r="N267" s="26">
        <v>1.1962008133809863</v>
      </c>
      <c r="O267" s="26">
        <v>1.0338456415191011</v>
      </c>
      <c r="P267" s="26">
        <v>0.77053182296424616</v>
      </c>
      <c r="Q267" s="26">
        <v>0.77053182296424616</v>
      </c>
      <c r="R267" s="26">
        <v>0.53811654388308594</v>
      </c>
      <c r="S267" s="26">
        <v>0.77230520333127683</v>
      </c>
      <c r="T267" s="26">
        <v>0.77230520333127683</v>
      </c>
      <c r="U267" s="26">
        <v>0.85244136755090771</v>
      </c>
      <c r="V267" s="26">
        <v>1.0207351271175751</v>
      </c>
      <c r="W267" s="26">
        <v>1.0134431990378185</v>
      </c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</row>
    <row r="268" spans="1:56" x14ac:dyDescent="0.2">
      <c r="A268" s="2">
        <f t="shared" si="36"/>
        <v>44370</v>
      </c>
      <c r="B268" s="4" t="e">
        <f>Data!B267</f>
        <v>#N/A</v>
      </c>
      <c r="C268" s="26">
        <v>6.2160701736584647</v>
      </c>
      <c r="D268" s="26">
        <v>5.7350079589901881</v>
      </c>
      <c r="E268" s="26">
        <v>5.1810414585649278</v>
      </c>
      <c r="F268" s="26">
        <v>4.5601245369497425</v>
      </c>
      <c r="G268" s="26">
        <v>7.1519762676132119</v>
      </c>
      <c r="H268" s="26">
        <v>8.4617499369262568</v>
      </c>
      <c r="I268" s="26">
        <v>3.3795623723248385</v>
      </c>
      <c r="J268" s="26">
        <v>3.6680699370456642</v>
      </c>
      <c r="K268" s="26">
        <v>2.2505736963176908</v>
      </c>
      <c r="L268" s="26">
        <v>2.3087581058237099</v>
      </c>
      <c r="M268" s="26">
        <v>1.7520497327409703</v>
      </c>
      <c r="N268" s="26">
        <v>1.1960811296755109</v>
      </c>
      <c r="O268" s="26">
        <v>1.0337494824117595</v>
      </c>
      <c r="P268" s="26">
        <v>0.7704918236529491</v>
      </c>
      <c r="Q268" s="26">
        <v>0.7704918236529491</v>
      </c>
      <c r="R268" s="26">
        <v>0.5380879626582965</v>
      </c>
      <c r="S268" s="26">
        <v>0.77227151486698264</v>
      </c>
      <c r="T268" s="26">
        <v>0.77227151486698264</v>
      </c>
      <c r="U268" s="26">
        <v>0.8522499992421263</v>
      </c>
      <c r="V268" s="26">
        <v>1.0203998076178398</v>
      </c>
      <c r="W268" s="26">
        <v>1.0130894697752721</v>
      </c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</row>
    <row r="269" spans="1:56" x14ac:dyDescent="0.2">
      <c r="A269" s="2">
        <f t="shared" si="36"/>
        <v>44371</v>
      </c>
      <c r="B269" s="4" t="e">
        <f>Data!B268</f>
        <v>#N/A</v>
      </c>
      <c r="C269" s="26">
        <v>6.2050718508302625</v>
      </c>
      <c r="D269" s="26">
        <v>5.725005439548462</v>
      </c>
      <c r="E269" s="26">
        <v>5.1722723944261473</v>
      </c>
      <c r="F269" s="26">
        <v>4.5527084197193632</v>
      </c>
      <c r="G269" s="26">
        <v>7.1386691641044253</v>
      </c>
      <c r="H269" s="26">
        <v>8.4435597752214608</v>
      </c>
      <c r="I269" s="26">
        <v>3.3758038411435645</v>
      </c>
      <c r="J269" s="26">
        <v>3.6633346435474046</v>
      </c>
      <c r="K269" s="26">
        <v>2.2491636274749132</v>
      </c>
      <c r="L269" s="26">
        <v>2.3063564654562048</v>
      </c>
      <c r="M269" s="26">
        <v>1.7515726403750052</v>
      </c>
      <c r="N269" s="26">
        <v>1.1959623535151851</v>
      </c>
      <c r="O269" s="26">
        <v>1.033653528979229</v>
      </c>
      <c r="P269" s="26">
        <v>0.77045184180192061</v>
      </c>
      <c r="Q269" s="26">
        <v>0.77045184180192061</v>
      </c>
      <c r="R269" s="26">
        <v>0.53805938816253995</v>
      </c>
      <c r="S269" s="26">
        <v>0.77223784630504422</v>
      </c>
      <c r="T269" s="26">
        <v>0.77223784630504422</v>
      </c>
      <c r="U269" s="26">
        <v>0.85205879655129702</v>
      </c>
      <c r="V269" s="26">
        <v>1.0200649035683131</v>
      </c>
      <c r="W269" s="26">
        <v>1.012736207484298</v>
      </c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</row>
    <row r="270" spans="1:56" x14ac:dyDescent="0.2">
      <c r="A270" s="2">
        <f t="shared" si="36"/>
        <v>44372</v>
      </c>
      <c r="B270" s="4" t="e">
        <f>Data!B269</f>
        <v>#N/A</v>
      </c>
      <c r="C270" s="26">
        <v>6.1941421895160698</v>
      </c>
      <c r="D270" s="26">
        <v>5.7150648828116113</v>
      </c>
      <c r="E270" s="26">
        <v>5.1635566881643875</v>
      </c>
      <c r="F270" s="26">
        <v>4.5453366349585256</v>
      </c>
      <c r="G270" s="26">
        <v>7.1254492233755613</v>
      </c>
      <c r="H270" s="26">
        <v>8.4255539049449037</v>
      </c>
      <c r="I270" s="26">
        <v>3.3720852578066962</v>
      </c>
      <c r="J270" s="26">
        <v>3.6586924413378856</v>
      </c>
      <c r="K270" s="26">
        <v>2.2478070775375927</v>
      </c>
      <c r="L270" s="26">
        <v>2.3040708768763754</v>
      </c>
      <c r="M270" s="26">
        <v>1.7511134514059672</v>
      </c>
      <c r="N270" s="26">
        <v>1.1958444146420215</v>
      </c>
      <c r="O270" s="26">
        <v>1.0335577662160162</v>
      </c>
      <c r="P270" s="26">
        <v>0.77041187645106446</v>
      </c>
      <c r="Q270" s="26">
        <v>0.77041187645106446</v>
      </c>
      <c r="R270" s="26">
        <v>0.53803082035186878</v>
      </c>
      <c r="S270" s="26">
        <v>0.77220419619907021</v>
      </c>
      <c r="T270" s="26">
        <v>0.77220419619907021</v>
      </c>
      <c r="U270" s="26">
        <v>0.85186775924108904</v>
      </c>
      <c r="V270" s="26">
        <v>1.0197304141202068</v>
      </c>
      <c r="W270" s="26">
        <v>1.012383411148756</v>
      </c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</row>
    <row r="271" spans="1:56" x14ac:dyDescent="0.2">
      <c r="A271" s="2">
        <f t="shared" si="36"/>
        <v>44373</v>
      </c>
      <c r="B271" s="4" t="e">
        <f>Data!B270</f>
        <v>#N/A</v>
      </c>
      <c r="C271" s="26">
        <v>6.1832804435990569</v>
      </c>
      <c r="D271" s="26">
        <v>5.705185627820291</v>
      </c>
      <c r="E271" s="26">
        <v>5.1548937858974062</v>
      </c>
      <c r="F271" s="26">
        <v>4.5380087349602096</v>
      </c>
      <c r="G271" s="26">
        <v>7.1123154245260816</v>
      </c>
      <c r="H271" s="26">
        <v>8.4077279025635736</v>
      </c>
      <c r="I271" s="26">
        <v>3.3684050572793538</v>
      </c>
      <c r="J271" s="26">
        <v>3.6541392747522785</v>
      </c>
      <c r="K271" s="26">
        <v>2.246500953685616</v>
      </c>
      <c r="L271" s="26">
        <v>2.3018947145274145</v>
      </c>
      <c r="M271" s="26">
        <v>1.7506709711274513</v>
      </c>
      <c r="N271" s="26">
        <v>1.1957272484576167</v>
      </c>
      <c r="O271" s="26">
        <v>1.0334621804131408</v>
      </c>
      <c r="P271" s="26">
        <v>0.77037192673771226</v>
      </c>
      <c r="Q271" s="26">
        <v>0.77037192673771226</v>
      </c>
      <c r="R271" s="26">
        <v>0.53800225918698796</v>
      </c>
      <c r="S271" s="26">
        <v>0.77217056324931477</v>
      </c>
      <c r="T271" s="26">
        <v>0.77217056324931477</v>
      </c>
      <c r="U271" s="26">
        <v>0.85167688707490841</v>
      </c>
      <c r="V271" s="26">
        <v>1.0193963384272551</v>
      </c>
      <c r="W271" s="26">
        <v>1.0120310797556746</v>
      </c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</row>
    <row r="272" spans="1:56" x14ac:dyDescent="0.2">
      <c r="A272" s="2">
        <f t="shared" si="36"/>
        <v>44374</v>
      </c>
      <c r="B272" s="4" t="e">
        <f>Data!B271</f>
        <v>#N/A</v>
      </c>
      <c r="C272" s="26">
        <v>6.1724858790561647</v>
      </c>
      <c r="D272" s="26">
        <v>5.6953670238977772</v>
      </c>
      <c r="E272" s="26">
        <v>5.1462831420345454</v>
      </c>
      <c r="F272" s="26">
        <v>4.5307242784828192</v>
      </c>
      <c r="G272" s="26">
        <v>7.0992667651882577</v>
      </c>
      <c r="H272" s="26">
        <v>8.3900774954496864</v>
      </c>
      <c r="I272" s="26">
        <v>3.3647617506746168</v>
      </c>
      <c r="J272" s="26">
        <v>3.6496712749902298</v>
      </c>
      <c r="K272" s="26">
        <v>2.2452423423153043</v>
      </c>
      <c r="L272" s="26">
        <v>2.2998217305368964</v>
      </c>
      <c r="M272" s="26">
        <v>1.7502440847997491</v>
      </c>
      <c r="N272" s="26">
        <v>1.1956107955676905</v>
      </c>
      <c r="O272" s="26">
        <v>1.0333667590461084</v>
      </c>
      <c r="P272" s="26">
        <v>0.77033199188671586</v>
      </c>
      <c r="Q272" s="26">
        <v>0.77033199188671586</v>
      </c>
      <c r="R272" s="26">
        <v>0.53797370463273664</v>
      </c>
      <c r="S272" s="26">
        <v>0.77213694628780183</v>
      </c>
      <c r="T272" s="26">
        <v>0.77213694628780183</v>
      </c>
      <c r="U272" s="26">
        <v>0.85148617981686392</v>
      </c>
      <c r="V272" s="26">
        <v>1.0190626756456953</v>
      </c>
      <c r="W272" s="26">
        <v>1.0116792122952327</v>
      </c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</row>
    <row r="273" spans="1:56" x14ac:dyDescent="0.2">
      <c r="A273" s="2">
        <f t="shared" si="36"/>
        <v>44375</v>
      </c>
      <c r="B273" s="4" t="e">
        <f>Data!B272</f>
        <v>#N/A</v>
      </c>
      <c r="C273" s="26">
        <v>6.1617577736785085</v>
      </c>
      <c r="D273" s="26">
        <v>5.685608430433196</v>
      </c>
      <c r="E273" s="26">
        <v>5.1377242191116901</v>
      </c>
      <c r="F273" s="26">
        <v>4.5234828306274668</v>
      </c>
      <c r="G273" s="26">
        <v>7.0863022610348505</v>
      </c>
      <c r="H273" s="26">
        <v>8.372598556402524</v>
      </c>
      <c r="I273" s="26">
        <v>3.36115392153468</v>
      </c>
      <c r="J273" s="26">
        <v>3.6452847516452009</v>
      </c>
      <c r="K273" s="26">
        <v>2.2440284986998287</v>
      </c>
      <c r="L273" s="26">
        <v>2.2978460332648813</v>
      </c>
      <c r="M273" s="26">
        <v>1.7498317523078792</v>
      </c>
      <c r="N273" s="26">
        <v>1.1954950013632297</v>
      </c>
      <c r="O273" s="26">
        <v>1.0332714906725555</v>
      </c>
      <c r="P273" s="26">
        <v>0.77029207120154608</v>
      </c>
      <c r="Q273" s="26">
        <v>0.77029207120154608</v>
      </c>
      <c r="R273" s="26">
        <v>0.53794515665762632</v>
      </c>
      <c r="S273" s="26">
        <v>0.7721033442649553</v>
      </c>
      <c r="T273" s="26">
        <v>0.7721033442649553</v>
      </c>
      <c r="U273" s="26">
        <v>0.85129563723173973</v>
      </c>
      <c r="V273" s="26">
        <v>1.0187294249342487</v>
      </c>
      <c r="W273" s="26">
        <v>1.0113278077607384</v>
      </c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</row>
    <row r="274" spans="1:56" x14ac:dyDescent="0.2">
      <c r="A274" s="2">
        <f t="shared" si="36"/>
        <v>44376</v>
      </c>
      <c r="B274" s="4" t="e">
        <f>Data!B273</f>
        <v>#N/A</v>
      </c>
      <c r="C274" s="26">
        <v>6.1510954168009953</v>
      </c>
      <c r="D274" s="26">
        <v>5.6759092166707728</v>
      </c>
      <c r="E274" s="26">
        <v>5.1292164876304254</v>
      </c>
      <c r="F274" s="26">
        <v>4.5162839627181768</v>
      </c>
      <c r="G274" s="26">
        <v>7.0734209453046342</v>
      </c>
      <c r="H274" s="26">
        <v>8.3552870983564063</v>
      </c>
      <c r="I274" s="26">
        <v>3.357580222289354</v>
      </c>
      <c r="J274" s="26">
        <v>3.6409761846075046</v>
      </c>
      <c r="K274" s="26">
        <v>2.2428568372432696</v>
      </c>
      <c r="L274" s="26">
        <v>2.2959620670654801</v>
      </c>
      <c r="M274" s="26">
        <v>1.7494330031757324</v>
      </c>
      <c r="N274" s="26">
        <v>1.195379815635305</v>
      </c>
      <c r="O274" s="26">
        <v>1.0331763648387247</v>
      </c>
      <c r="P274" s="26">
        <v>0.77025216405629582</v>
      </c>
      <c r="Q274" s="26">
        <v>0.77025216405629582</v>
      </c>
      <c r="R274" s="26">
        <v>0.53791661523343148</v>
      </c>
      <c r="S274" s="26">
        <v>0.77206975623758756</v>
      </c>
      <c r="T274" s="26">
        <v>0.77206975623758756</v>
      </c>
      <c r="U274" s="26">
        <v>0.85110525908496804</v>
      </c>
      <c r="V274" s="26">
        <v>1.0183965854541022</v>
      </c>
      <c r="W274" s="26">
        <v>1.0109768651486097</v>
      </c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</row>
    <row r="275" spans="1:56" x14ac:dyDescent="0.2">
      <c r="A275" s="2">
        <f t="shared" si="36"/>
        <v>44377</v>
      </c>
      <c r="B275" s="4" t="e">
        <f>Data!B274</f>
        <v>#N/A</v>
      </c>
      <c r="C275" s="26">
        <v>6.1404981090407436</v>
      </c>
      <c r="D275" s="26">
        <v>5.666268761504865</v>
      </c>
      <c r="E275" s="26">
        <v>5.1207594259012454</v>
      </c>
      <c r="F275" s="26">
        <v>4.5091272521849097</v>
      </c>
      <c r="G275" s="26">
        <v>7.0606218683449553</v>
      </c>
      <c r="H275" s="26">
        <v>8.3381392692696199</v>
      </c>
      <c r="I275" s="26">
        <v>3.3540393708837084</v>
      </c>
      <c r="J275" s="26">
        <v>3.6367422163251248</v>
      </c>
      <c r="K275" s="26">
        <v>2.2417249222944204</v>
      </c>
      <c r="L275" s="26">
        <v>2.2941645931935675</v>
      </c>
      <c r="M275" s="26">
        <v>1.7490469319126485</v>
      </c>
      <c r="N275" s="26">
        <v>1.1952651922208499</v>
      </c>
      <c r="O275" s="26">
        <v>1.0330813719940162</v>
      </c>
      <c r="P275" s="26">
        <v>0.77021226988849689</v>
      </c>
      <c r="Q275" s="26">
        <v>0.77021226988849689</v>
      </c>
      <c r="R275" s="26">
        <v>0.53788808033482527</v>
      </c>
      <c r="S275" s="26">
        <v>0.77203618135810381</v>
      </c>
      <c r="T275" s="26">
        <v>0.77203618135810381</v>
      </c>
      <c r="U275" s="26">
        <v>0.85091504514260696</v>
      </c>
      <c r="V275" s="26">
        <v>1.0180641563688924</v>
      </c>
      <c r="W275" s="26">
        <v>1.0106263834583586</v>
      </c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</row>
    <row r="276" spans="1:56" x14ac:dyDescent="0.2">
      <c r="A276" s="2">
        <f t="shared" si="36"/>
        <v>44378</v>
      </c>
      <c r="B276" s="4" t="e">
        <f>Data!B275</f>
        <v>#N/A</v>
      </c>
      <c r="C276" s="26">
        <v>6.1299651620439191</v>
      </c>
      <c r="D276" s="26">
        <v>5.6566864532805985</v>
      </c>
      <c r="E276" s="26">
        <v>5.1123525198906918</v>
      </c>
      <c r="F276" s="26">
        <v>4.5020122824493551</v>
      </c>
      <c r="G276" s="26">
        <v>7.0479040971706031</v>
      </c>
      <c r="H276" s="26">
        <v>8.3211513471890921</v>
      </c>
      <c r="I276" s="26">
        <v>3.3505301475670466</v>
      </c>
      <c r="J276" s="26">
        <v>3.6325796444070506</v>
      </c>
      <c r="K276" s="26">
        <v>2.2406304594883575</v>
      </c>
      <c r="L276" s="26">
        <v>2.2924486717921742</v>
      </c>
      <c r="M276" s="26">
        <v>1.7486726936703008</v>
      </c>
      <c r="N276" s="26">
        <v>1.1951510886769221</v>
      </c>
      <c r="O276" s="26">
        <v>1.0329865034129166</v>
      </c>
      <c r="P276" s="26">
        <v>0.77017238819266653</v>
      </c>
      <c r="Q276" s="26">
        <v>0.77017238819266653</v>
      </c>
      <c r="R276" s="26">
        <v>0.53785955193905655</v>
      </c>
      <c r="S276" s="26">
        <v>0.77200261886480293</v>
      </c>
      <c r="T276" s="26">
        <v>0.77200261886480293</v>
      </c>
      <c r="U276" s="26">
        <v>0.85072499517132005</v>
      </c>
      <c r="V276" s="26">
        <v>1.0177321368446892</v>
      </c>
      <c r="W276" s="26">
        <v>1.0102763616925718</v>
      </c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</row>
    <row r="277" spans="1:56" x14ac:dyDescent="0.2">
      <c r="A277" s="2">
        <f t="shared" si="36"/>
        <v>44379</v>
      </c>
      <c r="B277" s="4" t="e">
        <f>Data!B276</f>
        <v>#N/A</v>
      </c>
      <c r="C277" s="26">
        <v>6.1194958982405794</v>
      </c>
      <c r="D277" s="26">
        <v>5.6471616895998809</v>
      </c>
      <c r="E277" s="26">
        <v>5.1039952630722967</v>
      </c>
      <c r="F277" s="26">
        <v>4.4949386428133788</v>
      </c>
      <c r="G277" s="26">
        <v>7.0352667150382571</v>
      </c>
      <c r="H277" s="26">
        <v>8.3043197354857625</v>
      </c>
      <c r="I277" s="26">
        <v>3.3470513918357221</v>
      </c>
      <c r="J277" s="26">
        <v>3.6284854145544823</v>
      </c>
      <c r="K277" s="26">
        <v>2.2395712875856182</v>
      </c>
      <c r="L277" s="26">
        <v>2.2908096448996673</v>
      </c>
      <c r="M277" s="26">
        <v>1.7483095001892455</v>
      </c>
      <c r="N277" s="26">
        <v>1.1950374659811562</v>
      </c>
      <c r="O277" s="26">
        <v>1.0328917511236662</v>
      </c>
      <c r="P277" s="26">
        <v>0.77013251851451059</v>
      </c>
      <c r="Q277" s="26">
        <v>0.77013251851451059</v>
      </c>
      <c r="R277" s="26">
        <v>0.5378310300256619</v>
      </c>
      <c r="S277" s="26">
        <v>0.7719690680731609</v>
      </c>
      <c r="T277" s="26">
        <v>0.7719690680731609</v>
      </c>
      <c r="U277" s="26">
        <v>0.85053510893835804</v>
      </c>
      <c r="V277" s="26">
        <v>1.0174005260499819</v>
      </c>
      <c r="W277" s="26">
        <v>1.0099267988568958</v>
      </c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</row>
    <row r="278" spans="1:56" x14ac:dyDescent="0.2">
      <c r="A278" s="2">
        <f t="shared" si="36"/>
        <v>44380</v>
      </c>
      <c r="B278" s="4" t="e">
        <f>Data!B277</f>
        <v>#N/A</v>
      </c>
      <c r="C278" s="26">
        <v>6.1090896506072179</v>
      </c>
      <c r="D278" s="26">
        <v>5.6376938771326275</v>
      </c>
      <c r="E278" s="26">
        <v>5.0956871562812172</v>
      </c>
      <c r="F278" s="26">
        <v>4.4879059283500737</v>
      </c>
      <c r="G278" s="26">
        <v>7.0227088210358364</v>
      </c>
      <c r="H278" s="26">
        <v>8.2876409582556079</v>
      </c>
      <c r="I278" s="26">
        <v>3.3436019995226629</v>
      </c>
      <c r="J278" s="26">
        <v>3.6244566138058594</v>
      </c>
      <c r="K278" s="26">
        <v>2.2385453707805323</v>
      </c>
      <c r="L278" s="26">
        <v>2.2892431204192629</v>
      </c>
      <c r="M278" s="26">
        <v>1.7479566160158535</v>
      </c>
      <c r="N278" s="26">
        <v>1.1949242882563071</v>
      </c>
      <c r="O278" s="26">
        <v>1.0327971078430875</v>
      </c>
      <c r="P278" s="26">
        <v>0.77009266044571523</v>
      </c>
      <c r="Q278" s="26">
        <v>0.77009266044571523</v>
      </c>
      <c r="R278" s="26">
        <v>0.53780251457621087</v>
      </c>
      <c r="S278" s="26">
        <v>0.77193552836799939</v>
      </c>
      <c r="T278" s="26">
        <v>0.77193552836799939</v>
      </c>
      <c r="U278" s="26">
        <v>0.85034538621154254</v>
      </c>
      <c r="V278" s="26">
        <v>1.017069323155664</v>
      </c>
      <c r="W278" s="26">
        <v>1.0095776939600203</v>
      </c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</row>
    <row r="279" spans="1:56" x14ac:dyDescent="0.2">
      <c r="A279" s="2">
        <f t="shared" si="36"/>
        <v>44381</v>
      </c>
      <c r="B279" s="4" t="e">
        <f>Data!B278</f>
        <v>#N/A</v>
      </c>
      <c r="C279" s="26">
        <v>6.0987457624366437</v>
      </c>
      <c r="D279" s="26">
        <v>5.6282824314330044</v>
      </c>
      <c r="E279" s="26">
        <v>5.087427707572437</v>
      </c>
      <c r="F279" s="26">
        <v>4.4809137397973382</v>
      </c>
      <c r="G279" s="26">
        <v>7.0102295296861037</v>
      </c>
      <c r="H279" s="26">
        <v>8.2711116558814801</v>
      </c>
      <c r="I279" s="26">
        <v>3.3401809200267722</v>
      </c>
      <c r="J279" s="26">
        <v>3.6204904640822395</v>
      </c>
      <c r="K279" s="26">
        <v>2.2375507914518855</v>
      </c>
      <c r="L279" s="26">
        <v>2.2877449569966197</v>
      </c>
      <c r="M279" s="26">
        <v>1.7476133549716322</v>
      </c>
      <c r="N279" s="26">
        <v>1.194811522516946</v>
      </c>
      <c r="O279" s="26">
        <v>1.0327025669170431</v>
      </c>
      <c r="P279" s="26">
        <v>0.77005281361926892</v>
      </c>
      <c r="Q279" s="26">
        <v>0.77005281361926892</v>
      </c>
      <c r="R279" s="26">
        <v>0.53777400557407906</v>
      </c>
      <c r="S279" s="26">
        <v>0.77190199919644731</v>
      </c>
      <c r="T279" s="26">
        <v>0.77190199919644731</v>
      </c>
      <c r="U279" s="26">
        <v>0.85015582675925228</v>
      </c>
      <c r="V279" s="26">
        <v>1.0167385273350209</v>
      </c>
      <c r="W279" s="26">
        <v>1.009229046013663</v>
      </c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</row>
    <row r="280" spans="1:56" x14ac:dyDescent="0.2">
      <c r="A280" s="2">
        <f t="shared" si="36"/>
        <v>44382</v>
      </c>
      <c r="B280" s="4" t="e">
        <f>Data!B279</f>
        <v>#N/A</v>
      </c>
      <c r="C280" s="26">
        <v>6.0884635871148909</v>
      </c>
      <c r="D280" s="26">
        <v>5.6189267767605227</v>
      </c>
      <c r="E280" s="26">
        <v>5.0792164320824389</v>
      </c>
      <c r="F280" s="26">
        <v>4.4739616834538891</v>
      </c>
      <c r="G280" s="26">
        <v>6.9978279705639101</v>
      </c>
      <c r="H280" s="26">
        <v>8.2547285807508857</v>
      </c>
      <c r="I280" s="26">
        <v>3.3367871536756839</v>
      </c>
      <c r="J280" s="26">
        <v>3.6165843160200919</v>
      </c>
      <c r="K280" s="26">
        <v>2.2365857433305938</v>
      </c>
      <c r="L280" s="26">
        <v>2.2863112497543021</v>
      </c>
      <c r="M280" s="26">
        <v>1.7472790768581294</v>
      </c>
      <c r="N280" s="26">
        <v>1.1946991384365337</v>
      </c>
      <c r="O280" s="26">
        <v>1.0326081222660326</v>
      </c>
      <c r="P280" s="26">
        <v>0.77001297770526023</v>
      </c>
      <c r="Q280" s="26">
        <v>0.77001297770526023</v>
      </c>
      <c r="R280" s="26">
        <v>0.53774550300424639</v>
      </c>
      <c r="S280" s="26">
        <v>0.7718684800616179</v>
      </c>
      <c r="T280" s="26">
        <v>0.7718684800616179</v>
      </c>
      <c r="U280" s="26">
        <v>0.84996643035040986</v>
      </c>
      <c r="V280" s="26">
        <v>1.0164081377637166</v>
      </c>
      <c r="W280" s="26">
        <v>1.0088808540325558</v>
      </c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</row>
    <row r="281" spans="1:56" x14ac:dyDescent="0.2">
      <c r="A281" s="2">
        <f t="shared" si="36"/>
        <v>44383</v>
      </c>
      <c r="B281" s="4" t="e">
        <f>Data!B280</f>
        <v>#N/A</v>
      </c>
      <c r="C281" s="26">
        <v>6.0782424879048724</v>
      </c>
      <c r="D281" s="26">
        <v>5.6096263459058138</v>
      </c>
      <c r="E281" s="26">
        <v>5.0710528518942271</v>
      </c>
      <c r="F281" s="26">
        <v>4.46704937107768</v>
      </c>
      <c r="G281" s="26">
        <v>6.9855032879264884</v>
      </c>
      <c r="H281" s="26">
        <v>8.238488593125016</v>
      </c>
      <c r="I281" s="26">
        <v>3.3334197492156536</v>
      </c>
      <c r="J281" s="26">
        <v>3.6127356430791338</v>
      </c>
      <c r="K281" s="26">
        <v>2.2356485250605362</v>
      </c>
      <c r="L281" s="26">
        <v>2.2849383168347783</v>
      </c>
      <c r="M281" s="26">
        <v>1.7469531843817374</v>
      </c>
      <c r="N281" s="26">
        <v>1.1945871081332311</v>
      </c>
      <c r="O281" s="26">
        <v>1.0325137683354937</v>
      </c>
      <c r="P281" s="26">
        <v>0.7699731524071024</v>
      </c>
      <c r="Q281" s="26">
        <v>0.7699731524071024</v>
      </c>
      <c r="R281" s="26">
        <v>0.53771700685311818</v>
      </c>
      <c r="S281" s="26">
        <v>0.77183497051692629</v>
      </c>
      <c r="T281" s="26">
        <v>0.77183497051692629</v>
      </c>
      <c r="U281" s="26">
        <v>0.84977719675447017</v>
      </c>
      <c r="V281" s="26">
        <v>1.0160781536197814</v>
      </c>
      <c r="W281" s="26">
        <v>1.0085331170344287</v>
      </c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</row>
    <row r="282" spans="1:56" x14ac:dyDescent="0.2">
      <c r="A282" s="2">
        <f t="shared" si="36"/>
        <v>44384</v>
      </c>
      <c r="B282" s="4" t="e">
        <f>Data!B281</f>
        <v>#N/A</v>
      </c>
      <c r="C282" s="26">
        <v>6.0680818377364742</v>
      </c>
      <c r="D282" s="26">
        <v>5.6003805800209383</v>
      </c>
      <c r="E282" s="26">
        <v>5.0629364959056176</v>
      </c>
      <c r="F282" s="26">
        <v>4.4601764197866167</v>
      </c>
      <c r="G282" s="26">
        <v>6.9732546403562337</v>
      </c>
      <c r="H282" s="26">
        <v>8.2223886571543972</v>
      </c>
      <c r="I282" s="26">
        <v>3.3300778014226249</v>
      </c>
      <c r="J282" s="26">
        <v>3.6089420359133113</v>
      </c>
      <c r="K282" s="26">
        <v>2.2347375341300268</v>
      </c>
      <c r="L282" s="26">
        <v>2.2836226867063263</v>
      </c>
      <c r="M282" s="26">
        <v>1.7466351202837496</v>
      </c>
      <c r="N282" s="26">
        <v>1.1944754059729397</v>
      </c>
      <c r="O282" s="26">
        <v>1.0324195000503944</v>
      </c>
      <c r="P282" s="26">
        <v>0.76993333745814185</v>
      </c>
      <c r="Q282" s="26">
        <v>0.76993333745814185</v>
      </c>
      <c r="R282" s="26">
        <v>0.53768851710836663</v>
      </c>
      <c r="S282" s="26">
        <v>0.77180147016098355</v>
      </c>
      <c r="T282" s="26">
        <v>0.77180147016098355</v>
      </c>
      <c r="U282" s="26">
        <v>0.84958812574141063</v>
      </c>
      <c r="V282" s="26">
        <v>1.015748574083601</v>
      </c>
      <c r="W282" s="26">
        <v>1.0081858340399976</v>
      </c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</row>
    <row r="283" spans="1:56" x14ac:dyDescent="0.2">
      <c r="A283" s="2">
        <f t="shared" si="36"/>
        <v>44385</v>
      </c>
      <c r="B283" s="4" t="e">
        <f>Data!B282</f>
        <v>#N/A</v>
      </c>
      <c r="C283" s="26">
        <v>6.0579810190028454</v>
      </c>
      <c r="D283" s="26">
        <v>5.5911889284540655</v>
      </c>
      <c r="E283" s="26">
        <v>5.0548668997006825</v>
      </c>
      <c r="F283" s="26">
        <v>4.4533424519615403</v>
      </c>
      <c r="G283" s="26">
        <v>6.9610812004154612</v>
      </c>
      <c r="H283" s="26">
        <v>8.206425837036619</v>
      </c>
      <c r="I283" s="26">
        <v>3.3267604488288076</v>
      </c>
      <c r="J283" s="26">
        <v>3.605201196993554</v>
      </c>
      <c r="K283" s="26">
        <v>2.2338512611527004</v>
      </c>
      <c r="L283" s="26">
        <v>2.2823610861887835</v>
      </c>
      <c r="M283" s="26">
        <v>1.7463243646620015</v>
      </c>
      <c r="N283" s="26">
        <v>1.1943640083881959</v>
      </c>
      <c r="O283" s="26">
        <v>1.0323253127737471</v>
      </c>
      <c r="P283" s="26">
        <v>0.76989353261861293</v>
      </c>
      <c r="Q283" s="26">
        <v>0.76989353261861293</v>
      </c>
      <c r="R283" s="26">
        <v>0.53766003375878835</v>
      </c>
      <c r="S283" s="26">
        <v>0.77176797863300906</v>
      </c>
      <c r="T283" s="26">
        <v>0.77176797863300906</v>
      </c>
      <c r="U283" s="26">
        <v>0.8493992170817215</v>
      </c>
      <c r="V283" s="26">
        <v>1.0154193983379041</v>
      </c>
      <c r="W283" s="26">
        <v>1.0078390040729495</v>
      </c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</row>
    <row r="284" spans="1:56" x14ac:dyDescent="0.2">
      <c r="A284" s="2">
        <f t="shared" si="36"/>
        <v>44386</v>
      </c>
      <c r="B284" s="4" t="e">
        <f>Data!B283</f>
        <v>#N/A</v>
      </c>
      <c r="C284" s="26">
        <v>6.0479394233626191</v>
      </c>
      <c r="D284" s="26">
        <v>5.5820508485883851</v>
      </c>
      <c r="E284" s="26">
        <v>5.0468436054242627</v>
      </c>
      <c r="F284" s="26">
        <v>4.4465470951513977</v>
      </c>
      <c r="G284" s="26">
        <v>6.9489821543126062</v>
      </c>
      <c r="H284" s="26">
        <v>8.1905972933117255</v>
      </c>
      <c r="I284" s="26">
        <v>3.3234668715593263</v>
      </c>
      <c r="J284" s="26">
        <v>3.6015109354713681</v>
      </c>
      <c r="K284" s="26">
        <v>2.2329882844777957</v>
      </c>
      <c r="L284" s="26">
        <v>2.2811504291584956</v>
      </c>
      <c r="M284" s="26">
        <v>1.7460204324713329</v>
      </c>
      <c r="N284" s="26">
        <v>1.1942528937116337</v>
      </c>
      <c r="O284" s="26">
        <v>1.0322312022687103</v>
      </c>
      <c r="P284" s="26">
        <v>0.76985373767290011</v>
      </c>
      <c r="Q284" s="26">
        <v>0.76985373767290011</v>
      </c>
      <c r="R284" s="26">
        <v>0.53763155679418007</v>
      </c>
      <c r="S284" s="26">
        <v>0.77173449560870844</v>
      </c>
      <c r="T284" s="26">
        <v>0.77173449560870844</v>
      </c>
      <c r="U284" s="26">
        <v>0.84921047054639831</v>
      </c>
      <c r="V284" s="26">
        <v>1.0150906255677521</v>
      </c>
      <c r="W284" s="26">
        <v>1.0074926261599291</v>
      </c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</row>
    <row r="285" spans="1:56" x14ac:dyDescent="0.2">
      <c r="A285" s="2">
        <f t="shared" si="36"/>
        <v>44387</v>
      </c>
      <c r="B285" s="4" t="e">
        <f>Data!B284</f>
        <v>#N/A</v>
      </c>
      <c r="C285" s="26">
        <v>6.037956451547827</v>
      </c>
      <c r="D285" s="26">
        <v>5.5729658056851097</v>
      </c>
      <c r="E285" s="26">
        <v>5.0388661616594526</v>
      </c>
      <c r="F285" s="26">
        <v>4.4397899819805309</v>
      </c>
      <c r="G285" s="26">
        <v>6.9369567015793994</v>
      </c>
      <c r="H285" s="26">
        <v>8.1749002792909273</v>
      </c>
      <c r="I285" s="26">
        <v>3.3201962892737771</v>
      </c>
      <c r="J285" s="26">
        <v>3.5978691622728243</v>
      </c>
      <c r="K285" s="26">
        <v>2.2321472651109544</v>
      </c>
      <c r="L285" s="26">
        <v>2.2799878058940908</v>
      </c>
      <c r="M285" s="26">
        <v>1.7457228711909551</v>
      </c>
      <c r="N285" s="26">
        <v>1.1941420420228546</v>
      </c>
      <c r="O285" s="26">
        <v>1.0321371646639645</v>
      </c>
      <c r="P285" s="26">
        <v>0.76981395242708128</v>
      </c>
      <c r="Q285" s="26">
        <v>0.76981395242708128</v>
      </c>
      <c r="R285" s="26">
        <v>0.53760308620522657</v>
      </c>
      <c r="S285" s="26">
        <v>0.7717010207965691</v>
      </c>
      <c r="T285" s="26">
        <v>0.7717010207965691</v>
      </c>
      <c r="U285" s="26">
        <v>0.84902188590693384</v>
      </c>
      <c r="V285" s="26">
        <v>1.0147622549605286</v>
      </c>
      <c r="W285" s="26">
        <v>1.0071466993305271</v>
      </c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</row>
    <row r="286" spans="1:56" x14ac:dyDescent="0.2">
      <c r="A286" s="2">
        <f t="shared" si="36"/>
        <v>44388</v>
      </c>
      <c r="B286" s="4" t="e">
        <f>Data!B285</f>
        <v>#N/A</v>
      </c>
      <c r="C286" s="26">
        <v>6.0280315131772921</v>
      </c>
      <c r="D286" s="26">
        <v>5.5639332727304431</v>
      </c>
      <c r="E286" s="26">
        <v>5.0309341233079818</v>
      </c>
      <c r="F286" s="26">
        <v>4.4330707500580644</v>
      </c>
      <c r="G286" s="26">
        <v>6.9250040547585625</v>
      </c>
      <c r="H286" s="26">
        <v>8.159332137614383</v>
      </c>
      <c r="I286" s="26">
        <v>3.316947959207742</v>
      </c>
      <c r="J286" s="26">
        <v>3.5942738854129006</v>
      </c>
      <c r="K286" s="26">
        <v>2.2313269419277346</v>
      </c>
      <c r="L286" s="26">
        <v>2.2788704730268869</v>
      </c>
      <c r="M286" s="26">
        <v>1.745431258647604</v>
      </c>
      <c r="N286" s="26">
        <v>1.1940314350076204</v>
      </c>
      <c r="O286" s="26">
        <v>1.0320431964220795</v>
      </c>
      <c r="P286" s="26">
        <v>0.76977417670671866</v>
      </c>
      <c r="Q286" s="26">
        <v>0.76977417670671866</v>
      </c>
      <c r="R286" s="26">
        <v>0.53757462198340134</v>
      </c>
      <c r="S286" s="26">
        <v>0.77166755393453268</v>
      </c>
      <c r="T286" s="26">
        <v>0.77166755393453268</v>
      </c>
      <c r="U286" s="26">
        <v>0.84883346293531192</v>
      </c>
      <c r="V286" s="26">
        <v>1.0144342857059288</v>
      </c>
      <c r="W286" s="26">
        <v>1.0068012226172662</v>
      </c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</row>
    <row r="287" spans="1:56" x14ac:dyDescent="0.2">
      <c r="A287" s="2">
        <f t="shared" si="36"/>
        <v>44389</v>
      </c>
      <c r="B287" s="4" t="e">
        <f>Data!B286</f>
        <v>#N/A</v>
      </c>
      <c r="C287" s="26">
        <v>6.0181640265752678</v>
      </c>
      <c r="D287" s="26">
        <v>5.5549527302863764</v>
      </c>
      <c r="E287" s="26">
        <v>5.0230470514733936</v>
      </c>
      <c r="F287" s="26">
        <v>4.4263890418892844</v>
      </c>
      <c r="G287" s="26">
        <v>6.9131234391015779</v>
      </c>
      <c r="H287" s="26">
        <v>8.1438902969339431</v>
      </c>
      <c r="I287" s="26">
        <v>3.3137211743095456</v>
      </c>
      <c r="J287" s="26">
        <v>3.5907232055205833</v>
      </c>
      <c r="K287" s="26">
        <v>2.2305261271630528</v>
      </c>
      <c r="L287" s="26">
        <v>2.2777958440617443</v>
      </c>
      <c r="M287" s="26">
        <v>1.7451452009840942</v>
      </c>
      <c r="N287" s="26">
        <v>1.1939210558283826</v>
      </c>
      <c r="O287" s="26">
        <v>1.031949294310617</v>
      </c>
      <c r="P287" s="26">
        <v>0.76973441035487578</v>
      </c>
      <c r="Q287" s="26">
        <v>0.76973441035487578</v>
      </c>
      <c r="R287" s="26">
        <v>0.5375461641208793</v>
      </c>
      <c r="S287" s="26">
        <v>0.77163409478700407</v>
      </c>
      <c r="T287" s="26">
        <v>0.77163409478700407</v>
      </c>
      <c r="U287" s="26">
        <v>0.84864520140400135</v>
      </c>
      <c r="V287" s="26">
        <v>1.0141067169959492</v>
      </c>
      <c r="W287" s="26">
        <v>1.0064561950555884</v>
      </c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</row>
    <row r="288" spans="1:56" x14ac:dyDescent="0.2">
      <c r="A288" s="2">
        <f t="shared" si="36"/>
        <v>44390</v>
      </c>
      <c r="B288" s="4" t="e">
        <f>Data!B287</f>
        <v>#N/A</v>
      </c>
      <c r="C288" s="26">
        <v>6.0083534185951333</v>
      </c>
      <c r="D288" s="26">
        <v>5.5460236663451914</v>
      </c>
      <c r="E288" s="26">
        <v>5.0152045133469496</v>
      </c>
      <c r="F288" s="26">
        <v>4.4197445047890014</v>
      </c>
      <c r="G288" s="26">
        <v>6.9013140922761282</v>
      </c>
      <c r="H288" s="26">
        <v>8.1285722687167894</v>
      </c>
      <c r="I288" s="26">
        <v>3.3105152614677458</v>
      </c>
      <c r="J288" s="26">
        <v>3.5872153115655201</v>
      </c>
      <c r="K288" s="26">
        <v>2.2297437021607194</v>
      </c>
      <c r="L288" s="26">
        <v>2.2767614804361234</v>
      </c>
      <c r="M288" s="26">
        <v>1.7448643307635838</v>
      </c>
      <c r="N288" s="26">
        <v>1.1938108890052344</v>
      </c>
      <c r="O288" s="26">
        <v>1.0318554553757324</v>
      </c>
      <c r="P288" s="26">
        <v>0.76969465323033603</v>
      </c>
      <c r="Q288" s="26">
        <v>0.76969465323033603</v>
      </c>
      <c r="R288" s="26">
        <v>0.53751771261045778</v>
      </c>
      <c r="S288" s="26">
        <v>0.7716006431421647</v>
      </c>
      <c r="T288" s="26">
        <v>0.7716006431421647</v>
      </c>
      <c r="U288" s="26">
        <v>0.84845710108595029</v>
      </c>
      <c r="V288" s="26">
        <v>1.0137795480248788</v>
      </c>
      <c r="W288" s="26">
        <v>1.0061116156838434</v>
      </c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</row>
    <row r="289" spans="1:56" x14ac:dyDescent="0.2">
      <c r="A289" s="2">
        <f t="shared" si="36"/>
        <v>44391</v>
      </c>
      <c r="B289" s="4" t="e">
        <f>Data!B288</f>
        <v>#N/A</v>
      </c>
      <c r="C289" s="26">
        <v>5.9985991244479484</v>
      </c>
      <c r="D289" s="26">
        <v>5.537145576187565</v>
      </c>
      <c r="E289" s="26">
        <v>5.0074060820961837</v>
      </c>
      <c r="F289" s="26">
        <v>4.41313679079681</v>
      </c>
      <c r="G289" s="26">
        <v>6.8895752640827865</v>
      </c>
      <c r="H289" s="26">
        <v>8.1133756441660374</v>
      </c>
      <c r="I289" s="26">
        <v>3.3073295798250721</v>
      </c>
      <c r="J289" s="26">
        <v>3.5837484767774028</v>
      </c>
      <c r="K289" s="26">
        <v>2.2289786133681488</v>
      </c>
      <c r="L289" s="26">
        <v>2.2757650830869074</v>
      </c>
      <c r="M289" s="26">
        <v>1.7445883052005018</v>
      </c>
      <c r="N289" s="26">
        <v>1.1937009203064493</v>
      </c>
      <c r="O289" s="26">
        <v>1.0317616769180566</v>
      </c>
      <c r="P289" s="26">
        <v>0.76965490520600222</v>
      </c>
      <c r="Q289" s="26">
        <v>0.76965490520600222</v>
      </c>
      <c r="R289" s="26">
        <v>0.53748926744548775</v>
      </c>
      <c r="S289" s="26">
        <v>0.7715671988095586</v>
      </c>
      <c r="T289" s="26">
        <v>0.7715671988095586</v>
      </c>
      <c r="U289" s="26">
        <v>0.84826916175458156</v>
      </c>
      <c r="V289" s="26">
        <v>1.0134527779892888</v>
      </c>
      <c r="W289" s="26">
        <v>1.0057674835432766</v>
      </c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</row>
    <row r="290" spans="1:56" x14ac:dyDescent="0.2">
      <c r="A290" s="2">
        <f t="shared" si="36"/>
        <v>44392</v>
      </c>
      <c r="B290" s="4" t="e">
        <f>Data!B289</f>
        <v>#N/A</v>
      </c>
      <c r="C290" s="26">
        <v>5.9889005875356824</v>
      </c>
      <c r="D290" s="26">
        <v>5.5283179622441452</v>
      </c>
      <c r="E290" s="26">
        <v>4.9996513367560196</v>
      </c>
      <c r="F290" s="26">
        <v>4.4065655565942148</v>
      </c>
      <c r="G290" s="26">
        <v>6.877906216180623</v>
      </c>
      <c r="H290" s="26">
        <v>8.0982980912544669</v>
      </c>
      <c r="I290" s="26">
        <v>3.3041635191747032</v>
      </c>
      <c r="J290" s="26">
        <v>3.5803210547496449</v>
      </c>
      <c r="K290" s="26">
        <v>2.2282298685621651</v>
      </c>
      <c r="L290" s="26">
        <v>2.2748044844962672</v>
      </c>
      <c r="M290" s="26">
        <v>1.7443168045096913</v>
      </c>
      <c r="N290" s="26">
        <v>1.1935911366478322</v>
      </c>
      <c r="O290" s="26">
        <v>1.031667956470665</v>
      </c>
      <c r="P290" s="26">
        <v>0.76961516616745895</v>
      </c>
      <c r="Q290" s="26">
        <v>0.76961516616745895</v>
      </c>
      <c r="R290" s="26">
        <v>0.53746082861981193</v>
      </c>
      <c r="S290" s="26">
        <v>0.77153376161792253</v>
      </c>
      <c r="T290" s="26">
        <v>0.77153376161792253</v>
      </c>
      <c r="U290" s="26">
        <v>0.84808138318378812</v>
      </c>
      <c r="V290" s="26">
        <v>1.013126406088023</v>
      </c>
      <c r="W290" s="26">
        <v>1.0054237976780158</v>
      </c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</row>
    <row r="291" spans="1:56" x14ac:dyDescent="0.2">
      <c r="A291" s="2">
        <f t="shared" si="36"/>
        <v>44393</v>
      </c>
      <c r="B291" s="4" t="e">
        <f>Data!B290</f>
        <v>#N/A</v>
      </c>
      <c r="C291" s="26">
        <v>5.9792572592889446</v>
      </c>
      <c r="D291" s="26">
        <v>5.5195403339605082</v>
      </c>
      <c r="E291" s="26">
        <v>4.9919398621223889</v>
      </c>
      <c r="F291" s="26">
        <v>4.4000304634235654</v>
      </c>
      <c r="G291" s="26">
        <v>6.8663062218213122</v>
      </c>
      <c r="H291" s="26">
        <v>8.0833373518676197</v>
      </c>
      <c r="I291" s="26">
        <v>3.3010164984349641</v>
      </c>
      <c r="J291" s="26">
        <v>3.5769314757192539</v>
      </c>
      <c r="K291" s="26">
        <v>2.2274965332926322</v>
      </c>
      <c r="L291" s="26">
        <v>2.2738776411894643</v>
      </c>
      <c r="M291" s="26">
        <v>1.7440495303658881</v>
      </c>
      <c r="N291" s="26">
        <v>1.1934815260001783</v>
      </c>
      <c r="O291" s="26">
        <v>1.0315742917789512</v>
      </c>
      <c r="P291" s="26">
        <v>0.76957543601168177</v>
      </c>
      <c r="Q291" s="26">
        <v>0.76957543601168177</v>
      </c>
      <c r="R291" s="26">
        <v>0.53743239612770966</v>
      </c>
      <c r="S291" s="26">
        <v>0.77150033141323748</v>
      </c>
      <c r="T291" s="26">
        <v>0.77150033141323748</v>
      </c>
      <c r="U291" s="26">
        <v>0.84789376514792925</v>
      </c>
      <c r="V291" s="26">
        <v>1.0128004315221888</v>
      </c>
      <c r="W291" s="26">
        <v>1.0050805571350605</v>
      </c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</row>
    <row r="292" spans="1:56" x14ac:dyDescent="0.2">
      <c r="A292" s="2">
        <f t="shared" si="36"/>
        <v>44394</v>
      </c>
      <c r="B292" s="4" t="e">
        <f>Data!B291</f>
        <v>#N/A</v>
      </c>
      <c r="C292" s="26">
        <v>5.9696685990090508</v>
      </c>
      <c r="D292" s="26">
        <v>5.5108122076653761</v>
      </c>
      <c r="E292" s="26">
        <v>4.9842712486482803</v>
      </c>
      <c r="F292" s="26">
        <v>4.3935311770087537</v>
      </c>
      <c r="G292" s="26">
        <v>6.8547745655914509</v>
      </c>
      <c r="H292" s="26">
        <v>8.0684912390526264</v>
      </c>
      <c r="I292" s="26">
        <v>3.2978879641987326</v>
      </c>
      <c r="J292" s="26">
        <v>3.573578243015163</v>
      </c>
      <c r="K292" s="26">
        <v>2.2267777275313967</v>
      </c>
      <c r="L292" s="26">
        <v>2.2729826266590107</v>
      </c>
      <c r="M292" s="26">
        <v>1.7437862044661709</v>
      </c>
      <c r="N292" s="26">
        <v>1.1933720773041845</v>
      </c>
      <c r="O292" s="26">
        <v>1.0314806807822423</v>
      </c>
      <c r="P292" s="26">
        <v>0.76953571464587689</v>
      </c>
      <c r="Q292" s="26">
        <v>0.76953571464587689</v>
      </c>
      <c r="R292" s="26">
        <v>0.53740396996384865</v>
      </c>
      <c r="S292" s="26">
        <v>0.77146690805697726</v>
      </c>
      <c r="T292" s="26">
        <v>0.77146690805697726</v>
      </c>
      <c r="U292" s="26">
        <v>0.84770630742182607</v>
      </c>
      <c r="V292" s="26">
        <v>1.0124748534951487</v>
      </c>
      <c r="W292" s="26">
        <v>1.0047377609642698</v>
      </c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</row>
    <row r="293" spans="1:56" x14ac:dyDescent="0.2">
      <c r="A293" s="2">
        <f t="shared" si="36"/>
        <v>44395</v>
      </c>
      <c r="B293" s="4" t="e">
        <f>Data!B292</f>
        <v>#N/A</v>
      </c>
      <c r="C293" s="26">
        <v>5.9601340737142676</v>
      </c>
      <c r="D293" s="26">
        <v>5.5021331064420087</v>
      </c>
      <c r="E293" s="26">
        <v>4.9766450923421388</v>
      </c>
      <c r="F293" s="26">
        <v>4.3870673674776297</v>
      </c>
      <c r="G293" s="26">
        <v>6.843310543162727</v>
      </c>
      <c r="H293" s="26">
        <v>8.0537576343692034</v>
      </c>
      <c r="I293" s="26">
        <v>3.2947773893539649</v>
      </c>
      <c r="J293" s="26">
        <v>3.5702599296675954</v>
      </c>
      <c r="K293" s="26">
        <v>2.2260726225147489</v>
      </c>
      <c r="L293" s="26">
        <v>2.2721176246910493</v>
      </c>
      <c r="M293" s="26">
        <v>1.7435265671885221</v>
      </c>
      <c r="N293" s="26">
        <v>1.193262780392216</v>
      </c>
      <c r="O293" s="26">
        <v>1.0313871215970014</v>
      </c>
      <c r="P293" s="26">
        <v>0.76949600198643964</v>
      </c>
      <c r="Q293" s="26">
        <v>0.76949600198643964</v>
      </c>
      <c r="R293" s="26">
        <v>0.53737555012324134</v>
      </c>
      <c r="S293" s="26">
        <v>0.77143349142453499</v>
      </c>
      <c r="T293" s="26">
        <v>0.77143349142453499</v>
      </c>
      <c r="U293" s="26">
        <v>0.84751900978075911</v>
      </c>
      <c r="V293" s="26">
        <v>1.0121496712125104</v>
      </c>
      <c r="W293" s="26">
        <v>1.004395408218351</v>
      </c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</row>
    <row r="294" spans="1:56" x14ac:dyDescent="0.2">
      <c r="A294" s="2">
        <f t="shared" si="36"/>
        <v>44396</v>
      </c>
      <c r="B294" s="4" t="e">
        <f>Data!B293</f>
        <v>#N/A</v>
      </c>
      <c r="C294" s="26">
        <v>5.9506531579900814</v>
      </c>
      <c r="D294" s="26">
        <v>5.4935025600026606</v>
      </c>
      <c r="E294" s="26">
        <v>4.969060994668566</v>
      </c>
      <c r="F294" s="26">
        <v>4.3806387092860852</v>
      </c>
      <c r="G294" s="26">
        <v>6.8319134610496439</v>
      </c>
      <c r="H294" s="26">
        <v>8.0391344853393729</v>
      </c>
      <c r="I294" s="26">
        <v>3.291684271771965</v>
      </c>
      <c r="J294" s="26">
        <v>3.5669751751713621</v>
      </c>
      <c r="K294" s="26">
        <v>2.225380437768274</v>
      </c>
      <c r="L294" s="26">
        <v>2.2712809230711803</v>
      </c>
      <c r="M294" s="26">
        <v>1.743270376340075</v>
      </c>
      <c r="N294" s="26">
        <v>1.1931536259163738</v>
      </c>
      <c r="O294" s="26">
        <v>1.031293612501488</v>
      </c>
      <c r="P294" s="26">
        <v>0.76945629795801906</v>
      </c>
      <c r="Q294" s="26">
        <v>0.76945629795801906</v>
      </c>
      <c r="R294" s="26">
        <v>0.53734713660120703</v>
      </c>
      <c r="S294" s="26">
        <v>0.77140008140380945</v>
      </c>
      <c r="T294" s="26">
        <v>0.77140008140380945</v>
      </c>
      <c r="U294" s="26">
        <v>0.84733187200046467</v>
      </c>
      <c r="V294" s="26">
        <v>1.0118248838821196</v>
      </c>
      <c r="W294" s="26">
        <v>1.0040534979528477</v>
      </c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</row>
    <row r="295" spans="1:56" x14ac:dyDescent="0.2">
      <c r="A295" s="2">
        <f t="shared" si="36"/>
        <v>44397</v>
      </c>
      <c r="B295" s="4" t="e">
        <f>Data!B294</f>
        <v>#N/A</v>
      </c>
      <c r="C295" s="26">
        <v>5.9412253338433585</v>
      </c>
      <c r="D295" s="26">
        <v>5.4849201045660312</v>
      </c>
      <c r="E295" s="26">
        <v>4.9615185624512463</v>
      </c>
      <c r="F295" s="26">
        <v>4.3742448811437713</v>
      </c>
      <c r="G295" s="26">
        <v>6.8205826363744935</v>
      </c>
      <c r="H295" s="26">
        <v>8.0246198029925235</v>
      </c>
      <c r="I295" s="26">
        <v>3.2886081330601544</v>
      </c>
      <c r="J295" s="26">
        <v>3.5637226823962953</v>
      </c>
      <c r="K295" s="26">
        <v>2.2247004383036102</v>
      </c>
      <c r="L295" s="26">
        <v>2.2704709076482352</v>
      </c>
      <c r="M295" s="26">
        <v>1.7430174059890751</v>
      </c>
      <c r="N295" s="26">
        <v>1.1930446052823591</v>
      </c>
      <c r="O295" s="26">
        <v>1.0312001519217415</v>
      </c>
      <c r="P295" s="26">
        <v>0.76941660249267674</v>
      </c>
      <c r="Q295" s="26">
        <v>0.76941660249267674</v>
      </c>
      <c r="R295" s="26">
        <v>0.53731872939333702</v>
      </c>
      <c r="S295" s="26">
        <v>0.77136667789393498</v>
      </c>
      <c r="T295" s="26">
        <v>0.77136667789393498</v>
      </c>
      <c r="U295" s="26">
        <v>0.84714489385713176</v>
      </c>
      <c r="V295" s="26">
        <v>1.0115004907140492</v>
      </c>
      <c r="W295" s="26">
        <v>1.0037120292261292</v>
      </c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</row>
    <row r="296" spans="1:56" x14ac:dyDescent="0.2">
      <c r="A296" s="2">
        <f t="shared" si="36"/>
        <v>44398</v>
      </c>
      <c r="B296" s="4" t="e">
        <f>Data!B295</f>
        <v>#N/A</v>
      </c>
      <c r="C296" s="26">
        <v>5.9318500905602507</v>
      </c>
      <c r="D296" s="26">
        <v>5.4763852827375921</v>
      </c>
      <c r="E296" s="26">
        <v>4.9540174077780472</v>
      </c>
      <c r="F296" s="26">
        <v>4.3678855659413962</v>
      </c>
      <c r="G296" s="26">
        <v>6.8093173966393099</v>
      </c>
      <c r="H296" s="26">
        <v>8.0102116595025468</v>
      </c>
      <c r="I296" s="26">
        <v>3.28554851737624</v>
      </c>
      <c r="J296" s="26">
        <v>3.5605012146383057</v>
      </c>
      <c r="K296" s="26">
        <v>2.2240319319772239</v>
      </c>
      <c r="L296" s="26">
        <v>2.2696860567357198</v>
      </c>
      <c r="M296" s="26">
        <v>1.7427674453749613</v>
      </c>
      <c r="N296" s="26">
        <v>1.1929357105886678</v>
      </c>
      <c r="O296" s="26">
        <v>1.0311067384187786</v>
      </c>
      <c r="P296" s="26">
        <v>0.76937691552913223</v>
      </c>
      <c r="Q296" s="26">
        <v>0.76937691552913223</v>
      </c>
      <c r="R296" s="26">
        <v>0.53729032849546488</v>
      </c>
      <c r="S296" s="26">
        <v>0.77133328080413999</v>
      </c>
      <c r="T296" s="26">
        <v>0.77133328080413999</v>
      </c>
      <c r="U296" s="26">
        <v>0.84695807512739996</v>
      </c>
      <c r="V296" s="26">
        <v>1.0111764909205927</v>
      </c>
      <c r="W296" s="26">
        <v>1.0033710010993782</v>
      </c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</row>
    <row r="297" spans="1:56" x14ac:dyDescent="0.2">
      <c r="A297" s="2">
        <f t="shared" si="36"/>
        <v>44399</v>
      </c>
      <c r="B297" s="4" t="e">
        <f>Data!B296</f>
        <v>#N/A</v>
      </c>
      <c r="C297" s="26">
        <v>5.922526924567717</v>
      </c>
      <c r="D297" s="26">
        <v>5.4678976433927291</v>
      </c>
      <c r="E297" s="26">
        <v>4.9465571479082184</v>
      </c>
      <c r="F297" s="26">
        <v>4.3615604506795753</v>
      </c>
      <c r="G297" s="26">
        <v>6.7981170795045189</v>
      </c>
      <c r="H297" s="26">
        <v>7.9959081859138843</v>
      </c>
      <c r="I297" s="26">
        <v>3.2825049903008492</v>
      </c>
      <c r="J297" s="26">
        <v>3.5573095928048297</v>
      </c>
      <c r="K297" s="26">
        <v>2.2233742670018861</v>
      </c>
      <c r="L297" s="26">
        <v>2.268924935831794</v>
      </c>
      <c r="M297" s="26">
        <v>1.7425202978913539</v>
      </c>
      <c r="N297" s="26">
        <v>1.1928269345706828</v>
      </c>
      <c r="O297" s="26">
        <v>1.0310133706769</v>
      </c>
      <c r="P297" s="26">
        <v>0.76933723701208545</v>
      </c>
      <c r="Q297" s="26">
        <v>0.76933723701208545</v>
      </c>
      <c r="R297" s="26">
        <v>0.53726193390363908</v>
      </c>
      <c r="S297" s="26">
        <v>0.7712998900527217</v>
      </c>
      <c r="T297" s="26">
        <v>0.7712998900527217</v>
      </c>
      <c r="U297" s="26">
        <v>0.84677141558835645</v>
      </c>
      <c r="V297" s="26">
        <v>1.010852883716254</v>
      </c>
      <c r="W297" s="26">
        <v>1.0030304126365805</v>
      </c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</row>
    <row r="298" spans="1:56" x14ac:dyDescent="0.2">
      <c r="A298" s="2">
        <f t="shared" si="36"/>
        <v>44400</v>
      </c>
      <c r="B298" s="4" t="e">
        <f>Data!B297</f>
        <v>#N/A</v>
      </c>
      <c r="C298" s="26">
        <v>5.913255339298547</v>
      </c>
      <c r="D298" s="26">
        <v>5.4594567415626027</v>
      </c>
      <c r="E298" s="26">
        <v>4.9391374051816577</v>
      </c>
      <c r="F298" s="26">
        <v>4.3552692263991775</v>
      </c>
      <c r="G298" s="26">
        <v>6.7869810325740341</v>
      </c>
      <c r="H298" s="26">
        <v>7.9817075699533788</v>
      </c>
      <c r="I298" s="26">
        <v>3.279477137765817</v>
      </c>
      <c r="J298" s="26">
        <v>3.5541466927287093</v>
      </c>
      <c r="K298" s="26">
        <v>2.2227268296020553</v>
      </c>
      <c r="L298" s="26">
        <v>2.2681861926397264</v>
      </c>
      <c r="M298" s="26">
        <v>1.7422757801370852</v>
      </c>
      <c r="N298" s="26">
        <v>1.192718270549274</v>
      </c>
      <c r="O298" s="26">
        <v>1.0309200474930071</v>
      </c>
      <c r="P298" s="26">
        <v>0.76929756689160667</v>
      </c>
      <c r="Q298" s="26">
        <v>0.76929756689160667</v>
      </c>
      <c r="R298" s="26">
        <v>0.53723354561409964</v>
      </c>
      <c r="S298" s="26">
        <v>0.77126650556612519</v>
      </c>
      <c r="T298" s="26">
        <v>0.77126650556612519</v>
      </c>
      <c r="U298" s="26">
        <v>0.84658491501753363</v>
      </c>
      <c r="V298" s="26">
        <v>1.0105296683177403</v>
      </c>
      <c r="W298" s="26">
        <v>1.002690262904514</v>
      </c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</row>
    <row r="299" spans="1:56" x14ac:dyDescent="0.2">
      <c r="A299" s="2">
        <f t="shared" si="36"/>
        <v>44401</v>
      </c>
      <c r="B299" s="4" t="e">
        <f>Data!B298</f>
        <v>#N/A</v>
      </c>
      <c r="C299" s="26">
        <v>5.904034845059754</v>
      </c>
      <c r="D299" s="26">
        <v>5.4510621383226541</v>
      </c>
      <c r="E299" s="26">
        <v>4.9317578069301629</v>
      </c>
      <c r="F299" s="26">
        <v>4.349011588113151</v>
      </c>
      <c r="G299" s="26">
        <v>6.7759086131865631</v>
      </c>
      <c r="H299" s="26">
        <v>7.967608053924935</v>
      </c>
      <c r="I299" s="26">
        <v>3.2764645650354383</v>
      </c>
      <c r="J299" s="26">
        <v>3.5510114426047883</v>
      </c>
      <c r="K299" s="26">
        <v>2.2220890418048875</v>
      </c>
      <c r="L299" s="26">
        <v>2.2674685523717861</v>
      </c>
      <c r="M299" s="26">
        <v>1.7420337210307244</v>
      </c>
      <c r="N299" s="26">
        <v>1.192609712383542</v>
      </c>
      <c r="O299" s="26">
        <v>1.0308267677668452</v>
      </c>
      <c r="P299" s="26">
        <v>0.76925790512258985</v>
      </c>
      <c r="Q299" s="26">
        <v>0.76925790512258985</v>
      </c>
      <c r="R299" s="26">
        <v>0.53720516362325632</v>
      </c>
      <c r="S299" s="26">
        <v>0.77123312727811533</v>
      </c>
      <c r="T299" s="26">
        <v>0.77123312727811533</v>
      </c>
      <c r="U299" s="26">
        <v>0.84639857319290779</v>
      </c>
      <c r="V299" s="26">
        <v>1.0102068439439538</v>
      </c>
      <c r="W299" s="26">
        <v>1.0023505509727368</v>
      </c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</row>
    <row r="300" spans="1:56" x14ac:dyDescent="0.2">
      <c r="A300" s="2">
        <f t="shared" si="36"/>
        <v>44402</v>
      </c>
      <c r="B300" s="4" t="e">
        <f>Data!B299</f>
        <v>#N/A</v>
      </c>
      <c r="C300" s="26">
        <v>5.8948649589042414</v>
      </c>
      <c r="D300" s="26">
        <v>5.4427134006836839</v>
      </c>
      <c r="E300" s="26">
        <v>4.9244179853906322</v>
      </c>
      <c r="F300" s="26">
        <v>4.3427872347397711</v>
      </c>
      <c r="G300" s="26">
        <v>6.7648991882128584</v>
      </c>
      <c r="H300" s="26">
        <v>7.9536079326840818</v>
      </c>
      <c r="I300" s="26">
        <v>3.2734668957381476</v>
      </c>
      <c r="J300" s="26">
        <v>3.5479028205437704</v>
      </c>
      <c r="K300" s="26">
        <v>2.2214603593590625</v>
      </c>
      <c r="L300" s="26">
        <v>2.2667708133205018</v>
      </c>
      <c r="M300" s="26">
        <v>1.741793960984364</v>
      </c>
      <c r="N300" s="26">
        <v>1.192501254427369</v>
      </c>
      <c r="O300" s="26">
        <v>1.0307335304920899</v>
      </c>
      <c r="P300" s="26">
        <v>0.76921825166426183</v>
      </c>
      <c r="Q300" s="26">
        <v>0.76921825166426183</v>
      </c>
      <c r="R300" s="26">
        <v>0.53717678792766999</v>
      </c>
      <c r="S300" s="26">
        <v>0.77119975512903305</v>
      </c>
      <c r="T300" s="26">
        <v>0.77119975512903305</v>
      </c>
      <c r="U300" s="26">
        <v>0.84621238989289593</v>
      </c>
      <c r="V300" s="26">
        <v>1.0098844098159827</v>
      </c>
      <c r="W300" s="26">
        <v>1.0020112759135775</v>
      </c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</row>
    <row r="301" spans="1:56" x14ac:dyDescent="0.2">
      <c r="A301" s="2">
        <f t="shared" si="36"/>
        <v>44403</v>
      </c>
      <c r="B301" s="4" t="e">
        <f>Data!B300</f>
        <v>#N/A</v>
      </c>
      <c r="C301" s="26">
        <v>5.8857452045056151</v>
      </c>
      <c r="D301" s="26">
        <v>5.4344101014854127</v>
      </c>
      <c r="E301" s="26">
        <v>4.9171175776201546</v>
      </c>
      <c r="F301" s="26">
        <v>4.336595869037283</v>
      </c>
      <c r="G301" s="26">
        <v>6.7539521338587383</v>
      </c>
      <c r="H301" s="26">
        <v>7.9397055516895918</v>
      </c>
      <c r="I301" s="26">
        <v>3.270483770946178</v>
      </c>
      <c r="J301" s="26">
        <v>3.5448198522381089</v>
      </c>
      <c r="K301" s="26">
        <v>2.2208402697740626</v>
      </c>
      <c r="L301" s="26">
        <v>2.2660918426821177</v>
      </c>
      <c r="M301" s="26">
        <v>1.7415563511327019</v>
      </c>
      <c r="N301" s="26">
        <v>1.1923928914894757</v>
      </c>
      <c r="O301" s="26">
        <v>1.0306403347482056</v>
      </c>
      <c r="P301" s="26">
        <v>0.76917860647974046</v>
      </c>
      <c r="Q301" s="26">
        <v>0.76917860647974046</v>
      </c>
      <c r="R301" s="26">
        <v>0.53714841852403583</v>
      </c>
      <c r="S301" s="26">
        <v>0.77116638906512769</v>
      </c>
      <c r="T301" s="26">
        <v>0.77116638906512769</v>
      </c>
      <c r="U301" s="26">
        <v>0.84602636489635452</v>
      </c>
      <c r="V301" s="26">
        <v>1.0095623651570931</v>
      </c>
      <c r="W301" s="26">
        <v>1.0016724368021237</v>
      </c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</row>
    <row r="302" spans="1:56" x14ac:dyDescent="0.2">
      <c r="A302" s="2">
        <f t="shared" si="36"/>
        <v>44404</v>
      </c>
      <c r="B302" s="4" t="e">
        <f>Data!B301</f>
        <v>#N/A</v>
      </c>
      <c r="C302" s="26">
        <v>5.8766751120360565</v>
      </c>
      <c r="D302" s="26">
        <v>5.4261518192924729</v>
      </c>
      <c r="E302" s="26">
        <v>4.9098562254129394</v>
      </c>
      <c r="F302" s="26">
        <v>4.330437197539907</v>
      </c>
      <c r="G302" s="26">
        <v>6.7430668354736181</v>
      </c>
      <c r="H302" s="26">
        <v>7.925899305129442</v>
      </c>
      <c r="I302" s="26">
        <v>3.2675148483008845</v>
      </c>
      <c r="J302" s="26">
        <v>3.5417616087349213</v>
      </c>
      <c r="K302" s="26">
        <v>2.2202282904729671</v>
      </c>
      <c r="L302" s="26">
        <v>2.2654305726179351</v>
      </c>
      <c r="M302" s="26">
        <v>1.7413207526137324</v>
      </c>
      <c r="N302" s="26">
        <v>1.1922846187966969</v>
      </c>
      <c r="O302" s="26">
        <v>1.0305471796930099</v>
      </c>
      <c r="P302" s="26">
        <v>0.76913896953563787</v>
      </c>
      <c r="Q302" s="26">
        <v>0.76913896953563787</v>
      </c>
      <c r="R302" s="26">
        <v>0.5371200554091683</v>
      </c>
      <c r="S302" s="26">
        <v>0.771133029037956</v>
      </c>
      <c r="T302" s="26">
        <v>0.771133029037956</v>
      </c>
      <c r="U302" s="26">
        <v>0.84584049798257754</v>
      </c>
      <c r="V302" s="26">
        <v>1.0092407091927225</v>
      </c>
      <c r="W302" s="26">
        <v>1.0013340327162106</v>
      </c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</row>
    <row r="303" spans="1:56" x14ac:dyDescent="0.2">
      <c r="A303" s="2">
        <f t="shared" si="36"/>
        <v>44405</v>
      </c>
      <c r="B303" s="4" t="e">
        <f>Data!B302</f>
        <v>#N/A</v>
      </c>
      <c r="C303" s="26">
        <v>5.8676542180471483</v>
      </c>
      <c r="D303" s="26">
        <v>5.4179381382927581</v>
      </c>
      <c r="E303" s="26">
        <v>4.9026335752190455</v>
      </c>
      <c r="F303" s="26">
        <v>4.3243109304951668</v>
      </c>
      <c r="G303" s="26">
        <v>6.7322426873643755</v>
      </c>
      <c r="H303" s="26">
        <v>7.9121876341184434</v>
      </c>
      <c r="I303" s="26">
        <v>3.2645598011815218</v>
      </c>
      <c r="J303" s="26">
        <v>3.5387272043111526</v>
      </c>
      <c r="K303" s="26">
        <v>2.2196239670522191</v>
      </c>
      <c r="L303" s="26">
        <v>2.264785996540041</v>
      </c>
      <c r="M303" s="26">
        <v>1.7410870358975949</v>
      </c>
      <c r="N303" s="26">
        <v>1.1921764319602191</v>
      </c>
      <c r="O303" s="26">
        <v>1.0304540645558802</v>
      </c>
      <c r="P303" s="26">
        <v>0.76909934080170572</v>
      </c>
      <c r="Q303" s="26">
        <v>0.76909934080170572</v>
      </c>
      <c r="R303" s="26">
        <v>0.53709169857998829</v>
      </c>
      <c r="S303" s="26">
        <v>0.77109967500384369</v>
      </c>
      <c r="T303" s="26">
        <v>0.77109967500384369</v>
      </c>
      <c r="U303" s="26">
        <v>0.84565478893129464</v>
      </c>
      <c r="V303" s="26">
        <v>1.0089194411504689</v>
      </c>
      <c r="W303" s="26">
        <v>1.0009960627364123</v>
      </c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</row>
    <row r="304" spans="1:56" x14ac:dyDescent="0.2">
      <c r="A304" s="2">
        <f t="shared" si="36"/>
        <v>44406</v>
      </c>
      <c r="B304" s="4" t="e">
        <f>Data!B303</f>
        <v>#N/A</v>
      </c>
      <c r="C304" s="26">
        <v>5.8586820653535554</v>
      </c>
      <c r="D304" s="26">
        <v>5.4097686481980434</v>
      </c>
      <c r="E304" s="26">
        <v>4.8954492780648478</v>
      </c>
      <c r="F304" s="26">
        <v>4.3182167818025112</v>
      </c>
      <c r="G304" s="26">
        <v>6.7214790926143504</v>
      </c>
      <c r="H304" s="26">
        <v>7.8985690249649476</v>
      </c>
      <c r="I304" s="26">
        <v>3.2616183179153664</v>
      </c>
      <c r="J304" s="26">
        <v>3.5357157944464097</v>
      </c>
      <c r="K304" s="26">
        <v>2.2190268716421908</v>
      </c>
      <c r="L304" s="26">
        <v>2.2641571656086836</v>
      </c>
      <c r="M304" s="26">
        <v>1.7408550801603613</v>
      </c>
      <c r="N304" s="26">
        <v>1.1920683269445409</v>
      </c>
      <c r="O304" s="26">
        <v>1.0303609886315503</v>
      </c>
      <c r="P304" s="26">
        <v>0.76905972025051406</v>
      </c>
      <c r="Q304" s="26">
        <v>0.76905972025051406</v>
      </c>
      <c r="R304" s="26">
        <v>0.53706334803351097</v>
      </c>
      <c r="S304" s="26">
        <v>0.77106632692340016</v>
      </c>
      <c r="T304" s="26">
        <v>0.77106632692340016</v>
      </c>
      <c r="U304" s="26">
        <v>0.84546923752266967</v>
      </c>
      <c r="V304" s="26">
        <v>1.0085985602600864</v>
      </c>
      <c r="W304" s="26">
        <v>1.0006585259460292</v>
      </c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</row>
    <row r="305" spans="1:56" x14ac:dyDescent="0.2">
      <c r="A305" s="2">
        <f t="shared" si="36"/>
        <v>44407</v>
      </c>
      <c r="B305" s="4" t="e">
        <f>Data!B304</f>
        <v>#N/A</v>
      </c>
      <c r="C305" s="26">
        <v>5.8497582029194852</v>
      </c>
      <c r="D305" s="26">
        <v>5.401642944146853</v>
      </c>
      <c r="E305" s="26">
        <v>4.8883029894752079</v>
      </c>
      <c r="F305" s="26">
        <v>4.3121544689531932</v>
      </c>
      <c r="G305" s="26">
        <v>6.7107754629072822</v>
      </c>
      <c r="H305" s="26">
        <v>7.8850420075041621</v>
      </c>
      <c r="I305" s="26">
        <v>3.2586901010271738</v>
      </c>
      <c r="J305" s="26">
        <v>3.5327265738890805</v>
      </c>
      <c r="K305" s="26">
        <v>2.2184366013627486</v>
      </c>
      <c r="L305" s="26">
        <v>2.2635431854292807</v>
      </c>
      <c r="M305" s="26">
        <v>1.7406247726997641</v>
      </c>
      <c r="N305" s="26">
        <v>1.1919603000389389</v>
      </c>
      <c r="O305" s="26">
        <v>1.0302679512744428</v>
      </c>
      <c r="P305" s="26">
        <v>0.76902010785716501</v>
      </c>
      <c r="Q305" s="26">
        <v>0.76902010785716501</v>
      </c>
      <c r="R305" s="26">
        <v>0.53703500376683566</v>
      </c>
      <c r="S305" s="26">
        <v>0.77103298476108373</v>
      </c>
      <c r="T305" s="26">
        <v>0.77103298476108373</v>
      </c>
      <c r="U305" s="26">
        <v>0.84528384353729891</v>
      </c>
      <c r="V305" s="26">
        <v>1.008278065753474</v>
      </c>
      <c r="W305" s="26">
        <v>1.0003214214310785</v>
      </c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</row>
    <row r="306" spans="1:56" x14ac:dyDescent="0.2">
      <c r="A306" s="2">
        <f t="shared" si="36"/>
        <v>44408</v>
      </c>
      <c r="B306" s="4" t="e">
        <f>Data!B305</f>
        <v>#N/A</v>
      </c>
      <c r="C306" s="26">
        <v>5.8408821857478266</v>
      </c>
      <c r="D306" s="26">
        <v>5.3935606266094673</v>
      </c>
      <c r="E306" s="26">
        <v>4.8811943693973037</v>
      </c>
      <c r="F306" s="26">
        <v>4.3061237129713801</v>
      </c>
      <c r="G306" s="26">
        <v>6.7001312183560344</v>
      </c>
      <c r="H306" s="26">
        <v>7.8716051534956266</v>
      </c>
      <c r="I306" s="26">
        <v>3.2557748665260631</v>
      </c>
      <c r="J306" s="26">
        <v>3.5297587748115533</v>
      </c>
      <c r="K306" s="26">
        <v>2.217852776868324</v>
      </c>
      <c r="L306" s="26">
        <v>2.2629432129377158</v>
      </c>
      <c r="M306" s="26">
        <v>1.7403960083900565</v>
      </c>
      <c r="N306" s="26">
        <v>1.1918523478312322</v>
      </c>
      <c r="O306" s="26">
        <v>1.0301749518934933</v>
      </c>
      <c r="P306" s="26">
        <v>0.7689805035990348</v>
      </c>
      <c r="Q306" s="26">
        <v>0.7689805035990348</v>
      </c>
      <c r="R306" s="26">
        <v>0.53700666577713618</v>
      </c>
      <c r="S306" s="26">
        <v>0.77099964848481006</v>
      </c>
      <c r="T306" s="26">
        <v>0.77099964848481006</v>
      </c>
      <c r="U306" s="26">
        <v>0.84509860675620962</v>
      </c>
      <c r="V306" s="26">
        <v>1.0079579568646697</v>
      </c>
      <c r="W306" s="26">
        <v>0.99998474828028339</v>
      </c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</row>
    <row r="307" spans="1:56" x14ac:dyDescent="0.2">
      <c r="A307" s="2">
        <f t="shared" si="36"/>
        <v>44409</v>
      </c>
      <c r="B307" s="4" t="e">
        <f>Data!B306</f>
        <v>#N/A</v>
      </c>
      <c r="C307" s="26">
        <v>5.8320535747718791</v>
      </c>
      <c r="D307" s="26">
        <v>5.38552130129505</v>
      </c>
      <c r="E307" s="26">
        <v>4.8741230821260642</v>
      </c>
      <c r="F307" s="26">
        <v>4.3001242383564646</v>
      </c>
      <c r="G307" s="26">
        <v>6.6895457873358888</v>
      </c>
      <c r="H307" s="26">
        <v>7.8582570750825198</v>
      </c>
      <c r="I307" s="26">
        <v>3.252872343227994</v>
      </c>
      <c r="J307" s="26">
        <v>3.5268116650505368</v>
      </c>
      <c r="K307" s="26">
        <v>2.2172750409773343</v>
      </c>
      <c r="L307" s="26">
        <v>2.2623564534632323</v>
      </c>
      <c r="M307" s="26">
        <v>1.7401686891733912</v>
      </c>
      <c r="N307" s="26">
        <v>1.1917444671836652</v>
      </c>
      <c r="O307" s="26">
        <v>1.0300819899474234</v>
      </c>
      <c r="P307" s="26">
        <v>0.76894090745554156</v>
      </c>
      <c r="Q307" s="26">
        <v>0.76894090745554156</v>
      </c>
      <c r="R307" s="26">
        <v>0.53697833406165307</v>
      </c>
      <c r="S307" s="26">
        <v>0.77096631806560101</v>
      </c>
      <c r="T307" s="26">
        <v>0.77096631806560101</v>
      </c>
      <c r="U307" s="26">
        <v>0.84491352696085853</v>
      </c>
      <c r="V307" s="26">
        <v>1.0076382328298423</v>
      </c>
      <c r="W307" s="26">
        <v>0.99964850558506302</v>
      </c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</row>
    <row r="308" spans="1:56" x14ac:dyDescent="0.2">
      <c r="A308" s="2">
        <f t="shared" si="36"/>
        <v>44410</v>
      </c>
      <c r="B308" s="4" t="e">
        <f>Data!B307</f>
        <v>#N/A</v>
      </c>
      <c r="C308" s="26">
        <v>5.823271936749622</v>
      </c>
      <c r="D308" s="26">
        <v>5.3775245790608128</v>
      </c>
      <c r="E308" s="26">
        <v>4.867088796231184</v>
      </c>
      <c r="F308" s="26">
        <v>4.2941557730265441</v>
      </c>
      <c r="G308" s="26">
        <v>6.6790186063223125</v>
      </c>
      <c r="H308" s="26">
        <v>7.8449964233105289</v>
      </c>
      <c r="I308" s="26">
        <v>3.2499822721121157</v>
      </c>
      <c r="J308" s="26">
        <v>3.5238845464286421</v>
      </c>
      <c r="K308" s="26">
        <v>2.2167030573810824</v>
      </c>
      <c r="L308" s="26">
        <v>2.2617821579588333</v>
      </c>
      <c r="M308" s="26">
        <v>1.7399427235852776</v>
      </c>
      <c r="N308" s="26">
        <v>1.191636655210738</v>
      </c>
      <c r="O308" s="26">
        <v>1.0299890649404222</v>
      </c>
      <c r="P308" s="26">
        <v>0.7689013194079376</v>
      </c>
      <c r="Q308" s="26">
        <v>0.7689013194079376</v>
      </c>
      <c r="R308" s="26">
        <v>0.53695000861768583</v>
      </c>
      <c r="S308" s="26">
        <v>0.77093299347726918</v>
      </c>
      <c r="T308" s="26">
        <v>0.77093299347726918</v>
      </c>
      <c r="U308" s="26">
        <v>0.84472860393313043</v>
      </c>
      <c r="V308" s="26">
        <v>1.0073188928872834</v>
      </c>
      <c r="W308" s="26">
        <v>0.99931269243952159</v>
      </c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</row>
    <row r="309" spans="1:56" x14ac:dyDescent="0.2">
      <c r="A309" s="2">
        <f t="shared" si="36"/>
        <v>44411</v>
      </c>
      <c r="B309" s="4" t="e">
        <f>Data!B308</f>
        <v>#N/A</v>
      </c>
      <c r="C309" s="26">
        <v>5.8145368441604122</v>
      </c>
      <c r="D309" s="26">
        <v>5.3695700758231633</v>
      </c>
      <c r="E309" s="26">
        <v>4.8600911844856647</v>
      </c>
      <c r="F309" s="26">
        <v>4.2882180482630359</v>
      </c>
      <c r="G309" s="26">
        <v>6.6685491197329787</v>
      </c>
      <c r="H309" s="26">
        <v>7.8318218867040823</v>
      </c>
      <c r="I309" s="26">
        <v>3.2471044057093157</v>
      </c>
      <c r="J309" s="26">
        <v>3.5209767531535636</v>
      </c>
      <c r="K309" s="26">
        <v>2.2161365094275451</v>
      </c>
      <c r="L309" s="26">
        <v>2.2612196203896642</v>
      </c>
      <c r="M309" s="26">
        <v>1.7397180263118357</v>
      </c>
      <c r="N309" s="26">
        <v>1.1915289092588226</v>
      </c>
      <c r="O309" s="26">
        <v>1.0298961764182031</v>
      </c>
      <c r="P309" s="26">
        <v>0.76886173943912262</v>
      </c>
      <c r="Q309" s="26">
        <v>0.76886173943912262</v>
      </c>
      <c r="R309" s="26">
        <v>0.53692168944258689</v>
      </c>
      <c r="S309" s="26">
        <v>0.77089967469613374</v>
      </c>
      <c r="T309" s="26">
        <v>0.77089967469613374</v>
      </c>
      <c r="U309" s="26">
        <v>0.84454383745533712</v>
      </c>
      <c r="V309" s="26">
        <v>1.0069999362773998</v>
      </c>
      <c r="W309" s="26">
        <v>0.99897730794043837</v>
      </c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</row>
    <row r="310" spans="1:56" x14ac:dyDescent="0.2">
      <c r="A310" s="2">
        <f t="shared" si="36"/>
        <v>44412</v>
      </c>
      <c r="B310" s="4" t="e">
        <f>Data!B309</f>
        <v>#N/A</v>
      </c>
      <c r="C310" s="26">
        <v>5.8058478751040585</v>
      </c>
      <c r="D310" s="26">
        <v>5.3616574124708034</v>
      </c>
      <c r="E310" s="26">
        <v>4.8531299237958514</v>
      </c>
      <c r="F310" s="26">
        <v>4.2823107986564128</v>
      </c>
      <c r="G310" s="26">
        <v>6.6581367797739359</v>
      </c>
      <c r="H310" s="26">
        <v>7.8187321898978093</v>
      </c>
      <c r="I310" s="26">
        <v>3.2442385075214042</v>
      </c>
      <c r="J310" s="26">
        <v>3.5180876502913625</v>
      </c>
      <c r="K310" s="26">
        <v>2.2155750989757284</v>
      </c>
      <c r="L310" s="26">
        <v>2.2606681752703985</v>
      </c>
      <c r="M310" s="26">
        <v>1.7394945177767247</v>
      </c>
      <c r="N310" s="26">
        <v>1.191421226887426</v>
      </c>
      <c r="O310" s="26">
        <v>1.0298033239644011</v>
      </c>
      <c r="P310" s="26">
        <v>0.7688221675334761</v>
      </c>
      <c r="Q310" s="26">
        <v>0.7688221675334761</v>
      </c>
      <c r="R310" s="26">
        <v>0.53689337653375546</v>
      </c>
      <c r="S310" s="26">
        <v>0.77086636170076628</v>
      </c>
      <c r="T310" s="26">
        <v>0.77086636170076628</v>
      </c>
      <c r="U310" s="26">
        <v>0.8443592273102154</v>
      </c>
      <c r="V310" s="26">
        <v>1.0066813622427064</v>
      </c>
      <c r="W310" s="26">
        <v>0.9986423511872573</v>
      </c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</row>
    <row r="311" spans="1:56" x14ac:dyDescent="0.2">
      <c r="A311" s="2">
        <f t="shared" si="36"/>
        <v>44413</v>
      </c>
      <c r="B311" s="4" t="e">
        <f>Data!B310</f>
        <v>#N/A</v>
      </c>
      <c r="C311" s="26">
        <v>5.7972046132021937</v>
      </c>
      <c r="D311" s="26">
        <v>5.3537862147796975</v>
      </c>
      <c r="E311" s="26">
        <v>4.8462046951329212</v>
      </c>
      <c r="F311" s="26">
        <v>4.2764337620530251</v>
      </c>
      <c r="G311" s="26">
        <v>6.6477810462897633</v>
      </c>
      <c r="H311" s="26">
        <v>7.805726092321196</v>
      </c>
      <c r="I311" s="26">
        <v>3.2413843514694323</v>
      </c>
      <c r="J311" s="26">
        <v>3.5152166323104979</v>
      </c>
      <c r="K311" s="26">
        <v>2.215018545316513</v>
      </c>
      <c r="L311" s="26">
        <v>2.2601271953431605</v>
      </c>
      <c r="M311" s="26">
        <v>1.7392721237557554</v>
      </c>
      <c r="N311" s="26">
        <v>1.1913136058519653</v>
      </c>
      <c r="O311" s="26">
        <v>1.029710507197283</v>
      </c>
      <c r="P311" s="26">
        <v>0.76878260367670592</v>
      </c>
      <c r="Q311" s="26">
        <v>0.76878260367670592</v>
      </c>
      <c r="R311" s="26">
        <v>0.53686506988863247</v>
      </c>
      <c r="S311" s="26">
        <v>0.77083305447176165</v>
      </c>
      <c r="T311" s="26">
        <v>0.77083305447176165</v>
      </c>
      <c r="U311" s="26">
        <v>0.84417477328092649</v>
      </c>
      <c r="V311" s="26">
        <v>1.0063631700278177</v>
      </c>
      <c r="W311" s="26">
        <v>0.99830782128207729</v>
      </c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</row>
    <row r="312" spans="1:56" x14ac:dyDescent="0.2">
      <c r="A312" s="2">
        <f t="shared" si="36"/>
        <v>44414</v>
      </c>
      <c r="B312" s="4" t="e">
        <f>Data!B311</f>
        <v>#N/A</v>
      </c>
      <c r="C312" s="26">
        <v>5.7886066475018838</v>
      </c>
      <c r="D312" s="26">
        <v>5.3459561133298852</v>
      </c>
      <c r="E312" s="26">
        <v>4.8393151834657919</v>
      </c>
      <c r="F312" s="26">
        <v>4.2705866795029745</v>
      </c>
      <c r="G312" s="26">
        <v>6.6374813866175861</v>
      </c>
      <c r="H312" s="26">
        <v>7.7928023869344285</v>
      </c>
      <c r="I312" s="26">
        <v>3.2385417213697054</v>
      </c>
      <c r="J312" s="26">
        <v>3.5123631216934044</v>
      </c>
      <c r="K312" s="26">
        <v>2.2144665841561442</v>
      </c>
      <c r="L312" s="26">
        <v>2.2595960893879798</v>
      </c>
      <c r="M312" s="26">
        <v>1.7390507750173403</v>
      </c>
      <c r="N312" s="26">
        <v>1.1912060440879335</v>
      </c>
      <c r="O312" s="26">
        <v>1.0296177257667438</v>
      </c>
      <c r="P312" s="26">
        <v>0.76874304785571357</v>
      </c>
      <c r="Q312" s="26">
        <v>0.76874304785571357</v>
      </c>
      <c r="R312" s="26">
        <v>0.53683676950469617</v>
      </c>
      <c r="S312" s="26">
        <v>0.77079975299153214</v>
      </c>
      <c r="T312" s="26">
        <v>0.77079975299153214</v>
      </c>
      <c r="U312" s="26">
        <v>0.84399047515105419</v>
      </c>
      <c r="V312" s="26">
        <v>1.0060453588794409</v>
      </c>
      <c r="W312" s="26">
        <v>0.99797371732964146</v>
      </c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</row>
    <row r="313" spans="1:56" x14ac:dyDescent="0.2">
      <c r="A313" s="2">
        <f t="shared" si="36"/>
        <v>44415</v>
      </c>
      <c r="B313" s="4" t="e">
        <f>Data!B312</f>
        <v>#N/A</v>
      </c>
      <c r="C313" s="26">
        <v>5.7800535723813971</v>
      </c>
      <c r="D313" s="26">
        <v>5.3381667434240647</v>
      </c>
      <c r="E313" s="26">
        <v>4.8324610776954113</v>
      </c>
      <c r="F313" s="26">
        <v>4.264769295209037</v>
      </c>
      <c r="G313" s="26">
        <v>6.6272372754448128</v>
      </c>
      <c r="H313" s="26">
        <v>7.7799598990135088</v>
      </c>
      <c r="I313" s="26">
        <v>3.235710410436142</v>
      </c>
      <c r="J313" s="26">
        <v>3.5095265676125562</v>
      </c>
      <c r="K313" s="26">
        <v>2.2139189666587513</v>
      </c>
      <c r="L313" s="26">
        <v>2.2590743001582529</v>
      </c>
      <c r="M313" s="26">
        <v>1.7388304069870508</v>
      </c>
      <c r="N313" s="26">
        <v>1.1910985396963427</v>
      </c>
      <c r="O313" s="26">
        <v>1.0295249793515615</v>
      </c>
      <c r="P313" s="26">
        <v>0.76870350005847243</v>
      </c>
      <c r="Q313" s="26">
        <v>0.76870350005847243</v>
      </c>
      <c r="R313" s="26">
        <v>0.53680847537945797</v>
      </c>
      <c r="S313" s="26">
        <v>0.77076645724412307</v>
      </c>
      <c r="T313" s="26">
        <v>0.77076645724412307</v>
      </c>
      <c r="U313" s="26">
        <v>0.84380633270460415</v>
      </c>
      <c r="V313" s="26">
        <v>1.005727928046368</v>
      </c>
      <c r="W313" s="26">
        <v>0.9976400384373274</v>
      </c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</row>
    <row r="314" spans="1:56" x14ac:dyDescent="0.2">
      <c r="A314" s="2">
        <f t="shared" si="36"/>
        <v>44416</v>
      </c>
      <c r="B314" s="4" t="e">
        <f>Data!B313</f>
        <v>#N/A</v>
      </c>
      <c r="C314" s="26">
        <v>5.77154498745809</v>
      </c>
      <c r="D314" s="26">
        <v>5.3304177450079298</v>
      </c>
      <c r="E314" s="26">
        <v>4.8256420705903986</v>
      </c>
      <c r="F314" s="26">
        <v>4.2589813564765802</v>
      </c>
      <c r="G314" s="26">
        <v>6.617048194670474</v>
      </c>
      <c r="H314" s="26">
        <v>7.7671974849827849</v>
      </c>
      <c r="I314" s="26">
        <v>3.2328902208076751</v>
      </c>
      <c r="J314" s="26">
        <v>3.5067064446680933</v>
      </c>
      <c r="K314" s="26">
        <v>2.2133754585444794</v>
      </c>
      <c r="L314" s="26">
        <v>2.2585613024340887</v>
      </c>
      <c r="M314" s="26">
        <v>1.7386109594346664</v>
      </c>
      <c r="N314" s="26">
        <v>1.1909910909303441</v>
      </c>
      <c r="O314" s="26">
        <v>1.0294322676568914</v>
      </c>
      <c r="P314" s="26">
        <v>0.76866396027391837</v>
      </c>
      <c r="Q314" s="26">
        <v>0.76866396027391837</v>
      </c>
      <c r="R314" s="26">
        <v>0.53678018751045897</v>
      </c>
      <c r="S314" s="26">
        <v>0.77073316721504648</v>
      </c>
      <c r="T314" s="26">
        <v>0.77073316721504648</v>
      </c>
      <c r="U314" s="26">
        <v>0.84362234572600203</v>
      </c>
      <c r="V314" s="26">
        <v>1.0054108767794685</v>
      </c>
      <c r="W314" s="26">
        <v>0.99730678371513681</v>
      </c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</row>
    <row r="315" spans="1:56" x14ac:dyDescent="0.2">
      <c r="A315" s="2">
        <f t="shared" si="36"/>
        <v>44417</v>
      </c>
      <c r="B315" s="4" t="e">
        <f>Data!B314</f>
        <v>#N/A</v>
      </c>
      <c r="C315" s="26">
        <v>5.7630804974983212</v>
      </c>
      <c r="D315" s="26">
        <v>5.3227087625921889</v>
      </c>
      <c r="E315" s="26">
        <v>4.8188578587239954</v>
      </c>
      <c r="F315" s="26">
        <v>4.2532226136644802</v>
      </c>
      <c r="G315" s="26">
        <v>6.606913633270044</v>
      </c>
      <c r="H315" s="26">
        <v>7.7545140312931142</v>
      </c>
      <c r="I315" s="26">
        <v>3.2300809630994598</v>
      </c>
      <c r="J315" s="26">
        <v>3.5039022516842038</v>
      </c>
      <c r="K315" s="26">
        <v>2.212835839240018</v>
      </c>
      <c r="L315" s="26">
        <v>2.2580566011868344</v>
      </c>
      <c r="M315" s="26">
        <v>1.7383923761822131</v>
      </c>
      <c r="N315" s="26">
        <v>1.1908836961829268</v>
      </c>
      <c r="O315" s="26">
        <v>1.0293395904119764</v>
      </c>
      <c r="P315" s="26">
        <v>0.76862442849185209</v>
      </c>
      <c r="Q315" s="26">
        <v>0.76862442849185209</v>
      </c>
      <c r="R315" s="26">
        <v>0.53675190589526678</v>
      </c>
      <c r="S315" s="26">
        <v>0.77069988289113245</v>
      </c>
      <c r="T315" s="26">
        <v>0.77069988289113245</v>
      </c>
      <c r="U315" s="26">
        <v>0.84343851400009306</v>
      </c>
      <c r="V315" s="26">
        <v>1.0050942043316815</v>
      </c>
      <c r="W315" s="26">
        <v>0.9969739522756863</v>
      </c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</row>
    <row r="316" spans="1:56" x14ac:dyDescent="0.2">
      <c r="A316" s="2">
        <f t="shared" si="36"/>
        <v>44418</v>
      </c>
      <c r="B316" s="4" t="e">
        <f>Data!B315</f>
        <v>#N/A</v>
      </c>
      <c r="C316" s="26">
        <v>5.7546597123293664</v>
      </c>
      <c r="D316" s="26">
        <v>5.3150394451762351</v>
      </c>
      <c r="E316" s="26">
        <v>4.8121081424123009</v>
      </c>
      <c r="F316" s="26">
        <v>4.2474928201369959</v>
      </c>
      <c r="G316" s="26">
        <v>6.5968330871636329</v>
      </c>
      <c r="H316" s="26">
        <v>7.7419084533438962</v>
      </c>
      <c r="I316" s="26">
        <v>3.2272824559767193</v>
      </c>
      <c r="J316" s="26">
        <v>3.5011135105616038</v>
      </c>
      <c r="K316" s="26">
        <v>2.2122999010784996</v>
      </c>
      <c r="L316" s="26">
        <v>2.2575597298484551</v>
      </c>
      <c r="M316" s="26">
        <v>1.7381746048315849</v>
      </c>
      <c r="N316" s="26">
        <v>1.1907763539756111</v>
      </c>
      <c r="O316" s="26">
        <v>1.0292469473680579</v>
      </c>
      <c r="P316" s="26">
        <v>0.76858490470285057</v>
      </c>
      <c r="Q316" s="26">
        <v>0.76858490470285057</v>
      </c>
      <c r="R316" s="26">
        <v>0.53672363053147221</v>
      </c>
      <c r="S316" s="26">
        <v>0.77066660426039457</v>
      </c>
      <c r="T316" s="26">
        <v>0.77066660426039457</v>
      </c>
      <c r="U316" s="26">
        <v>0.84325483731214024</v>
      </c>
      <c r="V316" s="26">
        <v>1.0047779099580096</v>
      </c>
      <c r="W316" s="26">
        <v>0.99664154323419674</v>
      </c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</row>
    <row r="317" spans="1:56" x14ac:dyDescent="0.2">
      <c r="A317" s="2">
        <f t="shared" si="36"/>
        <v>44419</v>
      </c>
      <c r="B317" s="4" t="e">
        <f>Data!B316</f>
        <v>#N/A</v>
      </c>
      <c r="C317" s="26">
        <v>5.7462822467532542</v>
      </c>
      <c r="D317" s="26">
        <v>5.3074094461734198</v>
      </c>
      <c r="E317" s="26">
        <v>4.805392625653762</v>
      </c>
      <c r="F317" s="26">
        <v>4.2417917322165826</v>
      </c>
      <c r="G317" s="26">
        <v>6.5868060590874276</v>
      </c>
      <c r="H317" s="26">
        <v>7.7293796944473376</v>
      </c>
      <c r="I317" s="26">
        <v>3.2244945257501061</v>
      </c>
      <c r="J317" s="26">
        <v>3.4983397651835446</v>
      </c>
      <c r="K317" s="26">
        <v>2.2117674485459049</v>
      </c>
      <c r="L317" s="26">
        <v>2.2570702486797898</v>
      </c>
      <c r="M317" s="26">
        <v>1.7379575965104404</v>
      </c>
      <c r="N317" s="26">
        <v>1.1906690629480543</v>
      </c>
      <c r="O317" s="26">
        <v>1.0291543382964654</v>
      </c>
      <c r="P317" s="26">
        <v>0.76854538889818835</v>
      </c>
      <c r="Q317" s="26">
        <v>0.76854538889818835</v>
      </c>
      <c r="R317" s="26">
        <v>0.53669536141668739</v>
      </c>
      <c r="S317" s="26">
        <v>0.77063333131191014</v>
      </c>
      <c r="T317" s="26">
        <v>0.77063333131191014</v>
      </c>
      <c r="U317" s="26">
        <v>0.84307131544782365</v>
      </c>
      <c r="V317" s="26">
        <v>1.0044619929155101</v>
      </c>
      <c r="W317" s="26">
        <v>0.99630955570848323</v>
      </c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</row>
    <row r="318" spans="1:56" x14ac:dyDescent="0.2">
      <c r="A318" s="2">
        <f t="shared" si="36"/>
        <v>44420</v>
      </c>
      <c r="B318" s="4" t="e">
        <f>Data!B317</f>
        <v>#N/A</v>
      </c>
      <c r="C318" s="26">
        <v>5.737947720462488</v>
      </c>
      <c r="D318" s="26">
        <v>5.2998184233378929</v>
      </c>
      <c r="E318" s="26">
        <v>4.7987110160698734</v>
      </c>
      <c r="F318" s="26">
        <v>4.2361191091376247</v>
      </c>
      <c r="G318" s="26">
        <v>6.5768320584682938</v>
      </c>
      <c r="H318" s="26">
        <v>7.7169267248333071</v>
      </c>
      <c r="I318" s="26">
        <v>3.2217170059915121</v>
      </c>
      <c r="J318" s="26">
        <v>3.4955805803729185</v>
      </c>
      <c r="K318" s="26">
        <v>2.2112382975712892</v>
      </c>
      <c r="L318" s="26">
        <v>2.2565877432320622</v>
      </c>
      <c r="M318" s="26">
        <v>1.7377413056351441</v>
      </c>
      <c r="N318" s="26">
        <v>1.190561821848497</v>
      </c>
      <c r="O318" s="26">
        <v>1.0290617629868739</v>
      </c>
      <c r="P318" s="26">
        <v>0.76850588106976658</v>
      </c>
      <c r="Q318" s="26">
        <v>0.76850588106976658</v>
      </c>
      <c r="R318" s="26">
        <v>0.53666709854854344</v>
      </c>
      <c r="S318" s="26">
        <v>0.77060006403571213</v>
      </c>
      <c r="T318" s="26">
        <v>0.77060006403571213</v>
      </c>
      <c r="U318" s="26">
        <v>0.84288794819323898</v>
      </c>
      <c r="V318" s="26">
        <v>1.0041464524632877</v>
      </c>
      <c r="W318" s="26">
        <v>0.99597798881894628</v>
      </c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</row>
    <row r="319" spans="1:56" x14ac:dyDescent="0.2">
      <c r="A319" s="2">
        <f t="shared" si="36"/>
        <v>44421</v>
      </c>
      <c r="B319" s="4" t="e">
        <f>Data!B318</f>
        <v>#N/A</v>
      </c>
      <c r="C319" s="26">
        <v>5.7296557579575822</v>
      </c>
      <c r="D319" s="26">
        <v>5.2922660386929659</v>
      </c>
      <c r="E319" s="26">
        <v>4.7920630248470788</v>
      </c>
      <c r="F319" s="26">
        <v>4.2304747130010707</v>
      </c>
      <c r="G319" s="26">
        <v>6.5669106013014229</v>
      </c>
      <c r="H319" s="26">
        <v>7.7045485406932297</v>
      </c>
      <c r="I319" s="26">
        <v>3.2189497371693188</v>
      </c>
      <c r="J319" s="26">
        <v>3.4928355408981147</v>
      </c>
      <c r="K319" s="26">
        <v>2.2107122748582868</v>
      </c>
      <c r="L319" s="26">
        <v>2.2561118228963304</v>
      </c>
      <c r="M319" s="26">
        <v>1.7375256896896187</v>
      </c>
      <c r="N319" s="26">
        <v>1.19045462952498</v>
      </c>
      <c r="O319" s="26">
        <v>1.0289692212457111</v>
      </c>
      <c r="P319" s="26">
        <v>0.76846638121004907</v>
      </c>
      <c r="Q319" s="26">
        <v>0.76846638121004907</v>
      </c>
      <c r="R319" s="26">
        <v>0.5366388419246878</v>
      </c>
      <c r="S319" s="26">
        <v>0.77056680242269138</v>
      </c>
      <c r="T319" s="26">
        <v>0.77056680242269138</v>
      </c>
      <c r="U319" s="26">
        <v>0.8427047353348962</v>
      </c>
      <c r="V319" s="26">
        <v>1.0038312878624887</v>
      </c>
      <c r="W319" s="26">
        <v>0.99564684168856088</v>
      </c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</row>
    <row r="320" spans="1:56" x14ac:dyDescent="0.2">
      <c r="A320" s="2">
        <f t="shared" si="36"/>
        <v>44422</v>
      </c>
      <c r="B320" s="4" t="e">
        <f>Data!B319</f>
        <v>#N/A</v>
      </c>
      <c r="C320" s="26">
        <v>5.7214059884663797</v>
      </c>
      <c r="D320" s="26">
        <v>5.2847519584609586</v>
      </c>
      <c r="E320" s="26">
        <v>4.7854483666798249</v>
      </c>
      <c r="F320" s="26">
        <v>4.2248583087299343</v>
      </c>
      <c r="G320" s="26">
        <v>6.5570412100309392</v>
      </c>
      <c r="H320" s="26">
        <v>7.6922441632615186</v>
      </c>
      <c r="I320" s="26">
        <v>3.2161925663021189</v>
      </c>
      <c r="J320" s="26">
        <v>3.4901042505254165</v>
      </c>
      <c r="K320" s="26">
        <v>2.2101892172555124</v>
      </c>
      <c r="L320" s="26">
        <v>2.2556421195358629</v>
      </c>
      <c r="M320" s="26">
        <v>1.7373107090190398</v>
      </c>
      <c r="N320" s="26">
        <v>1.1903474849172724</v>
      </c>
      <c r="O320" s="26">
        <v>1.0288767128947034</v>
      </c>
      <c r="P320" s="26">
        <v>0.76842688931200476</v>
      </c>
      <c r="Q320" s="26">
        <v>0.76842688931200476</v>
      </c>
      <c r="R320" s="26">
        <v>0.53661059154278368</v>
      </c>
      <c r="S320" s="26">
        <v>0.77053354646451011</v>
      </c>
      <c r="T320" s="26">
        <v>0.77053354646451011</v>
      </c>
      <c r="U320" s="26">
        <v>0.84252167665971944</v>
      </c>
      <c r="V320" s="26">
        <v>1.0035164983762921</v>
      </c>
      <c r="W320" s="26">
        <v>0.99531611344286719</v>
      </c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</row>
    <row r="321" spans="1:56" x14ac:dyDescent="0.2">
      <c r="A321" s="2">
        <f t="shared" si="36"/>
        <v>44423</v>
      </c>
      <c r="B321" s="4" t="e">
        <f>Data!B320</f>
        <v>#N/A</v>
      </c>
      <c r="C321" s="26">
        <v>5.7131980458650942</v>
      </c>
      <c r="D321" s="26">
        <v>5.2772758529944941</v>
      </c>
      <c r="E321" s="26">
        <v>4.7788667597147567</v>
      </c>
      <c r="F321" s="26">
        <v>4.2192696640256617</v>
      </c>
      <c r="G321" s="26">
        <v>6.5472234134333647</v>
      </c>
      <c r="H321" s="26">
        <v>7.6800126379330909</v>
      </c>
      <c r="I321" s="26">
        <v>3.2134453466299946</v>
      </c>
      <c r="J321" s="26">
        <v>3.4873863311157858</v>
      </c>
      <c r="K321" s="26">
        <v>2.2096689711635924</v>
      </c>
      <c r="L321" s="26">
        <v>2.2551782861967244</v>
      </c>
      <c r="M321" s="26">
        <v>1.7370963266373745</v>
      </c>
      <c r="N321" s="26">
        <v>1.19024038704945</v>
      </c>
      <c r="O321" s="26">
        <v>1.0287842377695477</v>
      </c>
      <c r="P321" s="26">
        <v>0.76838740536905681</v>
      </c>
      <c r="Q321" s="26">
        <v>0.76838740536905681</v>
      </c>
      <c r="R321" s="26">
        <v>0.53658234740050748</v>
      </c>
      <c r="S321" s="26">
        <v>0.770500296153523</v>
      </c>
      <c r="T321" s="26">
        <v>0.770500296153523</v>
      </c>
      <c r="U321" s="26">
        <v>0.8423387719550447</v>
      </c>
      <c r="V321" s="26">
        <v>1.0032020832699029</v>
      </c>
      <c r="W321" s="26">
        <v>0.99498580320996133</v>
      </c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</row>
    <row r="322" spans="1:56" x14ac:dyDescent="0.2">
      <c r="A322" s="2">
        <f t="shared" si="36"/>
        <v>44424</v>
      </c>
      <c r="B322" s="4" t="e">
        <f>Data!B321</f>
        <v>#N/A</v>
      </c>
      <c r="C322" s="26">
        <v>5.7050315686010338</v>
      </c>
      <c r="D322" s="26">
        <v>5.2698373967092094</v>
      </c>
      <c r="E322" s="26">
        <v>4.7723179254960097</v>
      </c>
      <c r="F322" s="26">
        <v>4.213708549325327</v>
      </c>
      <c r="G322" s="26">
        <v>6.5374567465038567</v>
      </c>
      <c r="H322" s="26">
        <v>7.6678530334155557</v>
      </c>
      <c r="I322" s="26">
        <v>3.2107079373024736</v>
      </c>
      <c r="J322" s="26">
        <v>3.4846814217640225</v>
      </c>
      <c r="K322" s="26">
        <v>2.2091513919767181</v>
      </c>
      <c r="L322" s="26">
        <v>2.2547199958921031</v>
      </c>
      <c r="M322" s="26">
        <v>1.7368825080478465</v>
      </c>
      <c r="N322" s="26">
        <v>1.1901333350230747</v>
      </c>
      <c r="O322" s="26">
        <v>1.0286917957186996</v>
      </c>
      <c r="P322" s="26">
        <v>0.76834792937503593</v>
      </c>
      <c r="Q322" s="26">
        <v>0.76834792937503593</v>
      </c>
      <c r="R322" s="26">
        <v>0.53655410949554738</v>
      </c>
      <c r="S322" s="26">
        <v>0.77046705148270722</v>
      </c>
      <c r="T322" s="26">
        <v>0.77046705148270722</v>
      </c>
      <c r="U322" s="26">
        <v>0.84215602100861953</v>
      </c>
      <c r="V322" s="26">
        <v>1.0028880418105455</v>
      </c>
      <c r="W322" s="26">
        <v>0.99465591012048515</v>
      </c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</row>
    <row r="323" spans="1:56" x14ac:dyDescent="0.2">
      <c r="A323" s="2">
        <f t="shared" si="36"/>
        <v>44425</v>
      </c>
      <c r="B323" s="4" t="e">
        <f>Data!B322</f>
        <v>#N/A</v>
      </c>
      <c r="C323" s="26">
        <v>5.6969061996169561</v>
      </c>
      <c r="D323" s="26">
        <v>5.2624362680178303</v>
      </c>
      <c r="E323" s="26">
        <v>4.7658015889115939</v>
      </c>
      <c r="F323" s="26">
        <v>4.2081747377596486</v>
      </c>
      <c r="G323" s="26">
        <v>6.5277407503451288</v>
      </c>
      <c r="H323" s="26">
        <v>7.6557644409147487</v>
      </c>
      <c r="I323" s="26">
        <v>3.207980203082343</v>
      </c>
      <c r="J323" s="26">
        <v>3.4819891779783347</v>
      </c>
      <c r="K323" s="26">
        <v>2.2086363435567122</v>
      </c>
      <c r="L323" s="26">
        <v>2.2542669404561844</v>
      </c>
      <c r="M323" s="26">
        <v>1.7366692210754506</v>
      </c>
      <c r="N323" s="26">
        <v>1.1900263280109251</v>
      </c>
      <c r="O323" s="26">
        <v>1.0285993866022647</v>
      </c>
      <c r="P323" s="26">
        <v>0.76830846132413932</v>
      </c>
      <c r="Q323" s="26">
        <v>0.76830846132413932</v>
      </c>
      <c r="R323" s="26">
        <v>0.53652587782560313</v>
      </c>
      <c r="S323" s="26">
        <v>0.77043381244559872</v>
      </c>
      <c r="T323" s="26">
        <v>0.77043381244559872</v>
      </c>
      <c r="U323" s="26">
        <v>0.84197342360860172</v>
      </c>
      <c r="V323" s="26">
        <v>1.0025743732674555</v>
      </c>
      <c r="W323" s="26">
        <v>0.99432643330761694</v>
      </c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</row>
    <row r="324" spans="1:56" x14ac:dyDescent="0.2">
      <c r="A324" s="2">
        <f t="shared" si="36"/>
        <v>44426</v>
      </c>
      <c r="B324" s="4" t="e">
        <f>Data!B323</f>
        <v>#N/A</v>
      </c>
      <c r="C324" s="26">
        <v>5.6888215862770171</v>
      </c>
      <c r="D324" s="26">
        <v>5.2550721492655983</v>
      </c>
      <c r="E324" s="26">
        <v>4.7593174781408161</v>
      </c>
      <c r="F324" s="26">
        <v>4.2026680051118017</v>
      </c>
      <c r="G324" s="26">
        <v>6.5180749720589857</v>
      </c>
      <c r="H324" s="26">
        <v>7.6437459733522823</v>
      </c>
      <c r="I324" s="26">
        <v>3.2052620140645134</v>
      </c>
      <c r="J324" s="26">
        <v>3.4793092708984759</v>
      </c>
      <c r="K324" s="26">
        <v>2.2081236977377214</v>
      </c>
      <c r="L324" s="26">
        <v>2.2538188294636017</v>
      </c>
      <c r="M324" s="26">
        <v>1.7364564357107171</v>
      </c>
      <c r="N324" s="26">
        <v>1.1899193652512337</v>
      </c>
      <c r="O324" s="26">
        <v>1.0285070102909883</v>
      </c>
      <c r="P324" s="26">
        <v>0.76826900121089281</v>
      </c>
      <c r="Q324" s="26">
        <v>0.76826900121089281</v>
      </c>
      <c r="R324" s="26">
        <v>0.53649765238838376</v>
      </c>
      <c r="S324" s="26">
        <v>0.77040057903623604</v>
      </c>
      <c r="T324" s="26">
        <v>0.77040057903623604</v>
      </c>
      <c r="U324" s="26">
        <v>0.84179097954355819</v>
      </c>
      <c r="V324" s="26">
        <v>1.0022610769118736</v>
      </c>
      <c r="W324" s="26">
        <v>0.99399737190706139</v>
      </c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</row>
    <row r="325" spans="1:56" x14ac:dyDescent="0.2">
      <c r="A325" s="2">
        <f t="shared" ref="A325:A367" si="37">A324+1</f>
        <v>44427</v>
      </c>
      <c r="B325" s="4" t="e">
        <f>Data!B324</f>
        <v>#N/A</v>
      </c>
      <c r="C325" s="26">
        <v>5.6807773802942689</v>
      </c>
      <c r="D325" s="26">
        <v>5.2477447266670048</v>
      </c>
      <c r="E325" s="26">
        <v>4.7528653246027481</v>
      </c>
      <c r="F325" s="26">
        <v>4.1971881297770164</v>
      </c>
      <c r="G325" s="26">
        <v>6.5084589646403685</v>
      </c>
      <c r="H325" s="26">
        <v>7.6317967646138776</v>
      </c>
      <c r="I325" s="26">
        <v>3.2025532454091992</v>
      </c>
      <c r="J325" s="26">
        <v>3.4766413865506709</v>
      </c>
      <c r="K325" s="26">
        <v>2.2076133338597677</v>
      </c>
      <c r="L325" s="26">
        <v>2.2533753892107269</v>
      </c>
      <c r="M325" s="26">
        <v>1.7362441239639681</v>
      </c>
      <c r="N325" s="26">
        <v>1.1898124460423889</v>
      </c>
      <c r="O325" s="26">
        <v>1.0284146666653307</v>
      </c>
      <c r="P325" s="26">
        <v>0.76822954903011831</v>
      </c>
      <c r="Q325" s="26">
        <v>0.76822954903011831</v>
      </c>
      <c r="R325" s="26">
        <v>0.53646943318160745</v>
      </c>
      <c r="S325" s="26">
        <v>0.77036735124910871</v>
      </c>
      <c r="T325" s="26">
        <v>0.77036735124910871</v>
      </c>
      <c r="U325" s="26">
        <v>0.84160868860246385</v>
      </c>
      <c r="V325" s="26">
        <v>1.0019481520170379</v>
      </c>
      <c r="W325" s="26">
        <v>0.99366872505704096</v>
      </c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</row>
    <row r="326" spans="1:56" x14ac:dyDescent="0.2">
      <c r="A326" s="2">
        <f t="shared" si="37"/>
        <v>44428</v>
      </c>
      <c r="B326" s="4" t="e">
        <f>Data!B325</f>
        <v>#N/A</v>
      </c>
      <c r="C326" s="26">
        <v>5.6727732376596647</v>
      </c>
      <c r="D326" s="26">
        <v>5.2404536902437888</v>
      </c>
      <c r="E326" s="26">
        <v>4.7464448629056868</v>
      </c>
      <c r="F326" s="26">
        <v>4.1917348927229261</v>
      </c>
      <c r="G326" s="26">
        <v>6.4988922868738666</v>
      </c>
      <c r="H326" s="26">
        <v>7.6199159688272662</v>
      </c>
      <c r="I326" s="26">
        <v>3.1998537770886846</v>
      </c>
      <c r="J326" s="26">
        <v>3.4739852251376333</v>
      </c>
      <c r="K326" s="26">
        <v>2.2071051383294762</v>
      </c>
      <c r="L326" s="26">
        <v>2.2529363617552676</v>
      </c>
      <c r="M326" s="26">
        <v>1.7360322597293643</v>
      </c>
      <c r="N326" s="26">
        <v>1.1897055697380678</v>
      </c>
      <c r="O326" s="26">
        <v>1.0283223556146253</v>
      </c>
      <c r="P326" s="26">
        <v>0.76819010477690275</v>
      </c>
      <c r="Q326" s="26">
        <v>0.76819010477690275</v>
      </c>
      <c r="R326" s="26">
        <v>0.536441220203</v>
      </c>
      <c r="S326" s="26">
        <v>0.7703341290791117</v>
      </c>
      <c r="T326" s="26">
        <v>0.7703341290791117</v>
      </c>
      <c r="U326" s="26">
        <v>0.84142655057470106</v>
      </c>
      <c r="V326" s="26">
        <v>1.0016355978581764</v>
      </c>
      <c r="W326" s="26">
        <v>0.99334049189828555</v>
      </c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</row>
    <row r="327" spans="1:56" x14ac:dyDescent="0.2">
      <c r="A327" s="2">
        <f t="shared" si="37"/>
        <v>44429</v>
      </c>
      <c r="B327" s="4" t="e">
        <f>Data!B326</f>
        <v>#N/A</v>
      </c>
      <c r="C327" s="26">
        <v>5.6648088185725376</v>
      </c>
      <c r="D327" s="26">
        <v>5.2331987337641968</v>
      </c>
      <c r="E327" s="26">
        <v>4.7400558307976013</v>
      </c>
      <c r="F327" s="26">
        <v>4.1863080774506765</v>
      </c>
      <c r="G327" s="26">
        <v>6.489374503232586</v>
      </c>
      <c r="H327" s="26">
        <v>7.6081027596684798</v>
      </c>
      <c r="I327" s="26">
        <v>3.1971634936470013</v>
      </c>
      <c r="J327" s="26">
        <v>3.4713405003620577</v>
      </c>
      <c r="K327" s="26">
        <v>2.2065990042064092</v>
      </c>
      <c r="L327" s="26">
        <v>2.2525015040108531</v>
      </c>
      <c r="M327" s="26">
        <v>1.7358208186580848</v>
      </c>
      <c r="N327" s="26">
        <v>1.1895987357427595</v>
      </c>
      <c r="O327" s="26">
        <v>1.0282300770363069</v>
      </c>
      <c r="P327" s="26">
        <v>0.76815066844657198</v>
      </c>
      <c r="Q327" s="26">
        <v>0.76815066844657198</v>
      </c>
      <c r="R327" s="26">
        <v>0.53641301345029468</v>
      </c>
      <c r="S327" s="26">
        <v>0.77030091252150412</v>
      </c>
      <c r="T327" s="26">
        <v>0.77030091252150412</v>
      </c>
      <c r="U327" s="26">
        <v>0.84124456525005797</v>
      </c>
      <c r="V327" s="26">
        <v>1.0013234137125013</v>
      </c>
      <c r="W327" s="26">
        <v>0.99301267157402384</v>
      </c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</row>
    <row r="328" spans="1:56" x14ac:dyDescent="0.2">
      <c r="A328" s="2">
        <f t="shared" si="37"/>
        <v>44430</v>
      </c>
      <c r="B328" s="4" t="e">
        <f>Data!B327</f>
        <v>#N/A</v>
      </c>
      <c r="C328" s="26">
        <v>5.6568837873725037</v>
      </c>
      <c r="D328" s="26">
        <v>5.2259795546834464</v>
      </c>
      <c r="E328" s="26">
        <v>4.7336979691175367</v>
      </c>
      <c r="F328" s="26">
        <v>4.1809074699567477</v>
      </c>
      <c r="G328" s="26">
        <v>6.4799051837793353</v>
      </c>
      <c r="H328" s="26">
        <v>7.5963563296954355</v>
      </c>
      <c r="I328" s="26">
        <v>3.1944822839718729</v>
      </c>
      <c r="J328" s="26">
        <v>3.4687069387820442</v>
      </c>
      <c r="K328" s="26">
        <v>2.2060948308135102</v>
      </c>
      <c r="L328" s="26">
        <v>2.2520705868934661</v>
      </c>
      <c r="M328" s="26">
        <v>1.7356097780400273</v>
      </c>
      <c r="N328" s="26">
        <v>1.189491943507653</v>
      </c>
      <c r="O328" s="26">
        <v>1.0281378308352098</v>
      </c>
      <c r="P328" s="26">
        <v>0.76811124003466613</v>
      </c>
      <c r="Q328" s="26">
        <v>0.76811124003466613</v>
      </c>
      <c r="R328" s="26">
        <v>0.53638481292123119</v>
      </c>
      <c r="S328" s="26">
        <v>0.77026770157187208</v>
      </c>
      <c r="T328" s="26">
        <v>0.77026770157187208</v>
      </c>
      <c r="U328" s="26">
        <v>0.84106273241872753</v>
      </c>
      <c r="V328" s="26">
        <v>1.0010115988592005</v>
      </c>
      <c r="W328" s="26">
        <v>0.99268526322997308</v>
      </c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</row>
    <row r="329" spans="1:56" x14ac:dyDescent="0.2">
      <c r="A329" s="2">
        <f t="shared" si="37"/>
        <v>44431</v>
      </c>
      <c r="B329" s="4" t="e">
        <f>Data!B328</f>
        <v>#N/A</v>
      </c>
      <c r="C329" s="26">
        <v>5.648997812472766</v>
      </c>
      <c r="D329" s="26">
        <v>5.2187958540853732</v>
      </c>
      <c r="E329" s="26">
        <v>4.7273710217479534</v>
      </c>
      <c r="F329" s="26">
        <v>4.1755328586955009</v>
      </c>
      <c r="G329" s="26">
        <v>6.4704839040700453</v>
      </c>
      <c r="H329" s="26">
        <v>7.5846758897076993</v>
      </c>
      <c r="I329" s="26">
        <v>3.1918100410783037</v>
      </c>
      <c r="J329" s="26">
        <v>3.4660842791969753</v>
      </c>
      <c r="K329" s="26">
        <v>2.2055925233702762</v>
      </c>
      <c r="L329" s="26">
        <v>2.251643394516758</v>
      </c>
      <c r="M329" s="26">
        <v>1.7353991166934608</v>
      </c>
      <c r="N329" s="26">
        <v>1.1893851925268564</v>
      </c>
      <c r="O329" s="26">
        <v>1.0280456169229246</v>
      </c>
      <c r="P329" s="26">
        <v>0.76807181953691761</v>
      </c>
      <c r="Q329" s="26">
        <v>0.76807181953691761</v>
      </c>
      <c r="R329" s="26">
        <v>0.53635661861355521</v>
      </c>
      <c r="S329" s="26">
        <v>0.77023449622609585</v>
      </c>
      <c r="T329" s="26">
        <v>0.77023449622609585</v>
      </c>
      <c r="U329" s="26">
        <v>0.84088105187130691</v>
      </c>
      <c r="V329" s="26">
        <v>1.0007001525794319</v>
      </c>
      <c r="W329" s="26">
        <v>0.99235826601433053</v>
      </c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</row>
    <row r="330" spans="1:56" x14ac:dyDescent="0.2">
      <c r="A330" s="2">
        <f t="shared" si="37"/>
        <v>44432</v>
      </c>
      <c r="B330" s="4" t="e">
        <f>Data!B329</f>
        <v>#N/A</v>
      </c>
      <c r="C330" s="26">
        <v>5.641150566294777</v>
      </c>
      <c r="D330" s="26">
        <v>5.211647336625238</v>
      </c>
      <c r="E330" s="26">
        <v>4.7210747355679832</v>
      </c>
      <c r="F330" s="26">
        <v>4.170184034542415</v>
      </c>
      <c r="G330" s="26">
        <v>6.4611102450593618</v>
      </c>
      <c r="H330" s="26">
        <v>7.5730606681314239</v>
      </c>
      <c r="I330" s="26">
        <v>3.1891466619032278</v>
      </c>
      <c r="J330" s="26">
        <v>3.4634722720624329</v>
      </c>
      <c r="K330" s="26">
        <v>2.2050919926473158</v>
      </c>
      <c r="L330" s="26">
        <v>2.2512197234334668</v>
      </c>
      <c r="M330" s="26">
        <v>1.7351888148620909</v>
      </c>
      <c r="N330" s="26">
        <v>1.1892784823339211</v>
      </c>
      <c r="O330" s="26">
        <v>1.0279534352172128</v>
      </c>
      <c r="P330" s="26">
        <v>0.76803240694923181</v>
      </c>
      <c r="Q330" s="26">
        <v>0.76803240694923181</v>
      </c>
      <c r="R330" s="26">
        <v>0.53632843052501755</v>
      </c>
      <c r="S330" s="26">
        <v>0.77020129648031987</v>
      </c>
      <c r="T330" s="26">
        <v>0.77020129648031987</v>
      </c>
      <c r="U330" s="26">
        <v>0.8406995233987965</v>
      </c>
      <c r="V330" s="26">
        <v>1.0003890741563151</v>
      </c>
      <c r="W330" s="26">
        <v>0.99203167907776402</v>
      </c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</row>
    <row r="331" spans="1:56" x14ac:dyDescent="0.2">
      <c r="A331" s="2">
        <f t="shared" si="37"/>
        <v>44433</v>
      </c>
      <c r="B331" s="4" t="e">
        <f>Data!B330</f>
        <v>#N/A</v>
      </c>
      <c r="C331" s="26">
        <v>5.6333417252042208</v>
      </c>
      <c r="D331" s="26">
        <v>5.2045337104736582</v>
      </c>
      <c r="E331" s="26">
        <v>4.7148088604075751</v>
      </c>
      <c r="F331" s="26">
        <v>4.1648607907580022</v>
      </c>
      <c r="G331" s="26">
        <v>6.4517837930083468</v>
      </c>
      <c r="H331" s="26">
        <v>7.5615099104284358</v>
      </c>
      <c r="I331" s="26">
        <v>3.1864920471106699</v>
      </c>
      <c r="J331" s="26">
        <v>3.4608706789328236</v>
      </c>
      <c r="K331" s="26">
        <v>2.2045931546410724</v>
      </c>
      <c r="L331" s="26">
        <v>2.2507993819202929</v>
      </c>
      <c r="M331" s="26">
        <v>1.7349788541190467</v>
      </c>
      <c r="N331" s="26">
        <v>1.1891718124986492</v>
      </c>
      <c r="O331" s="26">
        <v>1.0278612856414697</v>
      </c>
      <c r="P331" s="26">
        <v>0.7679930022676702</v>
      </c>
      <c r="Q331" s="26">
        <v>0.7679930022676702</v>
      </c>
      <c r="R331" s="26">
        <v>0.536300248653374</v>
      </c>
      <c r="S331" s="26">
        <v>0.77016810233092547</v>
      </c>
      <c r="T331" s="26">
        <v>0.77016810233092547</v>
      </c>
      <c r="U331" s="26">
        <v>0.84051814679259806</v>
      </c>
      <c r="V331" s="26">
        <v>1.0000783628749266</v>
      </c>
      <c r="W331" s="26">
        <v>0.9917055015734022</v>
      </c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</row>
    <row r="332" spans="1:56" x14ac:dyDescent="0.2">
      <c r="A332" s="2">
        <f t="shared" si="37"/>
        <v>44434</v>
      </c>
      <c r="B332" s="4" t="e">
        <f>Data!B331</f>
        <v>#N/A</v>
      </c>
      <c r="C332" s="26">
        <v>5.6255709694482956</v>
      </c>
      <c r="D332" s="26">
        <v>5.1974546872616481</v>
      </c>
      <c r="E332" s="26">
        <v>4.7085731490025129</v>
      </c>
      <c r="F332" s="26">
        <v>4.1595629229523947</v>
      </c>
      <c r="G332" s="26">
        <v>6.4425041393942228</v>
      </c>
      <c r="H332" s="26">
        <v>7.5500228785285062</v>
      </c>
      <c r="I332" s="26">
        <v>3.1838461009068748</v>
      </c>
      <c r="J332" s="26">
        <v>3.4582792719304036</v>
      </c>
      <c r="K332" s="26">
        <v>2.2040959302675236</v>
      </c>
      <c r="L332" s="26">
        <v>2.2503821893037634</v>
      </c>
      <c r="M332" s="26">
        <v>1.7347692172773235</v>
      </c>
      <c r="N332" s="26">
        <v>1.1890651826241578</v>
      </c>
      <c r="O332" s="26">
        <v>1.0277691681242376</v>
      </c>
      <c r="P332" s="26">
        <v>0.76795360548843317</v>
      </c>
      <c r="Q332" s="26">
        <v>0.76795360548843317</v>
      </c>
      <c r="R332" s="26">
        <v>0.53627207299638502</v>
      </c>
      <c r="S332" s="26">
        <v>0.77013491377450749</v>
      </c>
      <c r="T332" s="26">
        <v>0.77013491377450749</v>
      </c>
      <c r="U332" s="26">
        <v>0.84033692184451458</v>
      </c>
      <c r="V332" s="26">
        <v>0.99976801802229032</v>
      </c>
      <c r="W332" s="26">
        <v>0.99137973265682566</v>
      </c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</row>
    <row r="333" spans="1:56" x14ac:dyDescent="0.2">
      <c r="A333" s="2">
        <f t="shared" si="37"/>
        <v>44435</v>
      </c>
      <c r="B333" s="4" t="e">
        <f>Data!B332</f>
        <v>#N/A</v>
      </c>
      <c r="C333" s="26">
        <v>5.6178379830942431</v>
      </c>
      <c r="D333" s="26">
        <v>5.190409982026722</v>
      </c>
      <c r="E333" s="26">
        <v>4.7023673569502922</v>
      </c>
      <c r="F333" s="26">
        <v>4.1542902290505754</v>
      </c>
      <c r="G333" s="26">
        <v>6.4332708808221213</v>
      </c>
      <c r="H333" s="26">
        <v>7.5385988502839005</v>
      </c>
      <c r="I333" s="26">
        <v>3.1812087308649097</v>
      </c>
      <c r="J333" s="26">
        <v>3.4556978332395021</v>
      </c>
      <c r="K333" s="26">
        <v>2.2036002450737677</v>
      </c>
      <c r="L333" s="26">
        <v>2.2499679753247328</v>
      </c>
      <c r="M333" s="26">
        <v>1.7345598883062432</v>
      </c>
      <c r="N333" s="26">
        <v>1.1889585923441812</v>
      </c>
      <c r="O333" s="26">
        <v>1.0276770825987569</v>
      </c>
      <c r="P333" s="26">
        <v>0.76791421660784742</v>
      </c>
      <c r="Q333" s="26">
        <v>0.76791421660784742</v>
      </c>
      <c r="R333" s="26">
        <v>0.53624390355181484</v>
      </c>
      <c r="S333" s="26">
        <v>0.77010173080785227</v>
      </c>
      <c r="T333" s="26">
        <v>0.77010173080785227</v>
      </c>
      <c r="U333" s="26">
        <v>0.84015584834674883</v>
      </c>
      <c r="V333" s="26">
        <v>0.99945803888737261</v>
      </c>
      <c r="W333" s="26">
        <v>0.99105437148605835</v>
      </c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</row>
    <row r="334" spans="1:56" x14ac:dyDescent="0.2">
      <c r="A334" s="2">
        <f t="shared" si="37"/>
        <v>44436</v>
      </c>
      <c r="B334" s="4" t="e">
        <f>Data!B333</f>
        <v>#N/A</v>
      </c>
      <c r="C334" s="26">
        <v>5.6101424539691198</v>
      </c>
      <c r="D334" s="26">
        <v>5.1833993131600566</v>
      </c>
      <c r="E334" s="26">
        <v>4.6961912426668206</v>
      </c>
      <c r="F334" s="26">
        <v>4.1490425092582539</v>
      </c>
      <c r="G334" s="26">
        <v>6.4240836189387451</v>
      </c>
      <c r="H334" s="26">
        <v>7.5272371189452816</v>
      </c>
      <c r="I334" s="26">
        <v>3.1785798477582641</v>
      </c>
      <c r="J334" s="26">
        <v>3.4531261546247531</v>
      </c>
      <c r="K334" s="26">
        <v>2.203106028966447</v>
      </c>
      <c r="L334" s="26">
        <v>2.2495565795393211</v>
      </c>
      <c r="M334" s="26">
        <v>1.7343508522535374</v>
      </c>
      <c r="N334" s="26">
        <v>1.1888520413205914</v>
      </c>
      <c r="O334" s="26">
        <v>1.0275850290025608</v>
      </c>
      <c r="P334" s="26">
        <v>0.76787483562235193</v>
      </c>
      <c r="Q334" s="26">
        <v>0.76787483562235193</v>
      </c>
      <c r="R334" s="26">
        <v>0.53621574031743169</v>
      </c>
      <c r="S334" s="26">
        <v>0.77006855342791802</v>
      </c>
      <c r="T334" s="26">
        <v>0.77006855342791802</v>
      </c>
      <c r="U334" s="26">
        <v>0.83997492609190272</v>
      </c>
      <c r="V334" s="26">
        <v>0.99914842476107457</v>
      </c>
      <c r="W334" s="26">
        <v>0.9907294172215575</v>
      </c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</row>
    <row r="335" spans="1:56" x14ac:dyDescent="0.2">
      <c r="A335" s="2">
        <f t="shared" si="37"/>
        <v>44437</v>
      </c>
      <c r="B335" s="4" t="e">
        <f>Data!B334</f>
        <v>#N/A</v>
      </c>
      <c r="C335" s="26">
        <v>5.6024840736007544</v>
      </c>
      <c r="D335" s="26">
        <v>5.1764224023546719</v>
      </c>
      <c r="E335" s="26">
        <v>4.6900445673439393</v>
      </c>
      <c r="F335" s="26">
        <v>4.1438195660283546</v>
      </c>
      <c r="G335" s="26">
        <v>6.4149419603479334</v>
      </c>
      <c r="H335" s="26">
        <v>7.5159369926581423</v>
      </c>
      <c r="I335" s="26">
        <v>3.1759593654029836</v>
      </c>
      <c r="J335" s="26">
        <v>3.450564036972227</v>
      </c>
      <c r="K335" s="26">
        <v>2.2026132159560352</v>
      </c>
      <c r="L335" s="26">
        <v>2.249147850754198</v>
      </c>
      <c r="M335" s="26">
        <v>1.7341420951726669</v>
      </c>
      <c r="N335" s="26">
        <v>1.1887455292411178</v>
      </c>
      <c r="O335" s="26">
        <v>1.0274930072771016</v>
      </c>
      <c r="P335" s="26">
        <v>0.76783546252848778</v>
      </c>
      <c r="Q335" s="26">
        <v>0.76783546252848778</v>
      </c>
      <c r="R335" s="26">
        <v>0.53618758329100724</v>
      </c>
      <c r="S335" s="26">
        <v>0.77003538163181784</v>
      </c>
      <c r="T335" s="26">
        <v>0.77003538163181784</v>
      </c>
      <c r="U335" s="26">
        <v>0.83979415487297582</v>
      </c>
      <c r="V335" s="26">
        <v>0.99883917493622576</v>
      </c>
      <c r="W335" s="26">
        <v>0.99040486902620506</v>
      </c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</row>
    <row r="336" spans="1:56" x14ac:dyDescent="0.2">
      <c r="A336" s="2">
        <f t="shared" si="37"/>
        <v>44438</v>
      </c>
      <c r="B336" s="4" t="e">
        <f>Data!B335</f>
        <v>#N/A</v>
      </c>
      <c r="C336" s="26">
        <v>5.594862537159881</v>
      </c>
      <c r="D336" s="26">
        <v>5.1694789745546181</v>
      </c>
      <c r="E336" s="26">
        <v>4.6839270949077365</v>
      </c>
      <c r="F336" s="26">
        <v>4.1386212040281238</v>
      </c>
      <c r="G336" s="26">
        <v>6.4058455165280357</v>
      </c>
      <c r="H336" s="26">
        <v>7.5046977939789103</v>
      </c>
      <c r="I336" s="26">
        <v>3.1733472005079126</v>
      </c>
      <c r="J336" s="26">
        <v>3.4480112898523942</v>
      </c>
      <c r="K336" s="26">
        <v>2.2021217439160639</v>
      </c>
      <c r="L336" s="26">
        <v>2.2487416464942633</v>
      </c>
      <c r="M336" s="26">
        <v>1.7339336040550328</v>
      </c>
      <c r="N336" s="26">
        <v>1.1886390558172555</v>
      </c>
      <c r="O336" s="26">
        <v>1.0274010173674109</v>
      </c>
      <c r="P336" s="26">
        <v>0.76779609732288645</v>
      </c>
      <c r="Q336" s="26">
        <v>0.76779609732288645</v>
      </c>
      <c r="R336" s="26">
        <v>0.53615943247031606</v>
      </c>
      <c r="S336" s="26">
        <v>0.77000221541680369</v>
      </c>
      <c r="T336" s="26">
        <v>0.77000221541680369</v>
      </c>
      <c r="U336" s="26">
        <v>0.83961353448336484</v>
      </c>
      <c r="V336" s="26">
        <v>0.99853028870757721</v>
      </c>
      <c r="W336" s="26">
        <v>0.99008072606529851</v>
      </c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</row>
    <row r="337" spans="1:56" x14ac:dyDescent="0.2">
      <c r="A337" s="2">
        <f t="shared" si="37"/>
        <v>44439</v>
      </c>
      <c r="B337" s="4" t="e">
        <f>Data!B336</f>
        <v>#N/A</v>
      </c>
      <c r="C337" s="26">
        <v>5.587277543403407</v>
      </c>
      <c r="D337" s="26">
        <v>5.16256875790513</v>
      </c>
      <c r="E337" s="26">
        <v>4.6778385919776424</v>
      </c>
      <c r="F337" s="26">
        <v>4.1334472301068264</v>
      </c>
      <c r="G337" s="26">
        <v>6.3967939037510719</v>
      </c>
      <c r="H337" s="26">
        <v>7.493518859409952</v>
      </c>
      <c r="I337" s="26">
        <v>3.1707432725326279</v>
      </c>
      <c r="J337" s="26">
        <v>3.445467731103895</v>
      </c>
      <c r="K337" s="26">
        <v>2.2016315543564207</v>
      </c>
      <c r="L337" s="26">
        <v>2.2483378325008552</v>
      </c>
      <c r="M337" s="26">
        <v>1.7337253667667474</v>
      </c>
      <c r="N337" s="26">
        <v>1.1885326207823375</v>
      </c>
      <c r="O337" s="26">
        <v>1.0273090592217895</v>
      </c>
      <c r="P337" s="26">
        <v>0.76775674000226235</v>
      </c>
      <c r="Q337" s="26">
        <v>0.76775674000226235</v>
      </c>
      <c r="R337" s="26">
        <v>0.53613128785313591</v>
      </c>
      <c r="S337" s="26">
        <v>0.76996905478025257</v>
      </c>
      <c r="T337" s="26">
        <v>0.76996905478025257</v>
      </c>
      <c r="U337" s="26">
        <v>0.83943306471686219</v>
      </c>
      <c r="V337" s="26">
        <v>0.99822176537179463</v>
      </c>
      <c r="W337" s="26">
        <v>0.9897569875065424</v>
      </c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</row>
    <row r="338" spans="1:56" x14ac:dyDescent="0.2">
      <c r="A338" s="2">
        <f t="shared" si="37"/>
        <v>44440</v>
      </c>
      <c r="B338" s="4" t="e">
        <f>Data!B337</f>
        <v>#N/A</v>
      </c>
      <c r="C338" s="26">
        <v>5.5797287946187932</v>
      </c>
      <c r="D338" s="26">
        <v>5.15569148370375</v>
      </c>
      <c r="E338" s="26">
        <v>4.671778827826282</v>
      </c>
      <c r="F338" s="26">
        <v>4.1282974532640253</v>
      </c>
      <c r="G338" s="26">
        <v>6.3877867430036179</v>
      </c>
      <c r="H338" s="26">
        <v>7.482399538952702</v>
      </c>
      <c r="I338" s="26">
        <v>3.1681475035526798</v>
      </c>
      <c r="J338" s="26">
        <v>3.4429331864371555</v>
      </c>
      <c r="K338" s="26">
        <v>2.2011425922098962</v>
      </c>
      <c r="L338" s="26">
        <v>2.2479362822587543</v>
      </c>
      <c r="M338" s="26">
        <v>1.7335173719896586</v>
      </c>
      <c r="N338" s="26">
        <v>1.188426223889768</v>
      </c>
      <c r="O338" s="26">
        <v>1.0272171327915245</v>
      </c>
      <c r="P338" s="26">
        <v>0.76771739056340282</v>
      </c>
      <c r="Q338" s="26">
        <v>0.76771739056340282</v>
      </c>
      <c r="R338" s="26">
        <v>0.53610314943724724</v>
      </c>
      <c r="S338" s="26">
        <v>0.76993589971965326</v>
      </c>
      <c r="T338" s="26">
        <v>0.76993589971965326</v>
      </c>
      <c r="U338" s="26">
        <v>0.83925274536765537</v>
      </c>
      <c r="V338" s="26">
        <v>0.99791360422745179</v>
      </c>
      <c r="W338" s="26">
        <v>0.98943365252003845</v>
      </c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</row>
    <row r="339" spans="1:56" x14ac:dyDescent="0.2">
      <c r="A339" s="2">
        <f t="shared" si="37"/>
        <v>44441</v>
      </c>
      <c r="B339" s="4" t="e">
        <f>Data!B338</f>
        <v>#N/A</v>
      </c>
      <c r="C339" s="26">
        <v>5.5722159965695264</v>
      </c>
      <c r="D339" s="26">
        <v>5.1488468863523673</v>
      </c>
      <c r="E339" s="26">
        <v>4.6657475743400676</v>
      </c>
      <c r="F339" s="26">
        <v>4.1231716846184341</v>
      </c>
      <c r="G339" s="26">
        <v>6.3788236599093713</v>
      </c>
      <c r="H339" s="26">
        <v>7.471339195678194</v>
      </c>
      <c r="I339" s="26">
        <v>3.1655598181317646</v>
      </c>
      <c r="J339" s="26">
        <v>3.4404074890569118</v>
      </c>
      <c r="K339" s="26">
        <v>2.2006548056312143</v>
      </c>
      <c r="L339" s="26">
        <v>2.2475368765503321</v>
      </c>
      <c r="M339" s="26">
        <v>1.7333096091663458</v>
      </c>
      <c r="N339" s="26">
        <v>1.1883198649113946</v>
      </c>
      <c r="O339" s="26">
        <v>1.0271252380306288</v>
      </c>
      <c r="P339" s="26">
        <v>0.76767804900316217</v>
      </c>
      <c r="Q339" s="26">
        <v>0.76767804900316217</v>
      </c>
      <c r="R339" s="26">
        <v>0.53607501722043316</v>
      </c>
      <c r="S339" s="26">
        <v>0.76990275023259591</v>
      </c>
      <c r="T339" s="26">
        <v>0.76990275023259591</v>
      </c>
      <c r="U339" s="26">
        <v>0.83907257623032594</v>
      </c>
      <c r="V339" s="26">
        <v>0.99760580457502379</v>
      </c>
      <c r="W339" s="26">
        <v>0.9891107202782774</v>
      </c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</row>
    <row r="340" spans="1:56" x14ac:dyDescent="0.2">
      <c r="A340" s="2">
        <f t="shared" si="37"/>
        <v>44442</v>
      </c>
      <c r="B340" s="4" t="e">
        <f>Data!B339</f>
        <v>#N/A</v>
      </c>
      <c r="C340" s="26">
        <v>5.5647388584416406</v>
      </c>
      <c r="D340" s="26">
        <v>5.1420347033101796</v>
      </c>
      <c r="E340" s="26">
        <v>4.6597446059805288</v>
      </c>
      <c r="F340" s="26">
        <v>4.1180697373773292</v>
      </c>
      <c r="G340" s="26">
        <v>6.3699042846533613</v>
      </c>
      <c r="H340" s="26">
        <v>7.4603372053142696</v>
      </c>
      <c r="I340" s="26">
        <v>3.1629801432004747</v>
      </c>
      <c r="J340" s="26">
        <v>3.4378904793027596</v>
      </c>
      <c r="K340" s="26">
        <v>2.2001681458078144</v>
      </c>
      <c r="L340" s="26">
        <v>2.2471395030352856</v>
      </c>
      <c r="M340" s="26">
        <v>1.7331020684488132</v>
      </c>
      <c r="N340" s="26">
        <v>1.1882135436360151</v>
      </c>
      <c r="O340" s="26">
        <v>1.027033374895608</v>
      </c>
      <c r="P340" s="26">
        <v>0.76763871531845429</v>
      </c>
      <c r="Q340" s="26">
        <v>0.76763871531845429</v>
      </c>
      <c r="R340" s="26">
        <v>0.5360468912004791</v>
      </c>
      <c r="S340" s="26">
        <v>0.76986960631676082</v>
      </c>
      <c r="T340" s="26">
        <v>0.76986960631676082</v>
      </c>
      <c r="U340" s="26">
        <v>0.83889255709984833</v>
      </c>
      <c r="V340" s="26">
        <v>0.99729836571688046</v>
      </c>
      <c r="W340" s="26">
        <v>0.98878818995612971</v>
      </c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</row>
    <row r="341" spans="1:56" x14ac:dyDescent="0.2">
      <c r="A341" s="2">
        <f t="shared" si="37"/>
        <v>44443</v>
      </c>
      <c r="B341" s="4" t="e">
        <f>Data!B340</f>
        <v>#N/A</v>
      </c>
      <c r="C341" s="26">
        <v>5.5572970927912779</v>
      </c>
      <c r="D341" s="26">
        <v>5.1352546750475394</v>
      </c>
      <c r="E341" s="26">
        <v>4.6537696997463396</v>
      </c>
      <c r="F341" s="26">
        <v>4.1129914268065004</v>
      </c>
      <c r="G341" s="26">
        <v>6.3610282519077401</v>
      </c>
      <c r="H341" s="26">
        <v>7.4493929558488068</v>
      </c>
      <c r="I341" s="26">
        <v>3.1604084079412957</v>
      </c>
      <c r="J341" s="26">
        <v>3.4353820043068883</v>
      </c>
      <c r="K341" s="26">
        <v>2.1996825667817035</v>
      </c>
      <c r="L341" s="26">
        <v>2.2467440558545051</v>
      </c>
      <c r="M341" s="26">
        <v>1.7328947406506423</v>
      </c>
      <c r="N341" s="26">
        <v>1.188107259868004</v>
      </c>
      <c r="O341" s="26">
        <v>1.0269415433452411</v>
      </c>
      <c r="P341" s="26">
        <v>0.76759938950624651</v>
      </c>
      <c r="Q341" s="26">
        <v>0.76759938950624651</v>
      </c>
      <c r="R341" s="26">
        <v>0.53601877137517251</v>
      </c>
      <c r="S341" s="26">
        <v>0.76983646796991034</v>
      </c>
      <c r="T341" s="26">
        <v>0.76983646796991034</v>
      </c>
      <c r="U341" s="26">
        <v>0.83871268777158903</v>
      </c>
      <c r="V341" s="26">
        <v>0.99699128695727979</v>
      </c>
      <c r="W341" s="26">
        <v>0.98846606073083731</v>
      </c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</row>
    <row r="342" spans="1:56" x14ac:dyDescent="0.2">
      <c r="A342" s="2">
        <f t="shared" si="37"/>
        <v>44444</v>
      </c>
      <c r="B342" s="4" t="e">
        <f>Data!B341</f>
        <v>#N/A</v>
      </c>
      <c r="C342" s="26">
        <v>5.5498904154932607</v>
      </c>
      <c r="D342" s="26">
        <v>5.1285065450006719</v>
      </c>
      <c r="E342" s="26">
        <v>4.6478226351360528</v>
      </c>
      <c r="F342" s="26">
        <v>4.1079365702007431</v>
      </c>
      <c r="G342" s="26">
        <v>6.3521952007591258</v>
      </c>
      <c r="H342" s="26">
        <v>7.4385058471483054</v>
      </c>
      <c r="I342" s="26">
        <v>3.1578445436795302</v>
      </c>
      <c r="J342" s="26">
        <v>3.4328819176681886</v>
      </c>
      <c r="K342" s="26">
        <v>2.1991980252817314</v>
      </c>
      <c r="L342" s="26">
        <v>2.2463504352566832</v>
      </c>
      <c r="M342" s="26">
        <v>1.7326876172023606</v>
      </c>
      <c r="N342" s="26">
        <v>1.1880010134260508</v>
      </c>
      <c r="O342" s="26">
        <v>1.0268497433403865</v>
      </c>
      <c r="P342" s="26">
        <v>0.76756007156355477</v>
      </c>
      <c r="Q342" s="26">
        <v>0.76756007156355477</v>
      </c>
      <c r="R342" s="26">
        <v>0.53599065774230348</v>
      </c>
      <c r="S342" s="26">
        <v>0.76980333518987965</v>
      </c>
      <c r="T342" s="26">
        <v>0.76980333518987965</v>
      </c>
      <c r="U342" s="26">
        <v>0.83853296804130539</v>
      </c>
      <c r="V342" s="26">
        <v>0.99668456760236113</v>
      </c>
      <c r="W342" s="26">
        <v>0.98814433178200423</v>
      </c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</row>
    <row r="343" spans="1:56" x14ac:dyDescent="0.2">
      <c r="A343" s="2">
        <f t="shared" si="37"/>
        <v>44445</v>
      </c>
      <c r="B343" s="4" t="e">
        <f>Data!B342</f>
        <v>#N/A</v>
      </c>
      <c r="C343" s="26">
        <v>5.5425185456906458</v>
      </c>
      <c r="D343" s="26">
        <v>5.1217900595272354</v>
      </c>
      <c r="E343" s="26">
        <v>4.6419031941115048</v>
      </c>
      <c r="F343" s="26">
        <v>4.1029049868548739</v>
      </c>
      <c r="G343" s="26">
        <v>6.3434047746374604</v>
      </c>
      <c r="H343" s="26">
        <v>7.4276752905912087</v>
      </c>
      <c r="I343" s="26">
        <v>3.1552884837798398</v>
      </c>
      <c r="J343" s="26">
        <v>3.4303900791419673</v>
      </c>
      <c r="K343" s="26">
        <v>2.1987144805656835</v>
      </c>
      <c r="L343" s="26">
        <v>2.2459585472463743</v>
      </c>
      <c r="M343" s="26">
        <v>1.7324806901098202</v>
      </c>
      <c r="N343" s="26">
        <v>1.1878948041419997</v>
      </c>
      <c r="O343" s="26">
        <v>1.0267579748438005</v>
      </c>
      <c r="P343" s="26">
        <v>0.76752076148743842</v>
      </c>
      <c r="Q343" s="26">
        <v>0.76752076148743842</v>
      </c>
      <c r="R343" s="26">
        <v>0.53596255029966344</v>
      </c>
      <c r="S343" s="26">
        <v>0.76977020797456974</v>
      </c>
      <c r="T343" s="26">
        <v>0.76977020797456974</v>
      </c>
      <c r="U343" s="26">
        <v>0.83835339770514516</v>
      </c>
      <c r="V343" s="26">
        <v>0.9963782069601389</v>
      </c>
      <c r="W343" s="26">
        <v>0.98782300229158782</v>
      </c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</row>
    <row r="344" spans="1:56" x14ac:dyDescent="0.2">
      <c r="A344" s="2">
        <f t="shared" si="37"/>
        <v>44446</v>
      </c>
      <c r="B344" s="4" t="e">
        <f>Data!B343</f>
        <v>#N/A</v>
      </c>
      <c r="C344" s="26">
        <v>5.5351812057452419</v>
      </c>
      <c r="D344" s="26">
        <v>5.1151049678627265</v>
      </c>
      <c r="E344" s="26">
        <v>4.6360111610618935</v>
      </c>
      <c r="F344" s="26">
        <v>4.097896498035249</v>
      </c>
      <c r="G344" s="26">
        <v>6.3346566212463342</v>
      </c>
      <c r="H344" s="26">
        <v>7.4169007087153576</v>
      </c>
      <c r="I344" s="26">
        <v>3.1527401635481263</v>
      </c>
      <c r="J344" s="26">
        <v>3.4279063543445321</v>
      </c>
      <c r="K344" s="26">
        <v>2.1982318942716206</v>
      </c>
      <c r="L344" s="26">
        <v>2.2455683032522611</v>
      </c>
      <c r="M344" s="26">
        <v>1.7322739519153745</v>
      </c>
      <c r="N344" s="26">
        <v>1.1877886318597839</v>
      </c>
      <c r="O344" s="26">
        <v>1.0266662378199733</v>
      </c>
      <c r="P344" s="26">
        <v>0.76748145927499634</v>
      </c>
      <c r="Q344" s="26">
        <v>0.76748145927499634</v>
      </c>
      <c r="R344" s="26">
        <v>0.53593444904504628</v>
      </c>
      <c r="S344" s="26">
        <v>0.76973708632194093</v>
      </c>
      <c r="T344" s="26">
        <v>0.76973708632194093</v>
      </c>
      <c r="U344" s="26">
        <v>0.83817397655964521</v>
      </c>
      <c r="V344" s="26">
        <v>0.99607220434049593</v>
      </c>
      <c r="W344" s="26">
        <v>0.98750207144389068</v>
      </c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</row>
    <row r="345" spans="1:56" x14ac:dyDescent="0.2">
      <c r="A345" s="2">
        <f t="shared" si="37"/>
        <v>44447</v>
      </c>
      <c r="B345" s="4" t="e">
        <f>Data!B344</f>
        <v>#N/A</v>
      </c>
      <c r="C345" s="26">
        <v>5.5278781211890653</v>
      </c>
      <c r="D345" s="26">
        <v>5.1084510220776806</v>
      </c>
      <c r="E345" s="26">
        <v>4.6301463227684962</v>
      </c>
      <c r="F345" s="26">
        <v>4.092910926951796</v>
      </c>
      <c r="G345" s="26">
        <v>6.3259503924947369</v>
      </c>
      <c r="H345" s="26">
        <v>7.406181534878999</v>
      </c>
      <c r="I345" s="26">
        <v>3.1501995201384743</v>
      </c>
      <c r="J345" s="26">
        <v>3.4254306144719524</v>
      </c>
      <c r="K345" s="26">
        <v>2.1977502302779186</v>
      </c>
      <c r="L345" s="26">
        <v>2.2451796198144924</v>
      </c>
      <c r="M345" s="26">
        <v>1.7320673956616739</v>
      </c>
      <c r="N345" s="26">
        <v>1.1876824964344459</v>
      </c>
      <c r="O345" s="26">
        <v>1.02657453223498</v>
      </c>
      <c r="P345" s="26">
        <v>0.76744216492336204</v>
      </c>
      <c r="Q345" s="26">
        <v>0.76744216492336204</v>
      </c>
      <c r="R345" s="26">
        <v>0.53590635397624742</v>
      </c>
      <c r="S345" s="26">
        <v>0.76970397023000681</v>
      </c>
      <c r="T345" s="26">
        <v>0.76970397023000681</v>
      </c>
      <c r="U345" s="26">
        <v>0.83799470440173018</v>
      </c>
      <c r="V345" s="26">
        <v>0.99576655905517708</v>
      </c>
      <c r="W345" s="26">
        <v>0.98718153842555134</v>
      </c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</row>
    <row r="346" spans="1:56" x14ac:dyDescent="0.2">
      <c r="A346" s="2">
        <f t="shared" si="37"/>
        <v>44448</v>
      </c>
      <c r="B346" s="4" t="e">
        <f>Data!B345</f>
        <v>#N/A</v>
      </c>
      <c r="C346" s="26">
        <v>5.5206090206767202</v>
      </c>
      <c r="D346" s="26">
        <v>5.1018279770356756</v>
      </c>
      <c r="E346" s="26">
        <v>4.6243084683700353</v>
      </c>
      <c r="F346" s="26">
        <v>4.0879480987305277</v>
      </c>
      <c r="G346" s="26">
        <v>6.3172857444302091</v>
      </c>
      <c r="H346" s="26">
        <v>7.395517212934795</v>
      </c>
      <c r="I346" s="26">
        <v>3.1476664924649005</v>
      </c>
      <c r="J346" s="26">
        <v>3.4229627360323196</v>
      </c>
      <c r="K346" s="26">
        <v>2.1972694545715123</v>
      </c>
      <c r="L346" s="26">
        <v>2.2447924182899781</v>
      </c>
      <c r="M346" s="26">
        <v>1.7318610148578979</v>
      </c>
      <c r="N346" s="26">
        <v>1.1875763977312386</v>
      </c>
      <c r="O346" s="26">
        <v>1.0264828580563421</v>
      </c>
      <c r="P346" s="26">
        <v>0.76740287842970145</v>
      </c>
      <c r="Q346" s="26">
        <v>0.76740287842970145</v>
      </c>
      <c r="R346" s="26">
        <v>0.53587826509106418</v>
      </c>
      <c r="S346" s="26">
        <v>0.7696708596968288</v>
      </c>
      <c r="T346" s="26">
        <v>0.7696708596968288</v>
      </c>
      <c r="U346" s="26">
        <v>0.83781558102871223</v>
      </c>
      <c r="V346" s="26">
        <v>0.99546127041778254</v>
      </c>
      <c r="W346" s="26">
        <v>0.98686140242553622</v>
      </c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</row>
    <row r="347" spans="1:56" x14ac:dyDescent="0.2">
      <c r="A347" s="2">
        <f t="shared" si="37"/>
        <v>44449</v>
      </c>
      <c r="B347" s="4" t="e">
        <f>Data!B346</f>
        <v>#N/A</v>
      </c>
      <c r="C347" s="26">
        <v>5.5133736359386694</v>
      </c>
      <c r="D347" s="26">
        <v>5.0952355903521092</v>
      </c>
      <c r="E347" s="26">
        <v>4.6184973893286578</v>
      </c>
      <c r="F347" s="26">
        <v>4.0830078403865402</v>
      </c>
      <c r="G347" s="26">
        <v>6.3086623371733426</v>
      </c>
      <c r="H347" s="26">
        <v>7.38490719691631</v>
      </c>
      <c r="I347" s="26">
        <v>3.1451410211176487</v>
      </c>
      <c r="J347" s="26">
        <v>3.4205026005908796</v>
      </c>
      <c r="K347" s="26">
        <v>2.1967895351238571</v>
      </c>
      <c r="L347" s="26">
        <v>2.2444066245746299</v>
      </c>
      <c r="M347" s="26">
        <v>1.7316548034482633</v>
      </c>
      <c r="N347" s="26">
        <v>1.187470335624796</v>
      </c>
      <c r="O347" s="26">
        <v>1.0263912152529051</v>
      </c>
      <c r="P347" s="26">
        <v>0.76736359979120894</v>
      </c>
      <c r="Q347" s="26">
        <v>0.76736359979120894</v>
      </c>
      <c r="R347" s="26">
        <v>0.5358501823872952</v>
      </c>
      <c r="S347" s="26">
        <v>0.76963775472051121</v>
      </c>
      <c r="T347" s="26">
        <v>0.76963775472051121</v>
      </c>
      <c r="U347" s="26">
        <v>0.83763660623828984</v>
      </c>
      <c r="V347" s="26">
        <v>0.99515633774376155</v>
      </c>
      <c r="W347" s="26">
        <v>0.98654166263513032</v>
      </c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</row>
    <row r="348" spans="1:56" x14ac:dyDescent="0.2">
      <c r="A348" s="2">
        <f t="shared" si="37"/>
        <v>44450</v>
      </c>
      <c r="B348" s="4" t="e">
        <f>Data!B347</f>
        <v>#N/A</v>
      </c>
      <c r="C348" s="26">
        <v>5.5061717017353828</v>
      </c>
      <c r="D348" s="26">
        <v>5.0886736223537339</v>
      </c>
      <c r="E348" s="26">
        <v>4.6127128793965291</v>
      </c>
      <c r="F348" s="26">
        <v>4.0780899807974782</v>
      </c>
      <c r="G348" s="26">
        <v>6.3000798348536193</v>
      </c>
      <c r="H348" s="26">
        <v>7.3743509507364466</v>
      </c>
      <c r="I348" s="26">
        <v>3.1426230482838209</v>
      </c>
      <c r="J348" s="26">
        <v>3.4180500945274206</v>
      </c>
      <c r="K348" s="26">
        <v>2.1963104417741572</v>
      </c>
      <c r="L348" s="26">
        <v>2.2440221688415658</v>
      </c>
      <c r="M348" s="26">
        <v>1.731448755782653</v>
      </c>
      <c r="N348" s="26">
        <v>1.1873643099983751</v>
      </c>
      <c r="O348" s="26">
        <v>1.0262996037947221</v>
      </c>
      <c r="P348" s="26">
        <v>0.76732432900510494</v>
      </c>
      <c r="Q348" s="26">
        <v>0.76732432900510494</v>
      </c>
      <c r="R348" s="26">
        <v>0.53582210586274115</v>
      </c>
      <c r="S348" s="26">
        <v>0.76960465529919742</v>
      </c>
      <c r="T348" s="26">
        <v>0.76960465529919742</v>
      </c>
      <c r="U348" s="26">
        <v>0.83745777982854652</v>
      </c>
      <c r="V348" s="26">
        <v>0.99485176035040579</v>
      </c>
      <c r="W348" s="26">
        <v>0.98622231824792916</v>
      </c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</row>
    <row r="349" spans="1:56" x14ac:dyDescent="0.2">
      <c r="A349" s="2">
        <f t="shared" si="37"/>
        <v>44451</v>
      </c>
      <c r="B349" s="4" t="e">
        <f>Data!B348</f>
        <v>#N/A</v>
      </c>
      <c r="C349" s="26">
        <v>5.4990029558123465</v>
      </c>
      <c r="D349" s="26">
        <v>5.0821418360389288</v>
      </c>
      <c r="E349" s="26">
        <v>4.6069547345830157</v>
      </c>
      <c r="F349" s="26">
        <v>4.0731943506774648</v>
      </c>
      <c r="G349" s="26">
        <v>6.291537905546523</v>
      </c>
      <c r="H349" s="26">
        <v>7.3638479478973533</v>
      </c>
      <c r="I349" s="26">
        <v>3.1401125176720983</v>
      </c>
      <c r="J349" s="26">
        <v>3.4156051088053418</v>
      </c>
      <c r="K349" s="26">
        <v>2.195832146119443</v>
      </c>
      <c r="L349" s="26">
        <v>2.2436389852943681</v>
      </c>
      <c r="M349" s="26">
        <v>1.7312428665892265</v>
      </c>
      <c r="N349" s="26">
        <v>1.1872583207431553</v>
      </c>
      <c r="O349" s="26">
        <v>1.0262080236529505</v>
      </c>
      <c r="P349" s="26">
        <v>0.767285066068633</v>
      </c>
      <c r="Q349" s="26">
        <v>0.767285066068633</v>
      </c>
      <c r="R349" s="26">
        <v>0.53579403551520399</v>
      </c>
      <c r="S349" s="26">
        <v>0.7695715614310652</v>
      </c>
      <c r="T349" s="26">
        <v>0.7695715614310652</v>
      </c>
      <c r="U349" s="26">
        <v>0.83727910159795027</v>
      </c>
      <c r="V349" s="26">
        <v>0.99454753755684366</v>
      </c>
      <c r="W349" s="26">
        <v>0.98590336845983029</v>
      </c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</row>
    <row r="350" spans="1:56" x14ac:dyDescent="0.2">
      <c r="A350" s="2">
        <f t="shared" si="37"/>
        <v>44452</v>
      </c>
      <c r="B350" s="4" t="e">
        <f>Data!B349</f>
        <v>#N/A</v>
      </c>
      <c r="C350" s="26">
        <v>5.4918671388558984</v>
      </c>
      <c r="D350" s="26">
        <v>5.0756399970387083</v>
      </c>
      <c r="E350" s="26">
        <v>4.6012227531224612</v>
      </c>
      <c r="F350" s="26">
        <v>4.0683207825514804</v>
      </c>
      <c r="G350" s="26">
        <v>6.2830362212119191</v>
      </c>
      <c r="H350" s="26">
        <v>7.3533976712113365</v>
      </c>
      <c r="I350" s="26">
        <v>3.1376093744413565</v>
      </c>
      <c r="J350" s="26">
        <v>3.4131675387518503</v>
      </c>
      <c r="K350" s="26">
        <v>2.1953546214110919</v>
      </c>
      <c r="L350" s="26">
        <v>2.2432570119345336</v>
      </c>
      <c r="M350" s="26">
        <v>1.7310371309488728</v>
      </c>
      <c r="N350" s="26">
        <v>1.187152367757599</v>
      </c>
      <c r="O350" s="26">
        <v>1.0261164747997571</v>
      </c>
      <c r="P350" s="26">
        <v>0.76724581097905797</v>
      </c>
      <c r="Q350" s="26">
        <v>0.76724581097905797</v>
      </c>
      <c r="R350" s="26">
        <v>0.53576597134248705</v>
      </c>
      <c r="S350" s="26">
        <v>0.769538473114324</v>
      </c>
      <c r="T350" s="26">
        <v>0.769538473114324</v>
      </c>
      <c r="U350" s="26">
        <v>0.83710057134535254</v>
      </c>
      <c r="V350" s="26">
        <v>0.99424366868403247</v>
      </c>
      <c r="W350" s="26">
        <v>0.98558481246902463</v>
      </c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</row>
    <row r="351" spans="1:56" x14ac:dyDescent="0.2">
      <c r="A351" s="2">
        <f t="shared" si="37"/>
        <v>44453</v>
      </c>
      <c r="B351" s="4" t="e">
        <f>Data!B350</f>
        <v>#N/A</v>
      </c>
      <c r="C351" s="26">
        <v>5.4847639944498985</v>
      </c>
      <c r="D351" s="26">
        <v>5.0691678735784267</v>
      </c>
      <c r="E351" s="26">
        <v>4.5955167354425255</v>
      </c>
      <c r="F351" s="26">
        <v>4.0634691107301801</v>
      </c>
      <c r="G351" s="26">
        <v>6.2745744576336584</v>
      </c>
      <c r="H351" s="26">
        <v>7.34299961253231</v>
      </c>
      <c r="I351" s="26">
        <v>3.135113565132964</v>
      </c>
      <c r="J351" s="26">
        <v>3.4107372838487575</v>
      </c>
      <c r="K351" s="26">
        <v>2.1948778424574193</v>
      </c>
      <c r="L351" s="26">
        <v>2.2428761903422978</v>
      </c>
      <c r="M351" s="26">
        <v>1.73083154427139</v>
      </c>
      <c r="N351" s="26">
        <v>1.187046450946859</v>
      </c>
      <c r="O351" s="26">
        <v>1.0260249572082312</v>
      </c>
      <c r="P351" s="26">
        <v>0.76720656373366369</v>
      </c>
      <c r="Q351" s="26">
        <v>0.76720656373366369</v>
      </c>
      <c r="R351" s="26">
        <v>0.5357379133423954</v>
      </c>
      <c r="S351" s="26">
        <v>0.76950539034721133</v>
      </c>
      <c r="T351" s="26">
        <v>0.76950539034721133</v>
      </c>
      <c r="U351" s="26">
        <v>0.83692218886998704</v>
      </c>
      <c r="V351" s="26">
        <v>0.99394015305475358</v>
      </c>
      <c r="W351" s="26">
        <v>0.98526664947598841</v>
      </c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</row>
    <row r="352" spans="1:56" x14ac:dyDescent="0.2">
      <c r="A352" s="2">
        <f t="shared" si="37"/>
        <v>44454</v>
      </c>
      <c r="B352" s="4" t="e">
        <f>Data!B351</f>
        <v>#N/A</v>
      </c>
      <c r="C352" s="26">
        <v>5.4776932690331819</v>
      </c>
      <c r="D352" s="26">
        <v>5.0627252364401834</v>
      </c>
      <c r="E352" s="26">
        <v>4.589836484133083</v>
      </c>
      <c r="F352" s="26">
        <v>4.0586391712851499</v>
      </c>
      <c r="G352" s="26">
        <v>6.2661522943603742</v>
      </c>
      <c r="H352" s="26">
        <v>7.3326532724973665</v>
      </c>
      <c r="I352" s="26">
        <v>3.1326250376065881</v>
      </c>
      <c r="J352" s="26">
        <v>3.4083142475333696</v>
      </c>
      <c r="K352" s="26">
        <v>2.1944017855319826</v>
      </c>
      <c r="L352" s="26">
        <v>2.242496465470071</v>
      </c>
      <c r="M352" s="26">
        <v>1.7306261022732665</v>
      </c>
      <c r="N352" s="26">
        <v>1.1869405702222382</v>
      </c>
      <c r="O352" s="26">
        <v>1.0259334708523051</v>
      </c>
      <c r="P352" s="26">
        <v>0.76716732432975099</v>
      </c>
      <c r="Q352" s="26">
        <v>0.76716732432975099</v>
      </c>
      <c r="R352" s="26">
        <v>0.53570986151273525</v>
      </c>
      <c r="S352" s="26">
        <v>0.76947231312798992</v>
      </c>
      <c r="T352" s="26">
        <v>0.76947231312798992</v>
      </c>
      <c r="U352" s="26">
        <v>0.83674395397146939</v>
      </c>
      <c r="V352" s="26">
        <v>0.99363698999360561</v>
      </c>
      <c r="W352" s="26">
        <v>0.98494887868347403</v>
      </c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</row>
    <row r="353" spans="1:56" x14ac:dyDescent="0.2">
      <c r="A353" s="2">
        <f t="shared" si="37"/>
        <v>44455</v>
      </c>
      <c r="B353" s="4" t="e">
        <f>Data!B352</f>
        <v>#N/A</v>
      </c>
      <c r="C353" s="26">
        <v>5.4706547118577982</v>
      </c>
      <c r="D353" s="26">
        <v>5.0563118589259037</v>
      </c>
      <c r="E353" s="26">
        <v>4.5841818039156701</v>
      </c>
      <c r="F353" s="26">
        <v>4.0538308020245788</v>
      </c>
      <c r="G353" s="26">
        <v>6.2577694146474458</v>
      </c>
      <c r="H353" s="26">
        <v>7.3223581602780339</v>
      </c>
      <c r="I353" s="26">
        <v>3.1301437409793085</v>
      </c>
      <c r="J353" s="26">
        <v>3.4058983370090004</v>
      </c>
      <c r="K353" s="26">
        <v>2.1939264282872681</v>
      </c>
      <c r="L353" s="26">
        <v>2.242117785447761</v>
      </c>
      <c r="M353" s="26">
        <v>1.7304208009569639</v>
      </c>
      <c r="N353" s="26">
        <v>1.1868347255006915</v>
      </c>
      <c r="O353" s="26">
        <v>1.0258420157066821</v>
      </c>
      <c r="P353" s="26">
        <v>0.76712809276463656</v>
      </c>
      <c r="Q353" s="26">
        <v>0.76712809276463656</v>
      </c>
      <c r="R353" s="26">
        <v>0.53568181585131425</v>
      </c>
      <c r="S353" s="26">
        <v>0.76943924145494591</v>
      </c>
      <c r="T353" s="26">
        <v>0.76943924145494591</v>
      </c>
      <c r="U353" s="26">
        <v>0.83656586644979569</v>
      </c>
      <c r="V353" s="26">
        <v>0.99333417882699782</v>
      </c>
      <c r="W353" s="26">
        <v>0.98463149929650262</v>
      </c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</row>
    <row r="354" spans="1:56" x14ac:dyDescent="0.2">
      <c r="A354" s="2">
        <f t="shared" si="37"/>
        <v>44456</v>
      </c>
      <c r="B354" s="4" t="e">
        <f>Data!B353</f>
        <v>#N/A</v>
      </c>
      <c r="C354" s="26">
        <v>5.4636480749480256</v>
      </c>
      <c r="D354" s="26">
        <v>5.0499275168210911</v>
      </c>
      <c r="E354" s="26">
        <v>4.57855250161347</v>
      </c>
      <c r="F354" s="26">
        <v>4.0490438424693549</v>
      </c>
      <c r="G354" s="26">
        <v>6.2494255054001009</v>
      </c>
      <c r="H354" s="26">
        <v>7.3121137933408464</v>
      </c>
      <c r="I354" s="26">
        <v>3.1276696255678846</v>
      </c>
      <c r="J354" s="26">
        <v>3.4034894630646391</v>
      </c>
      <c r="K354" s="26">
        <v>2.1934517496734429</v>
      </c>
      <c r="L354" s="26">
        <v>2.2417401013992952</v>
      </c>
      <c r="M354" s="26">
        <v>1.7302156365915948</v>
      </c>
      <c r="N354" s="26">
        <v>1.1867289167043664</v>
      </c>
      <c r="O354" s="26">
        <v>1.02575059174677</v>
      </c>
      <c r="P354" s="26">
        <v>0.7670888690356511</v>
      </c>
      <c r="Q354" s="26">
        <v>0.7670888690356511</v>
      </c>
      <c r="R354" s="26">
        <v>0.53565377635594147</v>
      </c>
      <c r="S354" s="26">
        <v>0.76940617532638533</v>
      </c>
      <c r="T354" s="26">
        <v>0.76940617532638533</v>
      </c>
      <c r="U354" s="26">
        <v>0.8363879261053413</v>
      </c>
      <c r="V354" s="26">
        <v>0.99303171888314423</v>
      </c>
      <c r="W354" s="26">
        <v>0.98431451052235497</v>
      </c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</row>
    <row r="355" spans="1:56" x14ac:dyDescent="0.2">
      <c r="A355" s="2">
        <f t="shared" si="37"/>
        <v>44457</v>
      </c>
      <c r="B355" s="4" t="e">
        <f>Data!B354</f>
        <v>#N/A</v>
      </c>
      <c r="C355" s="26">
        <v>5.4566731130601136</v>
      </c>
      <c r="D355" s="26">
        <v>5.0435719883592105</v>
      </c>
      <c r="E355" s="26">
        <v>4.5729483861218148</v>
      </c>
      <c r="F355" s="26">
        <v>4.0442781338295619</v>
      </c>
      <c r="G355" s="26">
        <v>6.2411202571176236</v>
      </c>
      <c r="H355" s="26">
        <v>7.3019196972168228</v>
      </c>
      <c r="I355" s="26">
        <v>3.1252026428340005</v>
      </c>
      <c r="J355" s="26">
        <v>3.4010875399033473</v>
      </c>
      <c r="K355" s="26">
        <v>2.1929777298618776</v>
      </c>
      <c r="L355" s="26">
        <v>2.241363367269714</v>
      </c>
      <c r="M355" s="26">
        <v>1.7300106056949038</v>
      </c>
      <c r="N355" s="26">
        <v>1.1866231437601844</v>
      </c>
      <c r="O355" s="26">
        <v>1.0256591989486215</v>
      </c>
      <c r="P355" s="26">
        <v>0.76704965314013818</v>
      </c>
      <c r="Q355" s="26">
        <v>0.76704965314013818</v>
      </c>
      <c r="R355" s="26">
        <v>0.53562574302442723</v>
      </c>
      <c r="S355" s="26">
        <v>0.76937311474063319</v>
      </c>
      <c r="T355" s="26">
        <v>0.76937311474063319</v>
      </c>
      <c r="U355" s="26">
        <v>0.83621013273886091</v>
      </c>
      <c r="V355" s="26">
        <v>0.99272960949205735</v>
      </c>
      <c r="W355" s="26">
        <v>0.98399791157056338</v>
      </c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</row>
    <row r="356" spans="1:56" x14ac:dyDescent="0.2">
      <c r="A356" s="2">
        <f t="shared" si="37"/>
        <v>44458</v>
      </c>
      <c r="B356" s="4" t="e">
        <f>Data!B355</f>
        <v>#N/A</v>
      </c>
      <c r="C356" s="26">
        <v>5.4497295836427737</v>
      </c>
      <c r="D356" s="26">
        <v>5.0372450541867293</v>
      </c>
      <c r="E356" s="26">
        <v>4.5673692683792062</v>
      </c>
      <c r="F356" s="26">
        <v>4.0395335189813739</v>
      </c>
      <c r="G356" s="26">
        <v>6.2328533638386521</v>
      </c>
      <c r="H356" s="26">
        <v>7.2917754052794965</v>
      </c>
      <c r="I356" s="26">
        <v>3.1227427453323413</v>
      </c>
      <c r="J356" s="26">
        <v>3.3986924849789646</v>
      </c>
      <c r="K356" s="26">
        <v>2.1925043501731589</v>
      </c>
      <c r="L356" s="26">
        <v>2.2409875396622119</v>
      </c>
      <c r="M356" s="26">
        <v>1.7298057050164661</v>
      </c>
      <c r="N356" s="26">
        <v>1.1865174065994537</v>
      </c>
      <c r="O356" s="26">
        <v>1.0255678372888786</v>
      </c>
      <c r="P356" s="26">
        <v>0.76701044507545268</v>
      </c>
      <c r="Q356" s="26">
        <v>0.76701044507545268</v>
      </c>
      <c r="R356" s="26">
        <v>0.53559771585458305</v>
      </c>
      <c r="S356" s="26">
        <v>0.76934005969603136</v>
      </c>
      <c r="T356" s="26">
        <v>0.76934005969603136</v>
      </c>
      <c r="U356" s="26">
        <v>0.83603248615148662</v>
      </c>
      <c r="V356" s="26">
        <v>0.99242784998554157</v>
      </c>
      <c r="W356" s="26">
        <v>0.98368170165290381</v>
      </c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</row>
    <row r="357" spans="1:56" x14ac:dyDescent="0.2">
      <c r="A357" s="2">
        <f t="shared" si="37"/>
        <v>44459</v>
      </c>
      <c r="B357" s="4" t="e">
        <f>Data!B356</f>
        <v>#N/A</v>
      </c>
      <c r="C357" s="26">
        <v>5.4428172467983726</v>
      </c>
      <c r="D357" s="26">
        <v>5.0309464973287623</v>
      </c>
      <c r="E357" s="26">
        <v>4.561814961338837</v>
      </c>
      <c r="F357" s="26">
        <v>4.0348098424443428</v>
      </c>
      <c r="G357" s="26">
        <v>6.2246245230875248</v>
      </c>
      <c r="H357" s="26">
        <v>7.2816804585311452</v>
      </c>
      <c r="I357" s="26">
        <v>3.1202898866613555</v>
      </c>
      <c r="J357" s="26">
        <v>3.3963042188407191</v>
      </c>
      <c r="K357" s="26">
        <v>2.192031593009335</v>
      </c>
      <c r="L357" s="26">
        <v>2.2406125776845647</v>
      </c>
      <c r="M357" s="26">
        <v>1.7296009315220169</v>
      </c>
      <c r="N357" s="26">
        <v>1.1864117051575138</v>
      </c>
      <c r="O357" s="26">
        <v>1.0254765067447227</v>
      </c>
      <c r="P357" s="26">
        <v>0.76697124483896051</v>
      </c>
      <c r="Q357" s="26">
        <v>0.76697124483896051</v>
      </c>
      <c r="R357" s="26">
        <v>0.5355696948442219</v>
      </c>
      <c r="S357" s="26">
        <v>0.7693070101909365</v>
      </c>
      <c r="T357" s="26">
        <v>0.7693070101909365</v>
      </c>
      <c r="U357" s="26">
        <v>0.83585498614472764</v>
      </c>
      <c r="V357" s="26">
        <v>0.9921264396971875</v>
      </c>
      <c r="W357" s="26">
        <v>0.98336587998338765</v>
      </c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</row>
    <row r="358" spans="1:56" x14ac:dyDescent="0.2">
      <c r="A358" s="2">
        <f t="shared" si="37"/>
        <v>44460</v>
      </c>
      <c r="B358" s="4" t="e">
        <f>Data!B357</f>
        <v>#N/A</v>
      </c>
      <c r="C358" s="26">
        <v>5.4359358652448284</v>
      </c>
      <c r="D358" s="26">
        <v>5.0246761031553344</v>
      </c>
      <c r="E358" s="26">
        <v>4.5562852799406048</v>
      </c>
      <c r="F358" s="26">
        <v>4.0301069503590687</v>
      </c>
      <c r="G358" s="26">
        <v>6.2164334358216609</v>
      </c>
      <c r="H358" s="26">
        <v>7.2716344053968793</v>
      </c>
      <c r="I358" s="26">
        <v>3.1178440214165497</v>
      </c>
      <c r="J358" s="26">
        <v>3.3939226649853862</v>
      </c>
      <c r="K358" s="26">
        <v>2.1915594417901354</v>
      </c>
      <c r="L358" s="26">
        <v>2.2402384428044071</v>
      </c>
      <c r="M358" s="26">
        <v>1.7293962823788396</v>
      </c>
      <c r="N358" s="26">
        <v>1.1863060393734097</v>
      </c>
      <c r="O358" s="26">
        <v>1.0253852072938283</v>
      </c>
      <c r="P358" s="26">
        <v>0.76693205242803653</v>
      </c>
      <c r="Q358" s="26">
        <v>0.76693205242803653</v>
      </c>
      <c r="R358" s="26">
        <v>0.53554167999115776</v>
      </c>
      <c r="S358" s="26">
        <v>0.76927396622371891</v>
      </c>
      <c r="T358" s="26">
        <v>0.76927396622371891</v>
      </c>
      <c r="U358" s="26">
        <v>0.835677632520469</v>
      </c>
      <c r="V358" s="26">
        <v>0.99182537796236547</v>
      </c>
      <c r="W358" s="26">
        <v>0.98305044577825285</v>
      </c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</row>
    <row r="359" spans="1:56" x14ac:dyDescent="0.2">
      <c r="A359" s="2">
        <f t="shared" si="37"/>
        <v>44461</v>
      </c>
      <c r="B359" s="4" t="e">
        <f>Data!B358</f>
        <v>#N/A</v>
      </c>
      <c r="C359" s="26">
        <v>5.4290852042781914</v>
      </c>
      <c r="D359" s="26">
        <v>5.0184336593482355</v>
      </c>
      <c r="E359" s="26">
        <v>4.5507800410836028</v>
      </c>
      <c r="F359" s="26">
        <v>4.0254246904652407</v>
      </c>
      <c r="G359" s="26">
        <v>6.2082798063799469</v>
      </c>
      <c r="H359" s="26">
        <v>7.2616368015262713</v>
      </c>
      <c r="I359" s="26">
        <v>3.1154051051462068</v>
      </c>
      <c r="J359" s="26">
        <v>3.3915477497166111</v>
      </c>
      <c r="K359" s="26">
        <v>2.1910878808929448</v>
      </c>
      <c r="L359" s="26">
        <v>2.2398650987128406</v>
      </c>
      <c r="M359" s="26">
        <v>1.7291917549421412</v>
      </c>
      <c r="N359" s="26">
        <v>1.186200409189591</v>
      </c>
      <c r="O359" s="26">
        <v>1.0252939389143212</v>
      </c>
      <c r="P359" s="26">
        <v>0.76689286784006472</v>
      </c>
      <c r="Q359" s="26">
        <v>0.76689286784006472</v>
      </c>
      <c r="R359" s="26">
        <v>0.53551367129320582</v>
      </c>
      <c r="S359" s="26">
        <v>0.76924092779276099</v>
      </c>
      <c r="T359" s="26">
        <v>0.76924092779276099</v>
      </c>
      <c r="U359" s="26">
        <v>0.83550042508097078</v>
      </c>
      <c r="V359" s="26">
        <v>0.99152466411821993</v>
      </c>
      <c r="W359" s="26">
        <v>0.98273539825595668</v>
      </c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</row>
    <row r="360" spans="1:56" x14ac:dyDescent="0.2">
      <c r="A360" s="2">
        <f t="shared" si="37"/>
        <v>44462</v>
      </c>
      <c r="B360" s="4" t="e">
        <f>Data!B359</f>
        <v>#N/A</v>
      </c>
      <c r="C360" s="26">
        <v>5.4222650317358934</v>
      </c>
      <c r="D360" s="26">
        <v>5.0122189558684589</v>
      </c>
      <c r="E360" s="26">
        <v>4.5452990635990922</v>
      </c>
      <c r="F360" s="26">
        <v>4.0207629120800492</v>
      </c>
      <c r="G360" s="26">
        <v>6.2001633424321065</v>
      </c>
      <c r="H360" s="26">
        <v>7.2516872096022125</v>
      </c>
      <c r="I360" s="26">
        <v>3.1129730943093787</v>
      </c>
      <c r="J360" s="26">
        <v>3.3891794020110697</v>
      </c>
      <c r="K360" s="26">
        <v>2.190616895596305</v>
      </c>
      <c r="L360" s="26">
        <v>2.2394925111959054</v>
      </c>
      <c r="M360" s="26">
        <v>1.7289873467423453</v>
      </c>
      <c r="N360" s="26">
        <v>1.1860948145516381</v>
      </c>
      <c r="O360" s="26">
        <v>1.0252027015847409</v>
      </c>
      <c r="P360" s="26">
        <v>0.76685369107243684</v>
      </c>
      <c r="Q360" s="26">
        <v>0.76685369107243684</v>
      </c>
      <c r="R360" s="26">
        <v>0.53548566874818271</v>
      </c>
      <c r="S360" s="26">
        <v>0.76920789489645691</v>
      </c>
      <c r="T360" s="26">
        <v>0.76920789489645691</v>
      </c>
      <c r="U360" s="26">
        <v>0.83532336362886739</v>
      </c>
      <c r="V360" s="26">
        <v>0.99122429750366248</v>
      </c>
      <c r="W360" s="26">
        <v>0.982420736637167</v>
      </c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</row>
    <row r="361" spans="1:56" x14ac:dyDescent="0.2">
      <c r="A361" s="2">
        <f t="shared" si="37"/>
        <v>44463</v>
      </c>
      <c r="B361" s="4" t="e">
        <f>Data!B360</f>
        <v>#N/A</v>
      </c>
      <c r="C361" s="26">
        <v>5.4154751179606455</v>
      </c>
      <c r="D361" s="26">
        <v>5.0060317849242058</v>
      </c>
      <c r="E361" s="26">
        <v>4.5398421682239292</v>
      </c>
      <c r="F361" s="26">
        <v>4.0161214660769566</v>
      </c>
      <c r="G361" s="26">
        <v>6.1920837549290306</v>
      </c>
      <c r="H361" s="26">
        <v>7.2417851991567037</v>
      </c>
      <c r="I361" s="26">
        <v>3.1105479462360548</v>
      </c>
      <c r="J361" s="26">
        <v>3.3868175533911296</v>
      </c>
      <c r="K361" s="26">
        <v>2.1901464720267354</v>
      </c>
      <c r="L361" s="26">
        <v>2.2391206480134591</v>
      </c>
      <c r="M361" s="26">
        <v>1.7287830554732433</v>
      </c>
      <c r="N361" s="26">
        <v>1.1859892554080076</v>
      </c>
      <c r="O361" s="26">
        <v>1.025111495284005</v>
      </c>
      <c r="P361" s="26">
        <v>0.76681452212255208</v>
      </c>
      <c r="Q361" s="26">
        <v>0.76681452212255208</v>
      </c>
      <c r="R361" s="26">
        <v>0.53545767235390596</v>
      </c>
      <c r="S361" s="26">
        <v>0.76917486753320996</v>
      </c>
      <c r="T361" s="26">
        <v>0.76917486753320996</v>
      </c>
      <c r="U361" s="26">
        <v>0.83514644796716608</v>
      </c>
      <c r="V361" s="26">
        <v>0.99092427745936662</v>
      </c>
      <c r="W361" s="26">
        <v>0.98210646014475467</v>
      </c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</row>
    <row r="362" spans="1:56" x14ac:dyDescent="0.2">
      <c r="A362" s="2">
        <f t="shared" si="37"/>
        <v>44464</v>
      </c>
      <c r="B362" s="4" t="e">
        <f>Data!B361</f>
        <v>#N/A</v>
      </c>
      <c r="C362" s="26">
        <v>5.4087152357649888</v>
      </c>
      <c r="D362" s="26">
        <v>4.9998719409394576</v>
      </c>
      <c r="E362" s="26">
        <v>4.5344091775744433</v>
      </c>
      <c r="F362" s="26">
        <v>4.011500204864821</v>
      </c>
      <c r="G362" s="26">
        <v>6.184040758054044</v>
      </c>
      <c r="H362" s="26">
        <v>7.2319303463932814</v>
      </c>
      <c r="I362" s="26">
        <v>3.1081296190893752</v>
      </c>
      <c r="J362" s="26">
        <v>3.3844621378037094</v>
      </c>
      <c r="K362" s="26">
        <v>2.189676597108686</v>
      </c>
      <c r="L362" s="26">
        <v>2.2387494787850359</v>
      </c>
      <c r="M362" s="26">
        <v>1.7285788789809462</v>
      </c>
      <c r="N362" s="26">
        <v>1.1858837317098003</v>
      </c>
      <c r="O362" s="26">
        <v>1.0250203199913777</v>
      </c>
      <c r="P362" s="26">
        <v>0.76677536098781596</v>
      </c>
      <c r="Q362" s="26">
        <v>0.76677536098781596</v>
      </c>
      <c r="R362" s="26">
        <v>0.53542968210819464</v>
      </c>
      <c r="S362" s="26">
        <v>0.76914184570143296</v>
      </c>
      <c r="T362" s="26">
        <v>0.76914184570143296</v>
      </c>
      <c r="U362" s="26">
        <v>0.83496967789924692</v>
      </c>
      <c r="V362" s="26">
        <v>0.99062460332776114</v>
      </c>
      <c r="W362" s="26">
        <v>0.98179256800378512</v>
      </c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</row>
    <row r="363" spans="1:56" x14ac:dyDescent="0.2">
      <c r="A363" s="2">
        <f t="shared" si="37"/>
        <v>44465</v>
      </c>
      <c r="B363" s="4" t="e">
        <f>Data!B362</f>
        <v>#N/A</v>
      </c>
      <c r="C363" s="26">
        <v>5.4019851603964524</v>
      </c>
      <c r="D363" s="26">
        <v>4.9937392205230831</v>
      </c>
      <c r="E363" s="26">
        <v>4.5289999161207657</v>
      </c>
      <c r="F363" s="26">
        <v>4.0068989823673622</v>
      </c>
      <c r="G363" s="26">
        <v>6.1760340691750795</v>
      </c>
      <c r="H363" s="26">
        <v>7.222122234015834</v>
      </c>
      <c r="I363" s="26">
        <v>3.1057180718297985</v>
      </c>
      <c r="J363" s="26">
        <v>3.3821130915050284</v>
      </c>
      <c r="K363" s="26">
        <v>2.1892072585174307</v>
      </c>
      <c r="L363" s="26">
        <v>2.2383789748822869</v>
      </c>
      <c r="M363" s="26">
        <v>1.7283748152535825</v>
      </c>
      <c r="N363" s="26">
        <v>1.1857782434105473</v>
      </c>
      <c r="O363" s="26">
        <v>1.02492917568644</v>
      </c>
      <c r="P363" s="26">
        <v>0.76673620766564021</v>
      </c>
      <c r="Q363" s="26">
        <v>0.76673620766564021</v>
      </c>
      <c r="R363" s="26">
        <v>0.53540169800886861</v>
      </c>
      <c r="S363" s="26">
        <v>0.76910882939954706</v>
      </c>
      <c r="T363" s="26">
        <v>0.76910882939954706</v>
      </c>
      <c r="U363" s="26">
        <v>0.83479305322886099</v>
      </c>
      <c r="V363" s="26">
        <v>0.99032527445302443</v>
      </c>
      <c r="W363" s="26">
        <v>0.98147905944151015</v>
      </c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</row>
    <row r="364" spans="1:56" x14ac:dyDescent="0.2">
      <c r="A364" s="2">
        <f t="shared" si="37"/>
        <v>44466</v>
      </c>
      <c r="B364" s="4" t="e">
        <f>Data!B363</f>
        <v>#N/A</v>
      </c>
      <c r="C364" s="26">
        <v>5.3952846695033463</v>
      </c>
      <c r="D364" s="26">
        <v>4.9876334224384893</v>
      </c>
      <c r="E364" s="26">
        <v>4.5236142101615862</v>
      </c>
      <c r="F364" s="26">
        <v>4.0023176540029759</v>
      </c>
      <c r="G364" s="26">
        <v>6.1680634087977628</v>
      </c>
      <c r="H364" s="26">
        <v>7.2123604510635166</v>
      </c>
      <c r="I364" s="26">
        <v>3.1033132641811076</v>
      </c>
      <c r="J364" s="26">
        <v>3.3797703529509731</v>
      </c>
      <c r="K364" s="26">
        <v>2.1887384446347369</v>
      </c>
      <c r="L364" s="26">
        <v>2.2380091093276238</v>
      </c>
      <c r="M364" s="26">
        <v>1.7281708624116903</v>
      </c>
      <c r="N364" s="26">
        <v>1.1856727904660134</v>
      </c>
      <c r="O364" s="26">
        <v>1.0248380623490645</v>
      </c>
      <c r="P364" s="26">
        <v>0.76669706215344235</v>
      </c>
      <c r="Q364" s="26">
        <v>0.76669706215344235</v>
      </c>
      <c r="R364" s="26">
        <v>0.53537372005374917</v>
      </c>
      <c r="S364" s="26">
        <v>0.76907581862598051</v>
      </c>
      <c r="T364" s="26">
        <v>0.76907581862598051</v>
      </c>
      <c r="U364" s="26">
        <v>0.8346165737601301</v>
      </c>
      <c r="V364" s="26">
        <v>0.99002629018107835</v>
      </c>
      <c r="W364" s="26">
        <v>0.98116593368736083</v>
      </c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</row>
    <row r="365" spans="1:56" x14ac:dyDescent="0.2">
      <c r="A365" s="2">
        <f t="shared" si="37"/>
        <v>44467</v>
      </c>
      <c r="B365" s="4" t="e">
        <f>Data!B364</f>
        <v>#N/A</v>
      </c>
      <c r="C365" s="26">
        <v>5.3886135431011315</v>
      </c>
      <c r="D365" s="26">
        <v>4.9815543475737947</v>
      </c>
      <c r="E365" s="26">
        <v>4.5182518877993409</v>
      </c>
      <c r="F365" s="26">
        <v>3.997756076664865</v>
      </c>
      <c r="G365" s="26">
        <v>6.1601285005193516</v>
      </c>
      <c r="H365" s="26">
        <v>7.2026445927515397</v>
      </c>
      <c r="I365" s="26">
        <v>3.1009151565981701</v>
      </c>
      <c r="J365" s="26">
        <v>3.3774338626928051</v>
      </c>
      <c r="K365" s="26">
        <v>2.1882701445071406</v>
      </c>
      <c r="L365" s="26">
        <v>2.2376398566987077</v>
      </c>
      <c r="M365" s="26">
        <v>1.7279670186992608</v>
      </c>
      <c r="N365" s="26">
        <v>1.1855673728340175</v>
      </c>
      <c r="O365" s="26">
        <v>1.0247469799593902</v>
      </c>
      <c r="P365" s="26">
        <v>0.76665792444864445</v>
      </c>
      <c r="Q365" s="26">
        <v>0.76665792444864445</v>
      </c>
      <c r="R365" s="26">
        <v>0.53534574824065839</v>
      </c>
      <c r="S365" s="26">
        <v>0.76904281337916847</v>
      </c>
      <c r="T365" s="26">
        <v>0.76904281337916847</v>
      </c>
      <c r="U365" s="26">
        <v>0.83444023929754552</v>
      </c>
      <c r="V365" s="26">
        <v>0.98972764985958228</v>
      </c>
      <c r="W365" s="26">
        <v>0.98085318997293913</v>
      </c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</row>
    <row r="366" spans="1:56" x14ac:dyDescent="0.2">
      <c r="A366" s="2">
        <f t="shared" si="37"/>
        <v>44468</v>
      </c>
      <c r="B366" s="4" t="e">
        <f>Data!B365</f>
        <v>#N/A</v>
      </c>
      <c r="C366" s="26">
        <v>5.3819715635394001</v>
      </c>
      <c r="D366" s="26">
        <v>4.9755017989125125</v>
      </c>
      <c r="E366" s="26">
        <v>4.512912778915811</v>
      </c>
      <c r="F366" s="26">
        <v>3.9932141087015118</v>
      </c>
      <c r="G366" s="26">
        <v>6.152229070983541</v>
      </c>
      <c r="H366" s="26">
        <v>7.1929742603175706</v>
      </c>
      <c r="I366" s="26">
        <v>3.0985237102363516</v>
      </c>
      <c r="J366" s="26">
        <v>3.3751035632779534</v>
      </c>
      <c r="K366" s="26">
        <v>2.1878023478066808</v>
      </c>
      <c r="L366" s="26">
        <v>2.237271193038449</v>
      </c>
      <c r="M366" s="26">
        <v>1.7277632824753848</v>
      </c>
      <c r="N366" s="26">
        <v>1.1854619904742656</v>
      </c>
      <c r="O366" s="26">
        <v>1.0246559284978007</v>
      </c>
      <c r="P366" s="26">
        <v>0.76661879454867377</v>
      </c>
      <c r="Q366" s="26">
        <v>0.76661879454867377</v>
      </c>
      <c r="R366" s="26">
        <v>0.53531778256742002</v>
      </c>
      <c r="S366" s="26">
        <v>0.76900981365755172</v>
      </c>
      <c r="T366" s="26">
        <v>0.76900981365755172</v>
      </c>
      <c r="U366" s="26">
        <v>0.83426404964596723</v>
      </c>
      <c r="V366" s="26">
        <v>0.98942935283792699</v>
      </c>
      <c r="W366" s="26">
        <v>0.98054082753200977</v>
      </c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</row>
    <row r="367" spans="1:56" x14ac:dyDescent="0.2">
      <c r="A367" s="2">
        <f t="shared" si="37"/>
        <v>44469</v>
      </c>
      <c r="B367" s="4" t="e">
        <f>Data!B366</f>
        <v>#N/A</v>
      </c>
      <c r="C367" s="26">
        <v>5.3753585154694106</v>
      </c>
      <c r="D367" s="26">
        <v>4.9694755815047387</v>
      </c>
      <c r="E367" s="26">
        <v>4.5075967151481322</v>
      </c>
      <c r="F367" s="26">
        <v>3.9886916098974616</v>
      </c>
      <c r="G367" s="26">
        <v>6.144364849836097</v>
      </c>
      <c r="H367" s="26">
        <v>7.1833490608735309</v>
      </c>
      <c r="I367" s="26">
        <v>3.0961388869225019</v>
      </c>
      <c r="J367" s="26">
        <v>3.3727793991556525</v>
      </c>
      <c r="K367" s="26">
        <v>2.1873350447939437</v>
      </c>
      <c r="L367" s="26">
        <v>2.2369030957701974</v>
      </c>
      <c r="M367" s="26">
        <v>1.7275596522064651</v>
      </c>
      <c r="N367" s="26">
        <v>1.1853566433481999</v>
      </c>
      <c r="O367" s="26">
        <v>1.0245649079449035</v>
      </c>
      <c r="P367" s="26">
        <v>0.76657967245096181</v>
      </c>
      <c r="Q367" s="26">
        <v>0.76657967245096181</v>
      </c>
      <c r="R367" s="26">
        <v>0.53528982303185846</v>
      </c>
      <c r="S367" s="26">
        <v>0.76897681945957719</v>
      </c>
      <c r="T367" s="26">
        <v>0.76897681945957719</v>
      </c>
      <c r="U367" s="26">
        <v>0.83408800461062316</v>
      </c>
      <c r="V367" s="26">
        <v>0.98913139846722942</v>
      </c>
      <c r="W367" s="26">
        <v>0.9802288456004925</v>
      </c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</row>
  </sheetData>
  <mergeCells count="1">
    <mergeCell ref="C1:AF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A3FA-1F38-4C43-BDAC-72ECC385075B}">
  <dimension ref="A1:BK367"/>
  <sheetViews>
    <sheetView topLeftCell="H1" workbookViewId="0">
      <selection activeCell="X3" sqref="X3"/>
    </sheetView>
  </sheetViews>
  <sheetFormatPr baseColWidth="10" defaultColWidth="10.6640625" defaultRowHeight="16" x14ac:dyDescent="0.2"/>
  <sheetData>
    <row r="1" spans="1:63" x14ac:dyDescent="0.2"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63" x14ac:dyDescent="0.2">
      <c r="A2" s="23" t="s">
        <v>7</v>
      </c>
      <c r="B2" s="23" t="s">
        <v>38</v>
      </c>
      <c r="C2" s="25">
        <v>44118</v>
      </c>
      <c r="D2" s="25">
        <f>C2+1</f>
        <v>44119</v>
      </c>
      <c r="E2" s="25">
        <f t="shared" ref="E2:AF2" si="0">D2+1</f>
        <v>44120</v>
      </c>
      <c r="F2" s="25">
        <f t="shared" si="0"/>
        <v>44121</v>
      </c>
      <c r="G2" s="25">
        <f t="shared" si="0"/>
        <v>44122</v>
      </c>
      <c r="H2" s="25">
        <f t="shared" si="0"/>
        <v>44123</v>
      </c>
      <c r="I2" s="25">
        <f t="shared" si="0"/>
        <v>44124</v>
      </c>
      <c r="J2" s="25">
        <f t="shared" si="0"/>
        <v>44125</v>
      </c>
      <c r="K2" s="25">
        <f t="shared" si="0"/>
        <v>44126</v>
      </c>
      <c r="L2" s="25">
        <f t="shared" si="0"/>
        <v>44127</v>
      </c>
      <c r="M2" s="25">
        <f t="shared" si="0"/>
        <v>44128</v>
      </c>
      <c r="N2" s="25">
        <f t="shared" si="0"/>
        <v>44129</v>
      </c>
      <c r="O2" s="25">
        <f t="shared" si="0"/>
        <v>44130</v>
      </c>
      <c r="P2" s="25">
        <f t="shared" si="0"/>
        <v>44131</v>
      </c>
      <c r="Q2" s="25">
        <f t="shared" si="0"/>
        <v>44132</v>
      </c>
      <c r="R2" s="25">
        <f t="shared" si="0"/>
        <v>44133</v>
      </c>
      <c r="S2" s="25">
        <f t="shared" si="0"/>
        <v>44134</v>
      </c>
      <c r="T2" s="25">
        <f t="shared" si="0"/>
        <v>44135</v>
      </c>
      <c r="U2" s="25">
        <f t="shared" si="0"/>
        <v>44136</v>
      </c>
      <c r="V2" s="25">
        <f t="shared" si="0"/>
        <v>44137</v>
      </c>
      <c r="W2" s="25">
        <f t="shared" si="0"/>
        <v>44138</v>
      </c>
      <c r="X2" s="25">
        <f t="shared" si="0"/>
        <v>44139</v>
      </c>
      <c r="Y2" s="25">
        <f t="shared" si="0"/>
        <v>44140</v>
      </c>
      <c r="Z2" s="25">
        <f t="shared" si="0"/>
        <v>44141</v>
      </c>
      <c r="AA2" s="25">
        <f t="shared" si="0"/>
        <v>44142</v>
      </c>
      <c r="AB2" s="25">
        <f t="shared" si="0"/>
        <v>44143</v>
      </c>
      <c r="AC2" s="25">
        <f t="shared" si="0"/>
        <v>44144</v>
      </c>
      <c r="AD2" s="25">
        <f t="shared" si="0"/>
        <v>44145</v>
      </c>
      <c r="AE2" s="25">
        <f t="shared" si="0"/>
        <v>44146</v>
      </c>
      <c r="AF2" s="25">
        <f t="shared" si="0"/>
        <v>44147</v>
      </c>
      <c r="AG2" s="25">
        <f t="shared" ref="AG2" si="1">AF2+1</f>
        <v>44148</v>
      </c>
      <c r="AH2" s="25">
        <f t="shared" ref="AH2" si="2">AG2+1</f>
        <v>44149</v>
      </c>
      <c r="AI2" s="25">
        <f t="shared" ref="AI2" si="3">AH2+1</f>
        <v>44150</v>
      </c>
      <c r="AJ2" s="25">
        <f t="shared" ref="AJ2" si="4">AI2+1</f>
        <v>44151</v>
      </c>
      <c r="AK2" s="25">
        <f t="shared" ref="AK2" si="5">AJ2+1</f>
        <v>44152</v>
      </c>
      <c r="AL2" s="25">
        <f t="shared" ref="AL2" si="6">AK2+1</f>
        <v>44153</v>
      </c>
      <c r="AM2" s="25">
        <f t="shared" ref="AM2" si="7">AL2+1</f>
        <v>44154</v>
      </c>
      <c r="AN2" s="25">
        <f t="shared" ref="AN2" si="8">AM2+1</f>
        <v>44155</v>
      </c>
      <c r="AO2" s="25">
        <f t="shared" ref="AO2" si="9">AN2+1</f>
        <v>44156</v>
      </c>
      <c r="AP2" s="25">
        <f t="shared" ref="AP2" si="10">AO2+1</f>
        <v>44157</v>
      </c>
      <c r="AQ2" s="25">
        <f t="shared" ref="AQ2" si="11">AP2+1</f>
        <v>44158</v>
      </c>
      <c r="AR2" s="25">
        <f t="shared" ref="AR2" si="12">AQ2+1</f>
        <v>44159</v>
      </c>
      <c r="AS2" s="25">
        <f t="shared" ref="AS2" si="13">AR2+1</f>
        <v>44160</v>
      </c>
      <c r="AT2" s="25">
        <f t="shared" ref="AT2" si="14">AS2+1</f>
        <v>44161</v>
      </c>
      <c r="AU2" s="25">
        <f t="shared" ref="AU2" si="15">AT2+1</f>
        <v>44162</v>
      </c>
      <c r="AV2" s="25">
        <f t="shared" ref="AV2" si="16">AU2+1</f>
        <v>44163</v>
      </c>
      <c r="AW2" s="25">
        <f t="shared" ref="AW2" si="17">AV2+1</f>
        <v>44164</v>
      </c>
      <c r="AX2" s="25">
        <f t="shared" ref="AX2" si="18">AW2+1</f>
        <v>44165</v>
      </c>
      <c r="AY2" s="25">
        <f t="shared" ref="AY2" si="19">AX2+1</f>
        <v>44166</v>
      </c>
      <c r="AZ2" s="25">
        <f t="shared" ref="AZ2" si="20">AY2+1</f>
        <v>44167</v>
      </c>
      <c r="BA2" s="25">
        <f t="shared" ref="BA2" si="21">AZ2+1</f>
        <v>44168</v>
      </c>
      <c r="BB2" s="25">
        <f t="shared" ref="BB2" si="22">BA2+1</f>
        <v>44169</v>
      </c>
      <c r="BC2" s="25">
        <f t="shared" ref="BC2" si="23">BB2+1</f>
        <v>44170</v>
      </c>
      <c r="BD2" s="25">
        <f t="shared" ref="BD2" si="24">BC2+1</f>
        <v>44171</v>
      </c>
      <c r="BE2" s="25">
        <f t="shared" ref="BE2" si="25">BD2+1</f>
        <v>44172</v>
      </c>
      <c r="BF2" s="25">
        <f t="shared" ref="BF2" si="26">BE2+1</f>
        <v>44173</v>
      </c>
      <c r="BG2" s="25">
        <f t="shared" ref="BG2" si="27">BF2+1</f>
        <v>44174</v>
      </c>
      <c r="BH2" s="25">
        <f t="shared" ref="BH2" si="28">BG2+1</f>
        <v>44175</v>
      </c>
      <c r="BI2" s="25">
        <f t="shared" ref="BI2" si="29">BH2+1</f>
        <v>44176</v>
      </c>
      <c r="BJ2" s="25">
        <f t="shared" ref="BJ2" si="30">BI2+1</f>
        <v>44177</v>
      </c>
      <c r="BK2" s="25">
        <f t="shared" ref="BK2" si="31">BJ2+1</f>
        <v>44178</v>
      </c>
    </row>
    <row r="3" spans="1:63" x14ac:dyDescent="0.2">
      <c r="A3" s="2">
        <f>Data!A2</f>
        <v>44105</v>
      </c>
      <c r="B3" s="4">
        <f>Data!C2</f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</row>
    <row r="4" spans="1:63" x14ac:dyDescent="0.2">
      <c r="A4" s="2">
        <f>A3+1</f>
        <v>44106</v>
      </c>
      <c r="B4" s="4">
        <f>Data!C3</f>
        <v>0</v>
      </c>
      <c r="C4" s="26">
        <v>8.3333333333333343E-2</v>
      </c>
      <c r="D4" s="26">
        <v>8.3333333333333343E-2</v>
      </c>
      <c r="E4" s="26">
        <v>0.10416666666666669</v>
      </c>
      <c r="F4" s="26">
        <v>0.1388888888888889</v>
      </c>
      <c r="G4" s="26">
        <v>0.10416666666666669</v>
      </c>
      <c r="H4" s="26">
        <v>0.13392857142857142</v>
      </c>
      <c r="I4" s="26">
        <v>0.17045454545454541</v>
      </c>
      <c r="J4" s="26">
        <v>0.16528925619834708</v>
      </c>
      <c r="K4" s="26">
        <v>0.16346153846153846</v>
      </c>
      <c r="L4" s="26">
        <v>0.16527777777777777</v>
      </c>
      <c r="M4" s="26">
        <v>0.16826923076923078</v>
      </c>
      <c r="N4" s="26">
        <v>0.15909090909090909</v>
      </c>
      <c r="O4" s="26">
        <v>0.16041666666666665</v>
      </c>
      <c r="P4" s="26">
        <v>0.12727272727272726</v>
      </c>
      <c r="Q4" s="26">
        <v>0.12727272727272726</v>
      </c>
      <c r="R4" s="26">
        <v>0.1701388888888889</v>
      </c>
      <c r="S4" s="26">
        <v>0.10606060606060606</v>
      </c>
      <c r="T4" s="26">
        <v>0.10606060606060606</v>
      </c>
      <c r="U4" s="26">
        <v>7.7777777777777793E-2</v>
      </c>
      <c r="V4" s="26">
        <v>8.7500000000000008E-2</v>
      </c>
      <c r="W4" s="26">
        <v>8.7500000000000008E-2</v>
      </c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</row>
    <row r="5" spans="1:63" x14ac:dyDescent="0.2">
      <c r="A5" s="2">
        <f t="shared" ref="A5:A68" si="32">A4+1</f>
        <v>44107</v>
      </c>
      <c r="B5" s="4">
        <f>Data!C4</f>
        <v>0</v>
      </c>
      <c r="C5" s="26">
        <v>0.16666666666666669</v>
      </c>
      <c r="D5" s="26">
        <v>0.16666666666666669</v>
      </c>
      <c r="E5" s="26">
        <v>0.20833333333333337</v>
      </c>
      <c r="F5" s="26">
        <v>0.27777777777777779</v>
      </c>
      <c r="G5" s="26">
        <v>0.20833333333333337</v>
      </c>
      <c r="H5" s="26">
        <v>0.26785714285714285</v>
      </c>
      <c r="I5" s="26">
        <v>0.34090909090909083</v>
      </c>
      <c r="J5" s="26">
        <v>0.33057851239669417</v>
      </c>
      <c r="K5" s="26">
        <v>0.32692307692307693</v>
      </c>
      <c r="L5" s="26">
        <v>0.33055555555555555</v>
      </c>
      <c r="M5" s="26">
        <v>0.33653846153846156</v>
      </c>
      <c r="N5" s="26">
        <v>0.31818181818181818</v>
      </c>
      <c r="O5" s="26">
        <v>0.3208333333333333</v>
      </c>
      <c r="P5" s="26">
        <v>0.25454545454545452</v>
      </c>
      <c r="Q5" s="26">
        <v>0.25454545454545452</v>
      </c>
      <c r="R5" s="26">
        <v>0.34027777777777779</v>
      </c>
      <c r="S5" s="26">
        <v>0.21212121212121213</v>
      </c>
      <c r="T5" s="26">
        <v>0.21212121212121213</v>
      </c>
      <c r="U5" s="26">
        <v>0.15555555555555559</v>
      </c>
      <c r="V5" s="26">
        <v>0.17500000000000002</v>
      </c>
      <c r="W5" s="26">
        <v>0.17500000000000002</v>
      </c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</row>
    <row r="6" spans="1:63" x14ac:dyDescent="0.2">
      <c r="A6" s="2">
        <f t="shared" si="32"/>
        <v>44108</v>
      </c>
      <c r="B6" s="4">
        <f>Data!C5</f>
        <v>0</v>
      </c>
      <c r="C6" s="26">
        <v>0.25</v>
      </c>
      <c r="D6" s="26">
        <v>0.25</v>
      </c>
      <c r="E6" s="26">
        <v>0.31250000000000006</v>
      </c>
      <c r="F6" s="26">
        <v>0.41666666666666669</v>
      </c>
      <c r="G6" s="26">
        <v>0.31250000000000006</v>
      </c>
      <c r="H6" s="26">
        <v>0.4017857142857143</v>
      </c>
      <c r="I6" s="26">
        <v>0.51136363636363624</v>
      </c>
      <c r="J6" s="26">
        <v>0.49586776859504123</v>
      </c>
      <c r="K6" s="26">
        <v>0.49038461538461542</v>
      </c>
      <c r="L6" s="26">
        <v>0.49583333333333335</v>
      </c>
      <c r="M6" s="26">
        <v>0.50480769230769229</v>
      </c>
      <c r="N6" s="26">
        <v>0.47727272727272729</v>
      </c>
      <c r="O6" s="26">
        <v>0.48124999999999996</v>
      </c>
      <c r="P6" s="26">
        <v>0.38181818181818178</v>
      </c>
      <c r="Q6" s="26">
        <v>0.38181818181818178</v>
      </c>
      <c r="R6" s="26">
        <v>0.51041666666666674</v>
      </c>
      <c r="S6" s="26">
        <v>0.31818181818181818</v>
      </c>
      <c r="T6" s="26">
        <v>0.31818181818181818</v>
      </c>
      <c r="U6" s="26">
        <v>0.23333333333333339</v>
      </c>
      <c r="V6" s="26">
        <v>0.26250000000000001</v>
      </c>
      <c r="W6" s="26">
        <v>0.26250000000000001</v>
      </c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</row>
    <row r="7" spans="1:63" x14ac:dyDescent="0.2">
      <c r="A7" s="2">
        <f t="shared" si="32"/>
        <v>44109</v>
      </c>
      <c r="B7" s="4">
        <f>Data!C6</f>
        <v>0</v>
      </c>
      <c r="C7" s="26">
        <v>0.33333333333333337</v>
      </c>
      <c r="D7" s="26">
        <v>0.33333333333333337</v>
      </c>
      <c r="E7" s="26">
        <v>0.41666666666666674</v>
      </c>
      <c r="F7" s="26">
        <v>0.55555555555555558</v>
      </c>
      <c r="G7" s="26">
        <v>0.41666666666666674</v>
      </c>
      <c r="H7" s="26">
        <v>0.5357142857142857</v>
      </c>
      <c r="I7" s="26">
        <v>0.68181818181818166</v>
      </c>
      <c r="J7" s="26">
        <v>0.66115702479338834</v>
      </c>
      <c r="K7" s="26">
        <v>0.65384615384615385</v>
      </c>
      <c r="L7" s="26">
        <v>0.66111111111111109</v>
      </c>
      <c r="M7" s="26">
        <v>0.67307692307692313</v>
      </c>
      <c r="N7" s="26">
        <v>0.63636363636363635</v>
      </c>
      <c r="O7" s="26">
        <v>0.64166666666666661</v>
      </c>
      <c r="P7" s="26">
        <v>0.50909090909090904</v>
      </c>
      <c r="Q7" s="26">
        <v>0.50909090909090904</v>
      </c>
      <c r="R7" s="26">
        <v>0.68055555555555558</v>
      </c>
      <c r="S7" s="26">
        <v>0.42424242424242425</v>
      </c>
      <c r="T7" s="26">
        <v>0.42424242424242425</v>
      </c>
      <c r="U7" s="26">
        <v>0.31111111111111117</v>
      </c>
      <c r="V7" s="26">
        <v>0.35000000000000003</v>
      </c>
      <c r="W7" s="26">
        <v>0.35000000000000003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63" x14ac:dyDescent="0.2">
      <c r="A8" s="2">
        <f t="shared" si="32"/>
        <v>44110</v>
      </c>
      <c r="B8" s="4">
        <f>Data!C7</f>
        <v>0</v>
      </c>
      <c r="C8" s="26">
        <v>0.41666666666666674</v>
      </c>
      <c r="D8" s="26">
        <v>0.41666666666666674</v>
      </c>
      <c r="E8" s="26">
        <v>0.52083333333333348</v>
      </c>
      <c r="F8" s="26">
        <v>0.69444444444444442</v>
      </c>
      <c r="G8" s="26">
        <v>0.52083333333333348</v>
      </c>
      <c r="H8" s="26">
        <v>0.6696428571428571</v>
      </c>
      <c r="I8" s="26">
        <v>0.85227272727272707</v>
      </c>
      <c r="J8" s="26">
        <v>0.82644628099173545</v>
      </c>
      <c r="K8" s="26">
        <v>0.81730769230769229</v>
      </c>
      <c r="L8" s="26">
        <v>0.82638888888888884</v>
      </c>
      <c r="M8" s="26">
        <v>0.84134615384615397</v>
      </c>
      <c r="N8" s="26">
        <v>0.79545454545454541</v>
      </c>
      <c r="O8" s="26">
        <v>0.80208333333333326</v>
      </c>
      <c r="P8" s="26">
        <v>0.63636363636363624</v>
      </c>
      <c r="Q8" s="26">
        <v>0.63636363636363624</v>
      </c>
      <c r="R8" s="26">
        <v>0.85069444444444442</v>
      </c>
      <c r="S8" s="26">
        <v>0.53030303030303028</v>
      </c>
      <c r="T8" s="26">
        <v>0.53030303030303028</v>
      </c>
      <c r="U8" s="26">
        <v>0.38888888888888895</v>
      </c>
      <c r="V8" s="26">
        <v>0.43750000000000006</v>
      </c>
      <c r="W8" s="26">
        <v>0.43750000000000006</v>
      </c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63" x14ac:dyDescent="0.2">
      <c r="A9" s="2">
        <f t="shared" si="32"/>
        <v>44111</v>
      </c>
      <c r="B9" s="4">
        <f>Data!C8</f>
        <v>0</v>
      </c>
      <c r="C9" s="26">
        <v>0.5194416666666668</v>
      </c>
      <c r="D9" s="26">
        <v>0.51521066666666671</v>
      </c>
      <c r="E9" s="26">
        <v>0.64382583333333354</v>
      </c>
      <c r="F9" s="26">
        <v>0.85801777777777777</v>
      </c>
      <c r="G9" s="26">
        <v>0.64429458333333345</v>
      </c>
      <c r="H9" s="26">
        <v>0.80357142857142849</v>
      </c>
      <c r="I9" s="26">
        <v>1.0227272727272725</v>
      </c>
      <c r="J9" s="26">
        <v>0.99173553719008256</v>
      </c>
      <c r="K9" s="26">
        <v>0.98076923076923073</v>
      </c>
      <c r="L9" s="26">
        <v>0.99166666666666659</v>
      </c>
      <c r="M9" s="26">
        <v>1.0096153846153848</v>
      </c>
      <c r="N9" s="26">
        <v>0.95454545454545447</v>
      </c>
      <c r="O9" s="26">
        <v>0.96249999999999991</v>
      </c>
      <c r="P9" s="26">
        <v>0.76363636363636345</v>
      </c>
      <c r="Q9" s="26">
        <v>0.76363636363636345</v>
      </c>
      <c r="R9" s="26">
        <v>1.0208333333333333</v>
      </c>
      <c r="S9" s="26">
        <v>0.63636363636363635</v>
      </c>
      <c r="T9" s="26">
        <v>0.63636363636363635</v>
      </c>
      <c r="U9" s="26">
        <v>0.46666666666666673</v>
      </c>
      <c r="V9" s="26">
        <v>0.52500000000000002</v>
      </c>
      <c r="W9" s="26">
        <v>0.52500000000000002</v>
      </c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63" x14ac:dyDescent="0.2">
      <c r="A10" s="2">
        <f t="shared" si="32"/>
        <v>44112</v>
      </c>
      <c r="B10" s="4">
        <f>Data!C9</f>
        <v>0</v>
      </c>
      <c r="C10" s="26">
        <v>0.62610613001541682</v>
      </c>
      <c r="D10" s="26">
        <v>0.61663065633082026</v>
      </c>
      <c r="E10" s="26">
        <v>0.77033298562619856</v>
      </c>
      <c r="F10" s="26">
        <v>1.0260995341550934</v>
      </c>
      <c r="G10" s="26">
        <v>0.77147179223828155</v>
      </c>
      <c r="H10" s="26">
        <v>0.96581939732142841</v>
      </c>
      <c r="I10" s="26">
        <v>1.1931818181818179</v>
      </c>
      <c r="J10" s="26">
        <v>1.1570247933884297</v>
      </c>
      <c r="K10" s="26">
        <v>1.1442307692307692</v>
      </c>
      <c r="L10" s="26">
        <v>1.1569444444444443</v>
      </c>
      <c r="M10" s="26">
        <v>1.1778846153846156</v>
      </c>
      <c r="N10" s="26">
        <v>1.1136363636363635</v>
      </c>
      <c r="O10" s="26">
        <v>1.1229166666666666</v>
      </c>
      <c r="P10" s="26">
        <v>0.89090909090909065</v>
      </c>
      <c r="Q10" s="26">
        <v>0.89090909090909065</v>
      </c>
      <c r="R10" s="26">
        <v>1.1909722222222221</v>
      </c>
      <c r="S10" s="26">
        <v>0.74242424242424243</v>
      </c>
      <c r="T10" s="26">
        <v>0.74242424242424243</v>
      </c>
      <c r="U10" s="26">
        <v>0.54444444444444451</v>
      </c>
      <c r="V10" s="26">
        <v>0.61250000000000004</v>
      </c>
      <c r="W10" s="26">
        <v>0.61250000000000004</v>
      </c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63" x14ac:dyDescent="0.2">
      <c r="A11" s="2">
        <f t="shared" si="32"/>
        <v>44113</v>
      </c>
      <c r="B11" s="4">
        <f>Data!C10</f>
        <v>0</v>
      </c>
      <c r="C11" s="26">
        <v>0.7374457222869043</v>
      </c>
      <c r="D11" s="26">
        <v>0.72148122250082791</v>
      </c>
      <c r="E11" s="26">
        <v>0.90102762336572773</v>
      </c>
      <c r="F11" s="26">
        <v>1.1995421422703509</v>
      </c>
      <c r="G11" s="26">
        <v>0.90308920933949599</v>
      </c>
      <c r="H11" s="26">
        <v>1.132895320699312</v>
      </c>
      <c r="I11" s="26">
        <v>1.3636363636363633</v>
      </c>
      <c r="J11" s="26">
        <v>1.3223140495867767</v>
      </c>
      <c r="K11" s="26">
        <v>1.3076923076923077</v>
      </c>
      <c r="L11" s="26">
        <v>1.3222222222222222</v>
      </c>
      <c r="M11" s="26">
        <v>1.3461538461538465</v>
      </c>
      <c r="N11" s="26">
        <v>1.2727272727272727</v>
      </c>
      <c r="O11" s="26">
        <v>1.2833333333333332</v>
      </c>
      <c r="P11" s="26">
        <v>1.0181818181818179</v>
      </c>
      <c r="Q11" s="26">
        <v>1.0181818181818179</v>
      </c>
      <c r="R11" s="26">
        <v>1.3611111111111109</v>
      </c>
      <c r="S11" s="26">
        <v>0.84848484848484851</v>
      </c>
      <c r="T11" s="26">
        <v>0.84848484848484851</v>
      </c>
      <c r="U11" s="26">
        <v>0.62222222222222234</v>
      </c>
      <c r="V11" s="26">
        <v>0.76228040000000008</v>
      </c>
      <c r="W11" s="26">
        <v>0.76223140000000011</v>
      </c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63" x14ac:dyDescent="0.2">
      <c r="A12" s="2">
        <f t="shared" si="32"/>
        <v>44114</v>
      </c>
      <c r="B12" s="4">
        <f>Data!C11</f>
        <v>0</v>
      </c>
      <c r="C12" s="26">
        <v>0.85440316923678483</v>
      </c>
      <c r="D12" s="26">
        <v>0.83042263635529445</v>
      </c>
      <c r="E12" s="26">
        <v>1.0367094871194824</v>
      </c>
      <c r="F12" s="26">
        <v>1.3793560313076056</v>
      </c>
      <c r="G12" s="26">
        <v>1.0400112061548095</v>
      </c>
      <c r="H12" s="26">
        <v>1.3056274759900892</v>
      </c>
      <c r="I12" s="26">
        <v>1.5340909090909087</v>
      </c>
      <c r="J12" s="26">
        <v>1.4876033057851237</v>
      </c>
      <c r="K12" s="26">
        <v>1.4711538461538463</v>
      </c>
      <c r="L12" s="26">
        <v>1.4875</v>
      </c>
      <c r="M12" s="26">
        <v>1.5144230769230773</v>
      </c>
      <c r="N12" s="26">
        <v>1.4318181818181819</v>
      </c>
      <c r="O12" s="26">
        <v>1.4437499999999999</v>
      </c>
      <c r="P12" s="26">
        <v>1.1454545454545451</v>
      </c>
      <c r="Q12" s="26">
        <v>1.1454545454545451</v>
      </c>
      <c r="R12" s="26">
        <v>1.5312499999999998</v>
      </c>
      <c r="S12" s="26">
        <v>0.95454545454545459</v>
      </c>
      <c r="T12" s="26">
        <v>0.95454545454545459</v>
      </c>
      <c r="U12" s="26">
        <v>0.75952092222222234</v>
      </c>
      <c r="V12" s="26">
        <v>0.9252500521529311</v>
      </c>
      <c r="W12" s="26">
        <v>0.92512585195576036</v>
      </c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63" x14ac:dyDescent="0.2">
      <c r="A13" s="2">
        <f t="shared" si="32"/>
        <v>44115</v>
      </c>
      <c r="B13" s="4">
        <f>Data!C12</f>
        <v>0</v>
      </c>
      <c r="C13" s="26">
        <v>0.97810910201451795</v>
      </c>
      <c r="D13" s="26">
        <v>0.9442406049155242</v>
      </c>
      <c r="E13" s="26">
        <v>1.1783285778993495</v>
      </c>
      <c r="F13" s="26">
        <v>1.5667379442733043</v>
      </c>
      <c r="G13" s="26">
        <v>1.1832690655316598</v>
      </c>
      <c r="H13" s="26">
        <v>1.4849855376685048</v>
      </c>
      <c r="I13" s="26">
        <v>1.7045454545454541</v>
      </c>
      <c r="J13" s="26">
        <v>1.6528925619834707</v>
      </c>
      <c r="K13" s="26">
        <v>1.6346153846153848</v>
      </c>
      <c r="L13" s="26">
        <v>1.6527777777777779</v>
      </c>
      <c r="M13" s="26">
        <v>1.6826923076923082</v>
      </c>
      <c r="N13" s="26">
        <v>1.5909090909090911</v>
      </c>
      <c r="O13" s="26">
        <v>1.6041666666666665</v>
      </c>
      <c r="P13" s="26">
        <v>1.2727272727272723</v>
      </c>
      <c r="Q13" s="26">
        <v>1.2727272727272723</v>
      </c>
      <c r="R13" s="26">
        <v>1.7013888888888886</v>
      </c>
      <c r="S13" s="26">
        <v>1.0606060606060606</v>
      </c>
      <c r="T13" s="26">
        <v>1.0606060606060606</v>
      </c>
      <c r="U13" s="26">
        <v>0.90837940606904299</v>
      </c>
      <c r="V13" s="26">
        <v>1.1041906986651957</v>
      </c>
      <c r="W13" s="26">
        <v>1.1039552743965373</v>
      </c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</row>
    <row r="14" spans="1:63" x14ac:dyDescent="0.2">
      <c r="A14" s="2">
        <f t="shared" si="32"/>
        <v>44116</v>
      </c>
      <c r="B14" s="4">
        <f>Data!C13</f>
        <v>1</v>
      </c>
      <c r="C14" s="26">
        <v>1.1099187523112921</v>
      </c>
      <c r="D14" s="26">
        <v>1.0638695802446987</v>
      </c>
      <c r="E14" s="26">
        <v>1.3270126082839604</v>
      </c>
      <c r="F14" s="26">
        <v>1.763103998210366</v>
      </c>
      <c r="G14" s="26">
        <v>1.3340927804129763</v>
      </c>
      <c r="H14" s="26">
        <v>1.672104523269111</v>
      </c>
      <c r="I14" s="26">
        <v>1.9298754545454542</v>
      </c>
      <c r="J14" s="26">
        <v>1.8718902479338839</v>
      </c>
      <c r="K14" s="26">
        <v>1.7980769230769234</v>
      </c>
      <c r="L14" s="26">
        <v>1.8180555555555558</v>
      </c>
      <c r="M14" s="26">
        <v>1.850961538461539</v>
      </c>
      <c r="N14" s="26">
        <v>1.7500000000000002</v>
      </c>
      <c r="O14" s="26">
        <v>1.7645833333333332</v>
      </c>
      <c r="P14" s="26">
        <v>1.5037272727272721</v>
      </c>
      <c r="Q14" s="26">
        <v>1.5037272727272721</v>
      </c>
      <c r="R14" s="26">
        <v>1.8715277777777775</v>
      </c>
      <c r="S14" s="26">
        <v>1.2531527272727272</v>
      </c>
      <c r="T14" s="26">
        <v>1.2531527272727272</v>
      </c>
      <c r="U14" s="26">
        <v>1.0710329891585846</v>
      </c>
      <c r="V14" s="26">
        <v>1.302463241531401</v>
      </c>
      <c r="W14" s="26">
        <v>1.3020671635404404</v>
      </c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63" x14ac:dyDescent="0.2">
      <c r="A15" s="2">
        <f t="shared" si="32"/>
        <v>44117</v>
      </c>
      <c r="B15" s="4">
        <f>Data!C14</f>
        <v>1</v>
      </c>
      <c r="C15" s="26">
        <v>1.2474862429756404</v>
      </c>
      <c r="D15" s="26">
        <v>1.1874460028674225</v>
      </c>
      <c r="E15" s="26">
        <v>1.4804309220888814</v>
      </c>
      <c r="F15" s="26">
        <v>1.9653462149301317</v>
      </c>
      <c r="G15" s="26">
        <v>1.4901561723563856</v>
      </c>
      <c r="H15" s="26">
        <v>1.8683127350225077</v>
      </c>
      <c r="I15" s="26">
        <v>2.1615682424582832</v>
      </c>
      <c r="J15" s="26">
        <v>2.0971930700386898</v>
      </c>
      <c r="K15" s="26">
        <v>2.0404008579881658</v>
      </c>
      <c r="L15" s="26">
        <v>2.0632881111111114</v>
      </c>
      <c r="M15" s="26">
        <v>2.1145247411242609</v>
      </c>
      <c r="N15" s="26">
        <v>2.0175146611570249</v>
      </c>
      <c r="O15" s="26">
        <v>2.0421683333333331</v>
      </c>
      <c r="P15" s="26">
        <v>1.7517827251272722</v>
      </c>
      <c r="Q15" s="26">
        <v>1.7517827251272722</v>
      </c>
      <c r="R15" s="26">
        <v>2.205247722222222</v>
      </c>
      <c r="S15" s="26">
        <v>1.4599316893165963</v>
      </c>
      <c r="T15" s="26">
        <v>1.4599316893165963</v>
      </c>
      <c r="U15" s="26">
        <v>1.2501436847209193</v>
      </c>
      <c r="V15" s="26">
        <v>1.5241252125573173</v>
      </c>
      <c r="W15" s="26">
        <v>1.5235007521617137</v>
      </c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63" x14ac:dyDescent="0.2">
      <c r="A16" s="2">
        <f t="shared" si="32"/>
        <v>44118</v>
      </c>
      <c r="B16" s="4">
        <f>Data!C15</f>
        <v>1</v>
      </c>
      <c r="C16" s="26">
        <v>1.3911691124075434</v>
      </c>
      <c r="D16" s="26">
        <v>1.3151607676010362</v>
      </c>
      <c r="E16" s="26">
        <v>1.6387931455700473</v>
      </c>
      <c r="F16" s="26">
        <v>2.1736827990579819</v>
      </c>
      <c r="G16" s="26">
        <v>1.6517433924608407</v>
      </c>
      <c r="H16" s="26">
        <v>2.0751643438813145</v>
      </c>
      <c r="I16" s="26">
        <v>2.4003669971318811</v>
      </c>
      <c r="J16" s="26">
        <v>2.3295450872906858</v>
      </c>
      <c r="K16" s="26">
        <v>2.2923683837737183</v>
      </c>
      <c r="L16" s="26">
        <v>2.3183345247920584</v>
      </c>
      <c r="M16" s="26">
        <v>2.3904467202297943</v>
      </c>
      <c r="N16" s="26">
        <v>2.3001298653209683</v>
      </c>
      <c r="O16" s="26">
        <v>2.3365356319406381</v>
      </c>
      <c r="P16" s="26">
        <v>2.0196934638523665</v>
      </c>
      <c r="Q16" s="26">
        <v>2.0196934638523665</v>
      </c>
      <c r="R16" s="26">
        <v>2.5655585665460121</v>
      </c>
      <c r="S16" s="26">
        <v>1.683281892539191</v>
      </c>
      <c r="T16" s="26">
        <v>1.683281892539191</v>
      </c>
      <c r="U16" s="26">
        <v>1.4488795591052122</v>
      </c>
      <c r="V16" s="26">
        <v>1.7740706979628718</v>
      </c>
      <c r="W16" s="26">
        <v>1.7731251319623624</v>
      </c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</row>
    <row r="17" spans="1:56" x14ac:dyDescent="0.2">
      <c r="A17" s="2">
        <f t="shared" si="32"/>
        <v>44119</v>
      </c>
      <c r="B17" s="4">
        <f>Data!C16</f>
        <v>2</v>
      </c>
      <c r="C17" s="26">
        <v>1.5412345947541961</v>
      </c>
      <c r="D17" s="26">
        <v>1.4471319807996761</v>
      </c>
      <c r="E17" s="26">
        <v>1.8022163059093039</v>
      </c>
      <c r="F17" s="26">
        <v>2.3882056961346558</v>
      </c>
      <c r="G17" s="26">
        <v>1.8190505610730741</v>
      </c>
      <c r="H17" s="26">
        <v>2.2895930826631701</v>
      </c>
      <c r="I17" s="26">
        <v>2.6471001357089379</v>
      </c>
      <c r="J17" s="26">
        <v>2.5697770247850271</v>
      </c>
      <c r="K17" s="26">
        <v>2.5551581624867827</v>
      </c>
      <c r="L17" s="26">
        <v>2.5843989391316788</v>
      </c>
      <c r="M17" s="26">
        <v>2.6803285940866872</v>
      </c>
      <c r="N17" s="26">
        <v>2.5999447301684504</v>
      </c>
      <c r="O17" s="26">
        <v>2.6500830594842983</v>
      </c>
      <c r="P17" s="26">
        <v>2.3107168558076725</v>
      </c>
      <c r="Q17" s="26">
        <v>2.3107168558076725</v>
      </c>
      <c r="R17" s="26">
        <v>2.9567685924825682</v>
      </c>
      <c r="S17" s="26">
        <v>1.9259252130295594</v>
      </c>
      <c r="T17" s="26">
        <v>1.9259252130295594</v>
      </c>
      <c r="U17" s="26">
        <v>1.6710080011644941</v>
      </c>
      <c r="V17" s="26">
        <v>2.0581963777171719</v>
      </c>
      <c r="W17" s="26">
        <v>2.0568028108158289</v>
      </c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</row>
    <row r="18" spans="1:56" x14ac:dyDescent="0.2">
      <c r="A18" s="2">
        <f t="shared" si="32"/>
        <v>44120</v>
      </c>
      <c r="B18" s="4">
        <f>Data!C17</f>
        <v>2</v>
      </c>
      <c r="C18" s="26">
        <v>1.6978097557616731</v>
      </c>
      <c r="D18" s="26">
        <v>1.58337070480266</v>
      </c>
      <c r="E18" s="26">
        <v>1.9706830882549999</v>
      </c>
      <c r="F18" s="26">
        <v>2.6088274131519982</v>
      </c>
      <c r="G18" s="26">
        <v>1.99214140023748</v>
      </c>
      <c r="H18" s="26">
        <v>2.5120596643551418</v>
      </c>
      <c r="I18" s="26">
        <v>2.9026907794221577</v>
      </c>
      <c r="J18" s="26">
        <v>2.818816141102535</v>
      </c>
      <c r="K18" s="26">
        <v>2.8300917918803012</v>
      </c>
      <c r="L18" s="26">
        <v>2.8628324152760705</v>
      </c>
      <c r="M18" s="26">
        <v>2.9859777123511981</v>
      </c>
      <c r="N18" s="26">
        <v>2.9193482356038474</v>
      </c>
      <c r="O18" s="26">
        <v>2.9855483599963386</v>
      </c>
      <c r="P18" s="26">
        <v>2.6286419067192952</v>
      </c>
      <c r="Q18" s="26">
        <v>2.6286419067192952</v>
      </c>
      <c r="R18" s="26">
        <v>3.3838783219118511</v>
      </c>
      <c r="S18" s="26">
        <v>2.1910286895749316</v>
      </c>
      <c r="T18" s="26">
        <v>2.1910286895749316</v>
      </c>
      <c r="U18" s="26">
        <v>1.9210049908442925</v>
      </c>
      <c r="V18" s="26">
        <v>2.383597629310557</v>
      </c>
      <c r="W18" s="26">
        <v>2.3815823924180965</v>
      </c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</row>
    <row r="19" spans="1:56" x14ac:dyDescent="0.2">
      <c r="A19" s="2">
        <f t="shared" si="32"/>
        <v>44121</v>
      </c>
      <c r="B19" s="4">
        <f>Data!C18</f>
        <v>3</v>
      </c>
      <c r="C19" s="26">
        <v>1.8608157889203545</v>
      </c>
      <c r="D19" s="26">
        <v>1.7237366155173504</v>
      </c>
      <c r="E19" s="26">
        <v>2.1439881272177765</v>
      </c>
      <c r="F19" s="26">
        <v>2.8352132653906277</v>
      </c>
      <c r="G19" s="26">
        <v>2.1708892645128572</v>
      </c>
      <c r="H19" s="26">
        <v>2.7429598667931989</v>
      </c>
      <c r="I19" s="26">
        <v>3.1681672030478314</v>
      </c>
      <c r="J19" s="26">
        <v>3.0776971692946069</v>
      </c>
      <c r="K19" s="26">
        <v>3.1186508946213669</v>
      </c>
      <c r="L19" s="26">
        <v>3.1551506780659508</v>
      </c>
      <c r="M19" s="26">
        <v>3.3094339366730345</v>
      </c>
      <c r="N19" s="26">
        <v>3.2610587466214183</v>
      </c>
      <c r="O19" s="26">
        <v>3.3460566513650338</v>
      </c>
      <c r="P19" s="26">
        <v>2.9778751475768059</v>
      </c>
      <c r="Q19" s="26">
        <v>2.9778751475768059</v>
      </c>
      <c r="R19" s="26">
        <v>3.8526899026898294</v>
      </c>
      <c r="S19" s="26">
        <v>2.4822767150611424</v>
      </c>
      <c r="T19" s="26">
        <v>2.4822767150611424</v>
      </c>
      <c r="U19" s="26">
        <v>2.2041826075761088</v>
      </c>
      <c r="V19" s="26">
        <v>2.745604890928087</v>
      </c>
      <c r="W19" s="26">
        <v>2.7427558053499936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</row>
    <row r="20" spans="1:56" x14ac:dyDescent="0.2">
      <c r="A20" s="2">
        <f t="shared" si="32"/>
        <v>44122</v>
      </c>
      <c r="B20" s="4">
        <f>Data!C19</f>
        <v>3</v>
      </c>
      <c r="C20" s="26">
        <v>2.0298823353489945</v>
      </c>
      <c r="D20" s="26">
        <v>1.8678810940824957</v>
      </c>
      <c r="E20" s="26">
        <v>2.3216694803871483</v>
      </c>
      <c r="F20" s="26">
        <v>3.0666957504217622</v>
      </c>
      <c r="G20" s="26">
        <v>2.3549020731954471</v>
      </c>
      <c r="H20" s="26">
        <v>2.9825891074761843</v>
      </c>
      <c r="I20" s="26">
        <v>3.4446743543568572</v>
      </c>
      <c r="J20" s="26">
        <v>3.3475744365071378</v>
      </c>
      <c r="K20" s="26">
        <v>3.422496192888675</v>
      </c>
      <c r="L20" s="26">
        <v>3.463053961606076</v>
      </c>
      <c r="M20" s="26">
        <v>3.6529991983870822</v>
      </c>
      <c r="N20" s="26">
        <v>3.6281687850528166</v>
      </c>
      <c r="O20" s="26">
        <v>3.7351743030380677</v>
      </c>
      <c r="P20" s="26">
        <v>3.3635400972051595</v>
      </c>
      <c r="Q20" s="26">
        <v>3.3635400972051595</v>
      </c>
      <c r="R20" s="26">
        <v>4.3699331625378113</v>
      </c>
      <c r="S20" s="26">
        <v>2.8039547267868974</v>
      </c>
      <c r="T20" s="26">
        <v>2.8039547267868974</v>
      </c>
      <c r="U20" s="26">
        <v>2.5268371066043689</v>
      </c>
      <c r="V20" s="26">
        <v>3.1489488211051579</v>
      </c>
      <c r="W20" s="26">
        <v>3.1449909742548132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</row>
    <row r="21" spans="1:56" x14ac:dyDescent="0.2">
      <c r="A21" s="2">
        <f t="shared" si="32"/>
        <v>44123</v>
      </c>
      <c r="B21" s="4">
        <f>Data!C20</f>
        <v>5</v>
      </c>
      <c r="C21" s="26">
        <v>2.2050398022542255</v>
      </c>
      <c r="D21" s="26">
        <v>2.0157505451233098</v>
      </c>
      <c r="E21" s="26">
        <v>2.5036278360309945</v>
      </c>
      <c r="F21" s="26">
        <v>3.3030784929338619</v>
      </c>
      <c r="G21" s="26">
        <v>2.5441666612533274</v>
      </c>
      <c r="H21" s="26">
        <v>3.2310969605421955</v>
      </c>
      <c r="I21" s="26">
        <v>3.7334865334464769</v>
      </c>
      <c r="J21" s="26">
        <v>3.6297352745966718</v>
      </c>
      <c r="K21" s="26">
        <v>3.7434887845966194</v>
      </c>
      <c r="L21" s="26">
        <v>3.788449193272279</v>
      </c>
      <c r="M21" s="26">
        <v>4.0192707226925828</v>
      </c>
      <c r="N21" s="26">
        <v>4.0241957066674106</v>
      </c>
      <c r="O21" s="26">
        <v>4.1569700363538455</v>
      </c>
      <c r="P21" s="26">
        <v>3.7915923426036873</v>
      </c>
      <c r="Q21" s="26">
        <v>3.7915923426036873</v>
      </c>
      <c r="R21" s="26">
        <v>4.9434106571314818</v>
      </c>
      <c r="S21" s="26">
        <v>3.1610461545726984</v>
      </c>
      <c r="T21" s="26">
        <v>3.1610461545726984</v>
      </c>
      <c r="U21" s="26">
        <v>2.8848700686706241</v>
      </c>
      <c r="V21" s="26">
        <v>3.5987023197587358</v>
      </c>
      <c r="W21" s="26">
        <v>3.593281370843147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</row>
    <row r="22" spans="1:56" x14ac:dyDescent="0.2">
      <c r="A22" s="2">
        <f t="shared" si="32"/>
        <v>44124</v>
      </c>
      <c r="B22" s="4">
        <f>Data!C21</f>
        <v>5</v>
      </c>
      <c r="C22" s="26">
        <v>2.3862510180744851</v>
      </c>
      <c r="D22" s="26">
        <v>2.1672438420551745</v>
      </c>
      <c r="E22" s="26">
        <v>2.6897044817437772</v>
      </c>
      <c r="F22" s="26">
        <v>3.5440871602857342</v>
      </c>
      <c r="G22" s="26">
        <v>2.7386113235672367</v>
      </c>
      <c r="H22" s="26">
        <v>3.4884292684096252</v>
      </c>
      <c r="I22" s="26">
        <v>4.0360213243269349</v>
      </c>
      <c r="J22" s="26">
        <v>3.9256148410940659</v>
      </c>
      <c r="K22" s="26">
        <v>4.0837138572917784</v>
      </c>
      <c r="L22" s="26">
        <v>4.1334747782934267</v>
      </c>
      <c r="M22" s="26">
        <v>4.411178349746816</v>
      </c>
      <c r="N22" s="26">
        <v>4.4531390100107036</v>
      </c>
      <c r="O22" s="26">
        <v>4.6160841340684362</v>
      </c>
      <c r="P22" s="26">
        <v>4.2689525483239006</v>
      </c>
      <c r="Q22" s="26">
        <v>4.2689525483239006</v>
      </c>
      <c r="R22" s="26">
        <v>5.5821642864423495</v>
      </c>
      <c r="S22" s="26">
        <v>3.5593446285931498</v>
      </c>
      <c r="T22" s="26">
        <v>3.5593446285931498</v>
      </c>
      <c r="U22" s="26">
        <v>3.2826834401661555</v>
      </c>
      <c r="V22" s="26">
        <v>4.100213745207073</v>
      </c>
      <c r="W22" s="26">
        <v>4.0928755421192164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x14ac:dyDescent="0.2">
      <c r="A23" s="2">
        <f t="shared" si="32"/>
        <v>44125</v>
      </c>
      <c r="B23" s="4">
        <f>Data!C22</f>
        <v>5</v>
      </c>
      <c r="C23" s="26">
        <v>2.5734163842479609</v>
      </c>
      <c r="D23" s="26">
        <v>2.3222176657999234</v>
      </c>
      <c r="E23" s="26">
        <v>2.8796884031048942</v>
      </c>
      <c r="F23" s="26">
        <v>3.7893799243706972</v>
      </c>
      <c r="G23" s="26">
        <v>2.9381119122763386</v>
      </c>
      <c r="H23" s="26">
        <v>3.7542550063832172</v>
      </c>
      <c r="I23" s="26">
        <v>4.3538548721358898</v>
      </c>
      <c r="J23" s="26">
        <v>4.2368124762559685</v>
      </c>
      <c r="K23" s="26">
        <v>4.4455070963456098</v>
      </c>
      <c r="L23" s="26">
        <v>4.5005282729414944</v>
      </c>
      <c r="M23" s="26">
        <v>4.8320264268689899</v>
      </c>
      <c r="N23" s="26">
        <v>4.9195450768724749</v>
      </c>
      <c r="O23" s="26">
        <v>5.1178067289016917</v>
      </c>
      <c r="P23" s="26">
        <v>4.8036599974098886</v>
      </c>
      <c r="Q23" s="26">
        <v>4.8036599974098886</v>
      </c>
      <c r="R23" s="26">
        <v>6.2966662980507513</v>
      </c>
      <c r="S23" s="26">
        <v>4.0055837158648018</v>
      </c>
      <c r="T23" s="26">
        <v>4.0055837158648018</v>
      </c>
      <c r="U23" s="26">
        <v>3.7250341538729983</v>
      </c>
      <c r="V23" s="26">
        <v>4.6589993095109286</v>
      </c>
      <c r="W23" s="26">
        <v>4.649165374792033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x14ac:dyDescent="0.2">
      <c r="A24" s="2">
        <f t="shared" si="32"/>
        <v>44126</v>
      </c>
      <c r="B24" s="4">
        <f>Data!C23</f>
        <v>5</v>
      </c>
      <c r="C24" s="26">
        <v>2.7663901064163205</v>
      </c>
      <c r="D24" s="26">
        <v>2.4804994400937614</v>
      </c>
      <c r="E24" s="26">
        <v>3.0733326689272134</v>
      </c>
      <c r="F24" s="26">
        <v>4.038569831508112</v>
      </c>
      <c r="G24" s="26">
        <v>3.1425077413550269</v>
      </c>
      <c r="H24" s="26">
        <v>4.0287130349274136</v>
      </c>
      <c r="I24" s="26">
        <v>4.6887385983066894</v>
      </c>
      <c r="J24" s="26">
        <v>4.5651097273160604</v>
      </c>
      <c r="K24" s="26">
        <v>4.8314840651148661</v>
      </c>
      <c r="L24" s="26">
        <v>4.8922972618639218</v>
      </c>
      <c r="M24" s="26">
        <v>5.285540792296894</v>
      </c>
      <c r="N24" s="26">
        <v>5.4285802201414199</v>
      </c>
      <c r="O24" s="26">
        <v>5.6681662233627081</v>
      </c>
      <c r="P24" s="26">
        <v>5.4050495751521339</v>
      </c>
      <c r="Q24" s="26">
        <v>5.4050495751521339</v>
      </c>
      <c r="R24" s="26">
        <v>7.099037722871576</v>
      </c>
      <c r="S24" s="26">
        <v>4.5075867437406734</v>
      </c>
      <c r="T24" s="26">
        <v>4.5075867437406734</v>
      </c>
      <c r="U24" s="26">
        <v>4.2170045620505352</v>
      </c>
      <c r="V24" s="26">
        <v>5.2805822879920497</v>
      </c>
      <c r="W24" s="26">
        <v>5.2675208934432423</v>
      </c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</row>
    <row r="25" spans="1:56" x14ac:dyDescent="0.2">
      <c r="A25" s="2">
        <f t="shared" si="32"/>
        <v>44127</v>
      </c>
      <c r="B25" s="4">
        <f>Data!C24</f>
        <v>6</v>
      </c>
      <c r="C25" s="26">
        <v>2.9650127550704806</v>
      </c>
      <c r="D25" s="26">
        <v>2.6419111485034188</v>
      </c>
      <c r="E25" s="26">
        <v>3.2703839845866289</v>
      </c>
      <c r="F25" s="26">
        <v>4.2912637783361847</v>
      </c>
      <c r="G25" s="26">
        <v>3.3516317569783549</v>
      </c>
      <c r="H25" s="26">
        <v>4.3118859385307564</v>
      </c>
      <c r="I25" s="26">
        <v>5.0361100677183881</v>
      </c>
      <c r="J25" s="26">
        <v>4.9060836271319026</v>
      </c>
      <c r="K25" s="26">
        <v>5.2445728558199525</v>
      </c>
      <c r="L25" s="26">
        <v>5.3117937840057685</v>
      </c>
      <c r="M25" s="26">
        <v>5.7759214191486246</v>
      </c>
      <c r="N25" s="26">
        <v>5.9861129911545952</v>
      </c>
      <c r="O25" s="26">
        <v>6.2740289709936343</v>
      </c>
      <c r="P25" s="26">
        <v>6.0669139059513233</v>
      </c>
      <c r="Q25" s="26">
        <v>6.0669139059513233</v>
      </c>
      <c r="R25" s="26">
        <v>8.0032974760456117</v>
      </c>
      <c r="S25" s="26">
        <v>5.0602170230914192</v>
      </c>
      <c r="T25" s="26">
        <v>5.0602170230914192</v>
      </c>
      <c r="U25" s="26">
        <v>4.7639493382016322</v>
      </c>
      <c r="V25" s="26">
        <v>5.9702642122337517</v>
      </c>
      <c r="W25" s="26">
        <v>5.9530570814419193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x14ac:dyDescent="0.2">
      <c r="A26" s="2">
        <f t="shared" si="32"/>
        <v>44128</v>
      </c>
      <c r="B26" s="4">
        <f>Data!C25</f>
        <v>7</v>
      </c>
      <c r="C26" s="26">
        <v>3.1691671832683421</v>
      </c>
      <c r="D26" s="26">
        <v>2.80630836031506</v>
      </c>
      <c r="E26" s="26">
        <v>3.4706304841773226</v>
      </c>
      <c r="F26" s="26">
        <v>4.547124149943385</v>
      </c>
      <c r="G26" s="26">
        <v>3.5653609214693236</v>
      </c>
      <c r="H26" s="26">
        <v>4.603801689418261</v>
      </c>
      <c r="I26" s="26">
        <v>5.396635097082239</v>
      </c>
      <c r="J26" s="26">
        <v>5.2604495702452105</v>
      </c>
      <c r="K26" s="26">
        <v>5.6880503303931009</v>
      </c>
      <c r="L26" s="26">
        <v>5.7623926815844859</v>
      </c>
      <c r="M26" s="26">
        <v>6.3079013376191702</v>
      </c>
      <c r="N26" s="26">
        <v>6.598806772762507</v>
      </c>
      <c r="O26" s="26">
        <v>6.9432114172382384</v>
      </c>
      <c r="P26" s="26">
        <v>6.7962595141983346</v>
      </c>
      <c r="Q26" s="26">
        <v>6.7962595141983346</v>
      </c>
      <c r="R26" s="26">
        <v>9.0256454730999209</v>
      </c>
      <c r="S26" s="26">
        <v>5.6693711098272761</v>
      </c>
      <c r="T26" s="26">
        <v>5.6693711098272761</v>
      </c>
      <c r="U26" s="26">
        <v>5.3714118774320632</v>
      </c>
      <c r="V26" s="26">
        <v>6.7328106024416687</v>
      </c>
      <c r="W26" s="26">
        <v>6.7103158332313253</v>
      </c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x14ac:dyDescent="0.2">
      <c r="A27" s="2">
        <f t="shared" si="32"/>
        <v>44129</v>
      </c>
      <c r="B27" s="4">
        <f>Data!C26</f>
        <v>9</v>
      </c>
      <c r="C27" s="26">
        <v>3.378706460787738</v>
      </c>
      <c r="D27" s="26">
        <v>2.9735299308574299</v>
      </c>
      <c r="E27" s="26">
        <v>3.6738403940377653</v>
      </c>
      <c r="F27" s="26">
        <v>4.8057903968270539</v>
      </c>
      <c r="G27" s="26">
        <v>3.7835510373776655</v>
      </c>
      <c r="H27" s="26">
        <v>4.9044416766449972</v>
      </c>
      <c r="I27" s="26">
        <v>5.7709635183138133</v>
      </c>
      <c r="J27" s="26">
        <v>5.6289142873469133</v>
      </c>
      <c r="K27" s="26">
        <v>6.1559011657070615</v>
      </c>
      <c r="L27" s="26">
        <v>6.2380331881333353</v>
      </c>
      <c r="M27" s="26">
        <v>6.8744347847504059</v>
      </c>
      <c r="N27" s="26">
        <v>7.2591208112496846</v>
      </c>
      <c r="O27" s="26">
        <v>7.6678316297486866</v>
      </c>
      <c r="P27" s="26">
        <v>7.6007495105176783</v>
      </c>
      <c r="Q27" s="26">
        <v>7.6007495105176783</v>
      </c>
      <c r="R27" s="26">
        <v>10.158279084999219</v>
      </c>
      <c r="S27" s="26">
        <v>6.3415064154586824</v>
      </c>
      <c r="T27" s="26">
        <v>6.3415064154586824</v>
      </c>
      <c r="U27" s="26">
        <v>6.045001925764744</v>
      </c>
      <c r="V27" s="26">
        <v>7.5747573754640456</v>
      </c>
      <c r="W27" s="26">
        <v>7.5455561712996646</v>
      </c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x14ac:dyDescent="0.2">
      <c r="A28" s="2">
        <f t="shared" si="32"/>
        <v>44130</v>
      </c>
      <c r="B28" s="4">
        <f>Data!C27</f>
        <v>11</v>
      </c>
      <c r="C28" s="26">
        <v>3.593461785374676</v>
      </c>
      <c r="D28" s="26">
        <v>3.1434041190003228</v>
      </c>
      <c r="E28" s="26">
        <v>3.8797698602287247</v>
      </c>
      <c r="F28" s="26">
        <v>5.0668898589055154</v>
      </c>
      <c r="G28" s="26">
        <v>4.0060441618866545</v>
      </c>
      <c r="H28" s="26">
        <v>5.2137578743293149</v>
      </c>
      <c r="I28" s="26">
        <v>6.1597168968733724</v>
      </c>
      <c r="J28" s="26">
        <v>6.0121642017598429</v>
      </c>
      <c r="K28" s="26">
        <v>6.6498769642899589</v>
      </c>
      <c r="L28" s="26">
        <v>6.7405475507039476</v>
      </c>
      <c r="M28" s="26">
        <v>7.478339184100208</v>
      </c>
      <c r="N28" s="26">
        <v>7.9714672490055998</v>
      </c>
      <c r="O28" s="26">
        <v>8.4532528072797479</v>
      </c>
      <c r="P28" s="26">
        <v>8.4887281850146419</v>
      </c>
      <c r="Q28" s="26">
        <v>8.4887281850146419</v>
      </c>
      <c r="R28" s="26">
        <v>11.414288904738205</v>
      </c>
      <c r="S28" s="26">
        <v>7.0836647498465179</v>
      </c>
      <c r="T28" s="26">
        <v>7.0836647498465179</v>
      </c>
      <c r="U28" s="26">
        <v>6.7902248210864888</v>
      </c>
      <c r="V28" s="26">
        <v>8.5027716545329284</v>
      </c>
      <c r="W28" s="26">
        <v>8.4651114825329152</v>
      </c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 spans="1:56" x14ac:dyDescent="0.2">
      <c r="A29" s="2">
        <f t="shared" si="32"/>
        <v>44131</v>
      </c>
      <c r="B29" s="4">
        <f>Data!C28</f>
        <v>11</v>
      </c>
      <c r="C29" s="26">
        <v>3.813250867887501</v>
      </c>
      <c r="D29" s="26">
        <v>3.3157547835407191</v>
      </c>
      <c r="E29" s="26">
        <v>4.0881708015545959</v>
      </c>
      <c r="F29" s="26">
        <v>5.3300484474604426</v>
      </c>
      <c r="G29" s="26">
        <v>4.2326762234080038</v>
      </c>
      <c r="H29" s="26">
        <v>5.5317027750572345</v>
      </c>
      <c r="I29" s="26">
        <v>6.5634738055688633</v>
      </c>
      <c r="J29" s="26">
        <v>6.4108513069843287</v>
      </c>
      <c r="K29" s="26">
        <v>7.1717907690461677</v>
      </c>
      <c r="L29" s="26">
        <v>7.2718386351625641</v>
      </c>
      <c r="M29" s="26">
        <v>8.1225780507033054</v>
      </c>
      <c r="N29" s="26">
        <v>8.7405554032759696</v>
      </c>
      <c r="O29" s="26">
        <v>9.3052242765640543</v>
      </c>
      <c r="P29" s="26">
        <v>9.4692358858397103</v>
      </c>
      <c r="Q29" s="26">
        <v>9.4692358858397103</v>
      </c>
      <c r="R29" s="26">
        <v>12.808053725406614</v>
      </c>
      <c r="S29" s="26">
        <v>7.9034883716480921</v>
      </c>
      <c r="T29" s="26">
        <v>7.9034883716480921</v>
      </c>
      <c r="U29" s="26">
        <v>7.6122514098616429</v>
      </c>
      <c r="V29" s="26">
        <v>9.5235659225926668</v>
      </c>
      <c r="W29" s="26">
        <v>9.4752953117286367</v>
      </c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x14ac:dyDescent="0.2">
      <c r="A30" s="2">
        <f t="shared" si="32"/>
        <v>44132</v>
      </c>
      <c r="B30" s="4">
        <f>Data!C29</f>
        <v>12</v>
      </c>
      <c r="C30" s="26">
        <v>4.0378846652611164</v>
      </c>
      <c r="D30" s="26">
        <v>3.4904062218288359</v>
      </c>
      <c r="E30" s="26">
        <v>4.2987970354037346</v>
      </c>
      <c r="F30" s="26">
        <v>5.5948989426557736</v>
      </c>
      <c r="G30" s="26">
        <v>4.4632829786996151</v>
      </c>
      <c r="H30" s="26">
        <v>5.858276787754253</v>
      </c>
      <c r="I30" s="26">
        <v>6.9827523023893754</v>
      </c>
      <c r="J30" s="26">
        <v>6.8255761814778912</v>
      </c>
      <c r="K30" s="26">
        <v>7.7235060139342826</v>
      </c>
      <c r="L30" s="26">
        <v>7.8338697249078857</v>
      </c>
      <c r="M30" s="26">
        <v>8.8102514400385257</v>
      </c>
      <c r="N30" s="26">
        <v>9.5713883257395214</v>
      </c>
      <c r="O30" s="26">
        <v>10.229880816776639</v>
      </c>
      <c r="P30" s="26">
        <v>10.552010461446125</v>
      </c>
      <c r="Q30" s="26">
        <v>10.552010461446125</v>
      </c>
      <c r="R30" s="26">
        <v>14.355303476521748</v>
      </c>
      <c r="S30" s="26">
        <v>8.8092255332592639</v>
      </c>
      <c r="T30" s="26">
        <v>8.8092255332592639</v>
      </c>
      <c r="U30" s="26">
        <v>8.5177931018731741</v>
      </c>
      <c r="V30" s="26">
        <v>10.643804904241401</v>
      </c>
      <c r="W30" s="26">
        <v>10.582299677211116</v>
      </c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x14ac:dyDescent="0.2">
      <c r="A31" s="2">
        <f t="shared" si="32"/>
        <v>44133</v>
      </c>
      <c r="B31" s="4">
        <f>Data!C30</f>
        <v>12</v>
      </c>
      <c r="C31" s="26">
        <v>4.2671689105916322</v>
      </c>
      <c r="D31" s="26">
        <v>3.6671843440431857</v>
      </c>
      <c r="E31" s="26">
        <v>4.5114059046982797</v>
      </c>
      <c r="F31" s="26">
        <v>5.8610834476471831</v>
      </c>
      <c r="G31" s="26">
        <v>4.6977012517725036</v>
      </c>
      <c r="H31" s="26">
        <v>6.1934559966907603</v>
      </c>
      <c r="I31" s="26">
        <v>7.4179892224719701</v>
      </c>
      <c r="J31" s="26">
        <v>7.2568677089797697</v>
      </c>
      <c r="K31" s="26">
        <v>8.306921985580388</v>
      </c>
      <c r="L31" s="26">
        <v>8.4286508449397672</v>
      </c>
      <c r="M31" s="26">
        <v>9.544581590817641</v>
      </c>
      <c r="N31" s="26">
        <v>10.469252786123818</v>
      </c>
      <c r="O31" s="26">
        <v>11.233734025924614</v>
      </c>
      <c r="P31" s="26">
        <v>11.747470668366102</v>
      </c>
      <c r="Q31" s="26">
        <v>11.747470668366102</v>
      </c>
      <c r="R31" s="26">
        <v>16.07316742316506</v>
      </c>
      <c r="S31" s="26">
        <v>9.8097217755973638</v>
      </c>
      <c r="T31" s="26">
        <v>9.8097217755973638</v>
      </c>
      <c r="U31" s="26">
        <v>9.513725049851697</v>
      </c>
      <c r="V31" s="26">
        <v>11.870012498286103</v>
      </c>
      <c r="W31" s="26">
        <v>11.792093522464841</v>
      </c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</row>
    <row r="32" spans="1:56" x14ac:dyDescent="0.2">
      <c r="A32" s="2">
        <f t="shared" si="32"/>
        <v>44134</v>
      </c>
      <c r="B32" s="4">
        <f>Data!C31</f>
        <v>13</v>
      </c>
      <c r="C32" s="26">
        <v>4.5008948657058303</v>
      </c>
      <c r="D32" s="26">
        <v>3.84591066414119</v>
      </c>
      <c r="E32" s="26">
        <v>4.7257512293783206</v>
      </c>
      <c r="F32" s="26">
        <v>6.128244891441291</v>
      </c>
      <c r="G32" s="26">
        <v>4.9357606992520502</v>
      </c>
      <c r="H32" s="26">
        <v>6.5371977169562054</v>
      </c>
      <c r="I32" s="26">
        <v>7.8695158530097959</v>
      </c>
      <c r="J32" s="26">
        <v>7.7051590201314104</v>
      </c>
      <c r="K32" s="26">
        <v>8.9239551541940063</v>
      </c>
      <c r="L32" s="26">
        <v>9.058220945889925</v>
      </c>
      <c r="M32" s="26">
        <v>10.328892733075509</v>
      </c>
      <c r="N32" s="26">
        <v>11.439701021834816</v>
      </c>
      <c r="O32" s="26">
        <v>12.323653620981451</v>
      </c>
      <c r="P32" s="26">
        <v>13.06667591786969</v>
      </c>
      <c r="Q32" s="26">
        <v>13.06667591786969</v>
      </c>
      <c r="R32" s="26">
        <v>17.980201400159242</v>
      </c>
      <c r="S32" s="26">
        <v>10.914392362136942</v>
      </c>
      <c r="T32" s="26">
        <v>10.914392362136942</v>
      </c>
      <c r="U32" s="26">
        <v>10.60700218690997</v>
      </c>
      <c r="V32" s="26">
        <v>13.208489858892058</v>
      </c>
      <c r="W32" s="26">
        <v>13.110332712324299</v>
      </c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x14ac:dyDescent="0.2">
      <c r="A33" s="2">
        <f t="shared" si="32"/>
        <v>44135</v>
      </c>
      <c r="B33" s="4">
        <f>Data!C32</f>
        <v>16</v>
      </c>
      <c r="C33" s="26">
        <v>4.7388426072475687</v>
      </c>
      <c r="D33" s="26">
        <v>4.0264047339596232</v>
      </c>
      <c r="E33" s="26">
        <v>4.9415865024975449</v>
      </c>
      <c r="F33" s="26">
        <v>6.3960315055091641</v>
      </c>
      <c r="G33" s="26">
        <v>5.1772865941576702</v>
      </c>
      <c r="H33" s="26">
        <v>6.8894466905693248</v>
      </c>
      <c r="I33" s="26">
        <v>8.3375295155998579</v>
      </c>
      <c r="J33" s="26">
        <v>8.1707591134752278</v>
      </c>
      <c r="K33" s="26">
        <v>9.5765156399045406</v>
      </c>
      <c r="L33" s="26">
        <v>9.724625180990877</v>
      </c>
      <c r="M33" s="26">
        <v>11.166583865280751</v>
      </c>
      <c r="N33" s="26">
        <v>12.488522302962631</v>
      </c>
      <c r="O33" s="26">
        <v>13.506836189848944</v>
      </c>
      <c r="P33" s="26">
        <v>14.521255540309205</v>
      </c>
      <c r="Q33" s="26">
        <v>14.521255540309205</v>
      </c>
      <c r="R33" s="26">
        <v>20.09638645703544</v>
      </c>
      <c r="S33" s="26">
        <v>12.133170225279361</v>
      </c>
      <c r="T33" s="26">
        <v>12.133170225279361</v>
      </c>
      <c r="U33" s="26">
        <v>11.804560876476648</v>
      </c>
      <c r="V33" s="26">
        <v>14.665260307813629</v>
      </c>
      <c r="W33" s="26">
        <v>14.542297517286283</v>
      </c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x14ac:dyDescent="0.2">
      <c r="A34" s="2">
        <f t="shared" si="32"/>
        <v>44136</v>
      </c>
      <c r="B34" s="4">
        <f>Data!C33</f>
        <v>20</v>
      </c>
      <c r="C34" s="26">
        <v>4.9807833643312414</v>
      </c>
      <c r="D34" s="26">
        <v>4.2084858493074355</v>
      </c>
      <c r="E34" s="26">
        <v>5.158667167316735</v>
      </c>
      <c r="F34" s="26">
        <v>6.6641000338845338</v>
      </c>
      <c r="G34" s="26">
        <v>5.4221016973144618</v>
      </c>
      <c r="H34" s="26">
        <v>7.2501409414901374</v>
      </c>
      <c r="I34" s="26">
        <v>8.8220605329019115</v>
      </c>
      <c r="J34" s="26">
        <v>8.6538195506215061</v>
      </c>
      <c r="K34" s="26">
        <v>10.26647797815286</v>
      </c>
      <c r="L34" s="26">
        <v>10.429886394526598</v>
      </c>
      <c r="M34" s="26">
        <v>12.061093114913517</v>
      </c>
      <c r="N34" s="26">
        <v>13.621702032790598</v>
      </c>
      <c r="O34" s="26">
        <v>14.790758497268634</v>
      </c>
      <c r="P34" s="26">
        <v>16.123299373647363</v>
      </c>
      <c r="Q34" s="26">
        <v>16.123299373647363</v>
      </c>
      <c r="R34" s="26">
        <v>22.443089718205197</v>
      </c>
      <c r="S34" s="26">
        <v>13.476422616189604</v>
      </c>
      <c r="T34" s="26">
        <v>13.476422616189604</v>
      </c>
      <c r="U34" s="26">
        <v>13.113208611311139</v>
      </c>
      <c r="V34" s="26">
        <v>16.246062069103104</v>
      </c>
      <c r="W34" s="26">
        <v>16.092878679278041</v>
      </c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</row>
    <row r="35" spans="1:56" x14ac:dyDescent="0.2">
      <c r="A35" s="2">
        <f t="shared" si="32"/>
        <v>44137</v>
      </c>
      <c r="B35" s="4">
        <f>Data!C34</f>
        <v>21</v>
      </c>
      <c r="C35" s="26">
        <v>5.2264806404014719</v>
      </c>
      <c r="D35" s="26">
        <v>4.3919738862884659</v>
      </c>
      <c r="E35" s="26">
        <v>5.3767518154495475</v>
      </c>
      <c r="F35" s="26">
        <v>6.9321175002834927</v>
      </c>
      <c r="G35" s="26">
        <v>5.6700270108976127</v>
      </c>
      <c r="H35" s="26">
        <v>7.6192156764734555</v>
      </c>
      <c r="I35" s="26">
        <v>9.322934005040036</v>
      </c>
      <c r="J35" s="26">
        <v>9.1542955507809545</v>
      </c>
      <c r="K35" s="26">
        <v>10.995645234359838</v>
      </c>
      <c r="L35" s="26">
        <v>11.175969811831187</v>
      </c>
      <c r="M35" s="26">
        <v>13.015852084369723</v>
      </c>
      <c r="N35" s="26">
        <v>14.845365736645254</v>
      </c>
      <c r="O35" s="26">
        <v>16.183111989663228</v>
      </c>
      <c r="P35" s="26">
        <v>17.885199925100608</v>
      </c>
      <c r="Q35" s="26">
        <v>17.885199925100608</v>
      </c>
      <c r="R35" s="26">
        <v>25.042976537136706</v>
      </c>
      <c r="S35" s="26">
        <v>14.954828288156287</v>
      </c>
      <c r="T35" s="26">
        <v>14.954828288156287</v>
      </c>
      <c r="U35" s="26">
        <v>14.539506156929097</v>
      </c>
      <c r="V35" s="26">
        <v>17.955883446815452</v>
      </c>
      <c r="W35" s="26">
        <v>17.766113064452213</v>
      </c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</row>
    <row r="36" spans="1:56" x14ac:dyDescent="0.2">
      <c r="A36" s="2">
        <f t="shared" si="32"/>
        <v>44138</v>
      </c>
      <c r="B36" s="4">
        <f>Data!C35</f>
        <v>23</v>
      </c>
      <c r="C36" s="26">
        <v>5.4756902230352393</v>
      </c>
      <c r="D36" s="26">
        <v>4.5766893724283513</v>
      </c>
      <c r="E36" s="26">
        <v>5.5956024457903295</v>
      </c>
      <c r="F36" s="26">
        <v>7.1997617371933611</v>
      </c>
      <c r="G36" s="26">
        <v>5.9208815288310062</v>
      </c>
      <c r="H36" s="26">
        <v>7.9966027420122616</v>
      </c>
      <c r="I36" s="26">
        <v>9.8404813549943881</v>
      </c>
      <c r="J36" s="26">
        <v>9.6726531703336267</v>
      </c>
      <c r="K36" s="26">
        <v>11.76570539304322</v>
      </c>
      <c r="L36" s="26">
        <v>11.964739777040052</v>
      </c>
      <c r="M36" s="26">
        <v>14.034228346346657</v>
      </c>
      <c r="N36" s="26">
        <v>16.165704885953264</v>
      </c>
      <c r="O36" s="26">
        <v>17.691714648665808</v>
      </c>
      <c r="P36" s="26">
        <v>19.822197929461566</v>
      </c>
      <c r="Q36" s="26">
        <v>19.822197929461566</v>
      </c>
      <c r="R36" s="26">
        <v>27.91986118541551</v>
      </c>
      <c r="S36" s="26">
        <v>16.581518906783597</v>
      </c>
      <c r="T36" s="26">
        <v>16.581518906783597</v>
      </c>
      <c r="U36" s="26">
        <v>16.089648951489508</v>
      </c>
      <c r="V36" s="26">
        <v>19.79874744687681</v>
      </c>
      <c r="W36" s="26">
        <v>19.564971589419301</v>
      </c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</row>
    <row r="37" spans="1:56" x14ac:dyDescent="0.2">
      <c r="A37" s="2">
        <f t="shared" si="32"/>
        <v>44139</v>
      </c>
      <c r="B37" s="4">
        <f>Data!C36</f>
        <v>27</v>
      </c>
      <c r="C37" s="26">
        <v>5.7281598993059104</v>
      </c>
      <c r="D37" s="26">
        <v>4.7624533471557662</v>
      </c>
      <c r="E37" s="26">
        <v>5.8149844593560776</v>
      </c>
      <c r="F37" s="26">
        <v>7.4667215395530508</v>
      </c>
      <c r="G37" s="26">
        <v>6.1744817044386737</v>
      </c>
      <c r="H37" s="26">
        <v>8.3822219496604404</v>
      </c>
      <c r="I37" s="26">
        <v>10.374987352040275</v>
      </c>
      <c r="J37" s="26">
        <v>10.209322200215826</v>
      </c>
      <c r="K37" s="26">
        <v>12.5781788091232</v>
      </c>
      <c r="L37" s="26">
        <v>12.797907224094986</v>
      </c>
      <c r="M37" s="26">
        <v>15.119453988241586</v>
      </c>
      <c r="N37" s="26">
        <v>17.588881060108505</v>
      </c>
      <c r="O37" s="26">
        <v>19.324395815435338</v>
      </c>
      <c r="P37" s="26">
        <v>21.95065175012909</v>
      </c>
      <c r="Q37" s="26">
        <v>21.95065175012909</v>
      </c>
      <c r="R37" s="26">
        <v>31.098481437778467</v>
      </c>
      <c r="S37" s="26">
        <v>18.370647566929925</v>
      </c>
      <c r="T37" s="26">
        <v>18.370647566929925</v>
      </c>
      <c r="U37" s="26">
        <v>17.769357409177633</v>
      </c>
      <c r="V37" s="26">
        <v>21.777485971665225</v>
      </c>
      <c r="W37" s="26">
        <v>21.491142512027412</v>
      </c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</row>
    <row r="38" spans="1:56" x14ac:dyDescent="0.2">
      <c r="A38" s="2">
        <f t="shared" si="32"/>
        <v>44140</v>
      </c>
      <c r="B38" s="4" t="e">
        <f>Data!C37</f>
        <v>#N/A</v>
      </c>
      <c r="C38" s="26">
        <v>5.9836309249157242</v>
      </c>
      <c r="D38" s="26">
        <v>4.9490883165681785</v>
      </c>
      <c r="E38" s="26">
        <v>6.0346679436410637</v>
      </c>
      <c r="F38" s="26">
        <v>7.7326983569902366</v>
      </c>
      <c r="G38" s="26">
        <v>6.4306423917229676</v>
      </c>
      <c r="H38" s="26">
        <v>8.7759832341465867</v>
      </c>
      <c r="I38" s="26">
        <v>10.926686752468713</v>
      </c>
      <c r="J38" s="26">
        <v>10.764692894687169</v>
      </c>
      <c r="K38" s="26">
        <v>13.434355358522085</v>
      </c>
      <c r="L38" s="26">
        <v>13.676966387347175</v>
      </c>
      <c r="M38" s="26">
        <v>16.274537811730301</v>
      </c>
      <c r="N38" s="26">
        <v>19.120904467799768</v>
      </c>
      <c r="O38" s="26">
        <v>21.088849056403824</v>
      </c>
      <c r="P38" s="26">
        <v>24.288067117274455</v>
      </c>
      <c r="Q38" s="26">
        <v>24.288067117274455</v>
      </c>
      <c r="R38" s="26">
        <v>34.604180599082227</v>
      </c>
      <c r="S38" s="26">
        <v>20.337430834231181</v>
      </c>
      <c r="T38" s="26">
        <v>20.337430834231181</v>
      </c>
      <c r="U38" s="26">
        <v>19.58378891877712</v>
      </c>
      <c r="V38" s="26">
        <v>23.893509159170986</v>
      </c>
      <c r="W38" s="26">
        <v>23.544816912796119</v>
      </c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x14ac:dyDescent="0.2">
      <c r="A39" s="2">
        <f t="shared" si="32"/>
        <v>44141</v>
      </c>
      <c r="B39" s="4" t="e">
        <f>Data!C38</f>
        <v>#N/A</v>
      </c>
      <c r="C39" s="26">
        <v>6.2418391187556166</v>
      </c>
      <c r="D39" s="26">
        <v>5.1364189156573765</v>
      </c>
      <c r="E39" s="26">
        <v>6.2544285769512884</v>
      </c>
      <c r="F39" s="26">
        <v>7.9974074358451634</v>
      </c>
      <c r="G39" s="26">
        <v>6.6891774259951191</v>
      </c>
      <c r="H39" s="26">
        <v>9.1777882264244131</v>
      </c>
      <c r="I39" s="26">
        <v>11.495762067036326</v>
      </c>
      <c r="J39" s="26">
        <v>11.339113737528322</v>
      </c>
      <c r="K39" s="26">
        <v>14.336393213603854</v>
      </c>
      <c r="L39" s="26">
        <v>14.604319204436226</v>
      </c>
      <c r="M39" s="26">
        <v>17.5037485859499</v>
      </c>
      <c r="N39" s="26">
        <v>20.769553685862011</v>
      </c>
      <c r="O39" s="26">
        <v>22.994801604396883</v>
      </c>
      <c r="P39" s="26">
        <v>26.853119804540249</v>
      </c>
      <c r="Q39" s="26">
        <v>26.853119804540249</v>
      </c>
      <c r="R39" s="26">
        <v>38.466637616934058</v>
      </c>
      <c r="S39" s="26">
        <v>22.498187767544945</v>
      </c>
      <c r="T39" s="26">
        <v>22.498187767544945</v>
      </c>
      <c r="U39" s="26">
        <v>21.537106068518039</v>
      </c>
      <c r="V39" s="26">
        <v>26.146575867667345</v>
      </c>
      <c r="W39" s="26">
        <v>25.724483494797767</v>
      </c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x14ac:dyDescent="0.2">
      <c r="A40" s="2">
        <f t="shared" si="32"/>
        <v>44142</v>
      </c>
      <c r="B40" s="4" t="e">
        <f>Data!C39</f>
        <v>#N/A</v>
      </c>
      <c r="C40" s="26">
        <v>6.5025156991864232</v>
      </c>
      <c r="D40" s="26">
        <v>5.3242723633639919</v>
      </c>
      <c r="E40" s="26">
        <v>6.4740482586441388</v>
      </c>
      <c r="F40" s="26">
        <v>8.2605785533158702</v>
      </c>
      <c r="G40" s="26">
        <v>6.9498999523725011</v>
      </c>
      <c r="H40" s="26">
        <v>9.5875310377297751</v>
      </c>
      <c r="I40" s="26">
        <v>12.082342854526104</v>
      </c>
      <c r="J40" s="26">
        <v>11.932890648211547</v>
      </c>
      <c r="K40" s="26">
        <v>15.286476253296927</v>
      </c>
      <c r="L40" s="26">
        <v>15.582418468447027</v>
      </c>
      <c r="M40" s="26">
        <v>18.81149996050258</v>
      </c>
      <c r="N40" s="26">
        <v>22.542953731159336</v>
      </c>
      <c r="O40" s="26">
        <v>25.052399837112553</v>
      </c>
      <c r="P40" s="26">
        <v>29.665670549293257</v>
      </c>
      <c r="Q40" s="26">
        <v>29.665670549293257</v>
      </c>
      <c r="R40" s="26">
        <v>42.717038268835481</v>
      </c>
      <c r="S40" s="26">
        <v>24.870375699348678</v>
      </c>
      <c r="T40" s="26">
        <v>24.870375699348678</v>
      </c>
      <c r="U40" s="26">
        <v>23.632235692314854</v>
      </c>
      <c r="V40" s="26">
        <v>28.534570995494338</v>
      </c>
      <c r="W40" s="26">
        <v>28.026739262222399</v>
      </c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x14ac:dyDescent="0.2">
      <c r="A41" s="2">
        <f t="shared" si="32"/>
        <v>44143</v>
      </c>
      <c r="B41" s="4" t="e">
        <f>Data!C40</f>
        <v>#N/A</v>
      </c>
      <c r="C41" s="26">
        <v>6.7653880505583146</v>
      </c>
      <c r="D41" s="26">
        <v>5.5124788365134307</v>
      </c>
      <c r="E41" s="26">
        <v>6.6933156176247088</v>
      </c>
      <c r="F41" s="26">
        <v>8.5219565392471814</v>
      </c>
      <c r="G41" s="26">
        <v>7.2126226690726103</v>
      </c>
      <c r="H41" s="26">
        <v>10.005098184389967</v>
      </c>
      <c r="I41" s="26">
        <v>12.6865070153414</v>
      </c>
      <c r="J41" s="26">
        <v>12.546288113579678</v>
      </c>
      <c r="K41" s="26">
        <v>16.286807642515274</v>
      </c>
      <c r="L41" s="26">
        <v>16.613763612030933</v>
      </c>
      <c r="M41" s="26">
        <v>20.202345279282692</v>
      </c>
      <c r="N41" s="26">
        <v>24.449565708694667</v>
      </c>
      <c r="O41" s="26">
        <v>27.272184018516114</v>
      </c>
      <c r="P41" s="26">
        <v>32.74677188424382</v>
      </c>
      <c r="Q41" s="26">
        <v>32.74677188424382</v>
      </c>
      <c r="R41" s="26">
        <v>47.387891932747188</v>
      </c>
      <c r="S41" s="26">
        <v>27.472622868466733</v>
      </c>
      <c r="T41" s="26">
        <v>27.472622868466733</v>
      </c>
      <c r="U41" s="26">
        <v>25.870622915672296</v>
      </c>
      <c r="V41" s="26">
        <v>31.053294021288242</v>
      </c>
      <c r="W41" s="26">
        <v>30.446120949624515</v>
      </c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x14ac:dyDescent="0.2">
      <c r="A42" s="2">
        <f t="shared" si="32"/>
        <v>44144</v>
      </c>
      <c r="B42" s="4" t="e">
        <f>Data!C41</f>
        <v>#N/A</v>
      </c>
      <c r="C42" s="26">
        <v>7.0301806210889914</v>
      </c>
      <c r="D42" s="26">
        <v>5.7008718903622633</v>
      </c>
      <c r="E42" s="26">
        <v>6.9120265504572656</v>
      </c>
      <c r="F42" s="26">
        <v>8.7813017741452484</v>
      </c>
      <c r="G42" s="26">
        <v>7.4771581602625234</v>
      </c>
      <c r="H42" s="26">
        <v>10.43036784470039</v>
      </c>
      <c r="I42" s="26">
        <v>13.308284642991978</v>
      </c>
      <c r="J42" s="26">
        <v>13.179532825883403</v>
      </c>
      <c r="K42" s="26">
        <v>17.339603881171559</v>
      </c>
      <c r="L42" s="26">
        <v>17.700897107090046</v>
      </c>
      <c r="M42" s="26">
        <v>21.680972502901426</v>
      </c>
      <c r="N42" s="26">
        <v>26.498173565636822</v>
      </c>
      <c r="O42" s="26">
        <v>29.665056201719807</v>
      </c>
      <c r="P42" s="26">
        <v>36.11866708815932</v>
      </c>
      <c r="Q42" s="26">
        <v>36.11866708815932</v>
      </c>
      <c r="R42" s="26">
        <v>52.512779177611392</v>
      </c>
      <c r="S42" s="26">
        <v>30.324758458963785</v>
      </c>
      <c r="T42" s="26">
        <v>30.324758458963785</v>
      </c>
      <c r="U42" s="26">
        <v>28.251989532666073</v>
      </c>
      <c r="V42" s="26">
        <v>33.696260645730675</v>
      </c>
      <c r="W42" s="26">
        <v>32.974959082274012</v>
      </c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x14ac:dyDescent="0.2">
      <c r="A43" s="2">
        <f t="shared" si="32"/>
        <v>44145</v>
      </c>
      <c r="B43" s="4" t="e">
        <f>Data!C42</f>
        <v>#N/A</v>
      </c>
      <c r="C43" s="26">
        <v>7.296616030367514</v>
      </c>
      <c r="D43" s="26">
        <v>5.8892889723577468</v>
      </c>
      <c r="E43" s="26">
        <v>7.1299848420448964</v>
      </c>
      <c r="F43" s="26">
        <v>9.0383907276117839</v>
      </c>
      <c r="G43" s="26">
        <v>7.7433193877043642</v>
      </c>
      <c r="H43" s="26">
        <v>10.863209089910031</v>
      </c>
      <c r="I43" s="26">
        <v>13.947665085413206</v>
      </c>
      <c r="J43" s="26">
        <v>13.832820517012451</v>
      </c>
      <c r="K43" s="26">
        <v>18.4470897969268</v>
      </c>
      <c r="L43" s="26">
        <v>18.846401967790115</v>
      </c>
      <c r="M43" s="26">
        <v>23.252199834644191</v>
      </c>
      <c r="N43" s="26">
        <v>28.697868312107467</v>
      </c>
      <c r="O43" s="26">
        <v>32.242241281772763</v>
      </c>
      <c r="P43" s="26">
        <v>39.80478221958731</v>
      </c>
      <c r="Q43" s="26">
        <v>39.80478221958731</v>
      </c>
      <c r="R43" s="26">
        <v>58.126021048564667</v>
      </c>
      <c r="S43" s="26">
        <v>33.447841233098956</v>
      </c>
      <c r="T43" s="26">
        <v>33.447841233098956</v>
      </c>
      <c r="U43" s="26">
        <v>30.774107598737643</v>
      </c>
      <c r="V43" s="26">
        <v>36.454608344802246</v>
      </c>
      <c r="W43" s="26">
        <v>35.603342504435048</v>
      </c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x14ac:dyDescent="0.2">
      <c r="A44" s="2">
        <f t="shared" si="32"/>
        <v>44146</v>
      </c>
      <c r="B44" s="4" t="e">
        <f>Data!C43</f>
        <v>#N/A</v>
      </c>
      <c r="C44" s="26">
        <v>7.564416085150909</v>
      </c>
      <c r="D44" s="26">
        <v>6.0775718433511852</v>
      </c>
      <c r="E44" s="26">
        <v>7.3470026491749643</v>
      </c>
      <c r="F44" s="26">
        <v>9.293016273644108</v>
      </c>
      <c r="G44" s="26">
        <v>8.0109200908228981</v>
      </c>
      <c r="H44" s="26">
        <v>11.303482454625691</v>
      </c>
      <c r="I44" s="26">
        <v>14.604607973069248</v>
      </c>
      <c r="J44" s="26">
        <v>14.506326802867779</v>
      </c>
      <c r="K44" s="26">
        <v>19.611495082563156</v>
      </c>
      <c r="L44" s="26">
        <v>20.052900978111325</v>
      </c>
      <c r="M44" s="26">
        <v>24.920972841343399</v>
      </c>
      <c r="N44" s="26">
        <v>31.058030333594459</v>
      </c>
      <c r="O44" s="26">
        <v>35.015241500624704</v>
      </c>
      <c r="P44" s="26">
        <v>43.82971320984359</v>
      </c>
      <c r="Q44" s="26">
        <v>43.82971320984359</v>
      </c>
      <c r="R44" s="26">
        <v>64.262261848976948</v>
      </c>
      <c r="S44" s="26">
        <v>36.86418878910878</v>
      </c>
      <c r="T44" s="26">
        <v>36.86418878910878</v>
      </c>
      <c r="U44" s="26">
        <v>33.432600083954583</v>
      </c>
      <c r="V44" s="26">
        <v>39.317077936421661</v>
      </c>
      <c r="W44" s="26">
        <v>38.31916339263433</v>
      </c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x14ac:dyDescent="0.2">
      <c r="A45" s="2">
        <f t="shared" si="32"/>
        <v>44147</v>
      </c>
      <c r="B45" s="4" t="e">
        <f>Data!C44</f>
        <v>#N/A</v>
      </c>
      <c r="C45" s="26">
        <v>7.8333027582054751</v>
      </c>
      <c r="D45" s="26">
        <v>6.2655669445761246</v>
      </c>
      <c r="E45" s="26">
        <v>7.5629008939137226</v>
      </c>
      <c r="F45" s="26">
        <v>9.5449878472400123</v>
      </c>
      <c r="G45" s="26">
        <v>8.2797751468261982</v>
      </c>
      <c r="H45" s="26">
        <v>11.751040239043556</v>
      </c>
      <c r="I45" s="26">
        <v>15.279059087540054</v>
      </c>
      <c r="J45" s="26">
        <v>15.20022299261767</v>
      </c>
      <c r="K45" s="26">
        <v>20.83505312775263</v>
      </c>
      <c r="L45" s="26">
        <v>21.323058423796777</v>
      </c>
      <c r="M45" s="26">
        <v>26.692364097236041</v>
      </c>
      <c r="N45" s="26">
        <v>33.588310750135946</v>
      </c>
      <c r="O45" s="26">
        <v>37.995785111279936</v>
      </c>
      <c r="P45" s="26">
        <v>48.219211297217171</v>
      </c>
      <c r="Q45" s="26">
        <v>48.219211297217171</v>
      </c>
      <c r="R45" s="26">
        <v>70.955958989224214</v>
      </c>
      <c r="S45" s="26">
        <v>40.597410560021835</v>
      </c>
      <c r="T45" s="26">
        <v>40.597410560021835</v>
      </c>
      <c r="U45" s="26">
        <v>36.22078050514947</v>
      </c>
      <c r="V45" s="26">
        <v>42.270083072613659</v>
      </c>
      <c r="W45" s="26">
        <v>41.108250932494954</v>
      </c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</row>
    <row r="46" spans="1:56" x14ac:dyDescent="0.2">
      <c r="A46" s="2">
        <f t="shared" si="32"/>
        <v>44148</v>
      </c>
      <c r="B46" s="4" t="e">
        <f>Data!C45</f>
        <v>#N/A</v>
      </c>
      <c r="C46" s="26">
        <v>8.1029991721741048</v>
      </c>
      <c r="D46" s="26">
        <v>6.4531257394121289</v>
      </c>
      <c r="E46" s="26">
        <v>7.7775096022424055</v>
      </c>
      <c r="F46" s="26">
        <v>9.7941314913269597</v>
      </c>
      <c r="G46" s="26">
        <v>8.5497009311579379</v>
      </c>
      <c r="H46" s="26">
        <v>12.205726598227665</v>
      </c>
      <c r="I46" s="26">
        <v>15.970972073611364</v>
      </c>
      <c r="J46" s="26">
        <v>15.914697976717283</v>
      </c>
      <c r="K46" s="26">
        <v>22.120003068545547</v>
      </c>
      <c r="L46" s="26">
        <v>22.659585295909647</v>
      </c>
      <c r="M46" s="26">
        <v>28.57157666119922</v>
      </c>
      <c r="N46" s="26">
        <v>36.298613182216059</v>
      </c>
      <c r="O46" s="26">
        <v>41.195770414327015</v>
      </c>
      <c r="P46" s="26">
        <v>53.000171712929983</v>
      </c>
      <c r="Q46" s="26">
        <v>53.000171712929983</v>
      </c>
      <c r="R46" s="26">
        <v>78.240776274654692</v>
      </c>
      <c r="S46" s="26">
        <v>44.672449027522219</v>
      </c>
      <c r="T46" s="26">
        <v>44.672449027522219</v>
      </c>
      <c r="U46" s="26">
        <v>39.129542372763325</v>
      </c>
      <c r="V46" s="26">
        <v>45.297875464531074</v>
      </c>
      <c r="W46" s="26">
        <v>43.954596845052663</v>
      </c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x14ac:dyDescent="0.2">
      <c r="A47" s="2">
        <f t="shared" si="32"/>
        <v>44149</v>
      </c>
      <c r="B47" s="4" t="e">
        <f>Data!C46</f>
        <v>#N/A</v>
      </c>
      <c r="C47" s="26">
        <v>8.373230601783705</v>
      </c>
      <c r="D47" s="26">
        <v>6.640105040721072</v>
      </c>
      <c r="E47" s="26">
        <v>7.9906682015983597</v>
      </c>
      <c r="F47" s="26">
        <v>10.040289816088649</v>
      </c>
      <c r="G47" s="26">
        <v>8.8205156942429657</v>
      </c>
      <c r="H47" s="26">
        <v>12.667377516738208</v>
      </c>
      <c r="I47" s="26">
        <v>16.68025208593809</v>
      </c>
      <c r="J47" s="26">
        <v>16.649901149115383</v>
      </c>
      <c r="K47" s="26">
        <v>23.468596178701585</v>
      </c>
      <c r="L47" s="26">
        <v>24.065249153042654</v>
      </c>
      <c r="M47" s="26">
        <v>30.56395303130644</v>
      </c>
      <c r="N47" s="26">
        <v>39.199077770089353</v>
      </c>
      <c r="O47" s="26">
        <v>44.627206995830832</v>
      </c>
      <c r="P47" s="26">
        <v>58.200201052039134</v>
      </c>
      <c r="Q47" s="26">
        <v>58.200201052039134</v>
      </c>
      <c r="R47" s="26">
        <v>86.148881020175921</v>
      </c>
      <c r="S47" s="26">
        <v>49.115270765921714</v>
      </c>
      <c r="T47" s="26">
        <v>49.115270765921714</v>
      </c>
      <c r="U47" s="26">
        <v>42.147306852504499</v>
      </c>
      <c r="V47" s="26">
        <v>48.382808311703933</v>
      </c>
      <c r="W47" s="26">
        <v>46.840670072562816</v>
      </c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x14ac:dyDescent="0.2">
      <c r="A48" s="2">
        <f t="shared" si="32"/>
        <v>44150</v>
      </c>
      <c r="B48" s="4" t="e">
        <f>Data!C47</f>
        <v>#N/A</v>
      </c>
      <c r="C48" s="26">
        <v>8.6437254719140739</v>
      </c>
      <c r="D48" s="26">
        <v>6.8263673130718727</v>
      </c>
      <c r="E48" s="26">
        <v>8.2022257660875102</v>
      </c>
      <c r="F48" s="26">
        <v>10.283321863141904</v>
      </c>
      <c r="G48" s="26">
        <v>9.092039940500273</v>
      </c>
      <c r="H48" s="26">
        <v>13.135820794270174</v>
      </c>
      <c r="I48" s="26">
        <v>17.406756274237626</v>
      </c>
      <c r="J48" s="26">
        <v>17.405942262071875</v>
      </c>
      <c r="K48" s="26">
        <v>24.883107957626606</v>
      </c>
      <c r="L48" s="26">
        <v>25.542890085588173</v>
      </c>
      <c r="M48" s="26">
        <v>32.674991611056967</v>
      </c>
      <c r="N48" s="26">
        <v>42.300069867921607</v>
      </c>
      <c r="O48" s="26">
        <v>48.302156725454736</v>
      </c>
      <c r="P48" s="26">
        <v>63.847375444184408</v>
      </c>
      <c r="Q48" s="26">
        <v>63.847375444184408</v>
      </c>
      <c r="R48" s="26">
        <v>94.710150737201403</v>
      </c>
      <c r="S48" s="26">
        <v>53.952721461190727</v>
      </c>
      <c r="T48" s="26">
        <v>53.952721461190727</v>
      </c>
      <c r="U48" s="26">
        <v>45.2600905889201</v>
      </c>
      <c r="V48" s="26">
        <v>51.505694315108165</v>
      </c>
      <c r="W48" s="26">
        <v>49.747811800206492</v>
      </c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x14ac:dyDescent="0.2">
      <c r="A49" s="2">
        <f t="shared" si="32"/>
        <v>44151</v>
      </c>
      <c r="B49" s="4" t="e">
        <f>Data!C48</f>
        <v>#N/A</v>
      </c>
      <c r="C49" s="26">
        <v>8.9142163106376788</v>
      </c>
      <c r="D49" s="26">
        <v>7.0117809290063589</v>
      </c>
      <c r="E49" s="26">
        <v>8.4120411869717469</v>
      </c>
      <c r="F49" s="26">
        <v>10.5231028546942</v>
      </c>
      <c r="G49" s="26">
        <v>9.3640967802165598</v>
      </c>
      <c r="H49" s="26">
        <v>13.61087615572905</v>
      </c>
      <c r="I49" s="26">
        <v>18.150294758025616</v>
      </c>
      <c r="J49" s="26">
        <v>18.182891679925966</v>
      </c>
      <c r="K49" s="26">
        <v>26.365857532693084</v>
      </c>
      <c r="L49" s="26">
        <v>27.095444522659569</v>
      </c>
      <c r="M49" s="26">
        <v>34.910373174379721</v>
      </c>
      <c r="N49" s="26">
        <v>45.612176500124903</v>
      </c>
      <c r="O49" s="26">
        <v>52.232677916515328</v>
      </c>
      <c r="P49" s="26">
        <v>69.969940087279952</v>
      </c>
      <c r="Q49" s="26">
        <v>69.969940087279952</v>
      </c>
      <c r="R49" s="26">
        <v>103.9513018856062</v>
      </c>
      <c r="S49" s="26">
        <v>59.212334365680277</v>
      </c>
      <c r="T49" s="26">
        <v>59.212334365680277</v>
      </c>
      <c r="U49" s="26">
        <v>48.451672595757756</v>
      </c>
      <c r="V49" s="26">
        <v>54.646248496537808</v>
      </c>
      <c r="W49" s="26">
        <v>52.6566963821315</v>
      </c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</row>
    <row r="50" spans="1:56" x14ac:dyDescent="0.2">
      <c r="A50" s="2">
        <f t="shared" si="32"/>
        <v>44152</v>
      </c>
      <c r="B50" s="4" t="e">
        <f>Data!C49</f>
        <v>#N/A</v>
      </c>
      <c r="C50" s="26">
        <v>9.184440666528122</v>
      </c>
      <c r="D50" s="26">
        <v>7.19622038883195</v>
      </c>
      <c r="E50" s="26">
        <v>8.6199832816469559</v>
      </c>
      <c r="F50" s="26">
        <v>10.759523850299082</v>
      </c>
      <c r="G50" s="26">
        <v>9.636512266609758</v>
      </c>
      <c r="H50" s="26">
        <v>14.092355509625703</v>
      </c>
      <c r="I50" s="26">
        <v>18.910632008637819</v>
      </c>
      <c r="J50" s="26">
        <v>18.980780953521716</v>
      </c>
      <c r="K50" s="26">
        <v>27.919236291488112</v>
      </c>
      <c r="L50" s="26">
        <v>28.725978964719737</v>
      </c>
      <c r="M50" s="26">
        <v>37.276000336656132</v>
      </c>
      <c r="N50" s="26">
        <v>49.146214424342404</v>
      </c>
      <c r="O50" s="26">
        <v>56.430776996656618</v>
      </c>
      <c r="P50" s="26">
        <v>76.595944234992373</v>
      </c>
      <c r="Q50" s="26">
        <v>76.595944234992373</v>
      </c>
      <c r="R50" s="26">
        <v>113.894961232098</v>
      </c>
      <c r="S50" s="26">
        <v>64.922085588007931</v>
      </c>
      <c r="T50" s="26">
        <v>64.922085588007931</v>
      </c>
      <c r="U50" s="26">
        <v>51.703862482410301</v>
      </c>
      <c r="V50" s="26">
        <v>57.783600653915329</v>
      </c>
      <c r="W50" s="26">
        <v>55.54783949017925</v>
      </c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</row>
    <row r="51" spans="1:56" x14ac:dyDescent="0.2">
      <c r="A51" s="2">
        <f t="shared" si="32"/>
        <v>44153</v>
      </c>
      <c r="B51" s="4" t="e">
        <f>Data!C50</f>
        <v>#N/A</v>
      </c>
      <c r="C51" s="26">
        <v>9.4541419909382274</v>
      </c>
      <c r="D51" s="26">
        <v>7.3795665080560875</v>
      </c>
      <c r="E51" s="26">
        <v>8.8259308480387908</v>
      </c>
      <c r="F51" s="26">
        <v>10.992491325872205</v>
      </c>
      <c r="G51" s="26">
        <v>9.9091157229339366</v>
      </c>
      <c r="H51" s="26">
        <v>14.580063154497582</v>
      </c>
      <c r="I51" s="26">
        <v>19.687488503549083</v>
      </c>
      <c r="J51" s="26">
        <v>19.799603583139088</v>
      </c>
      <c r="K51" s="26">
        <v>29.54560915882799</v>
      </c>
      <c r="L51" s="26">
        <v>30.437592336600794</v>
      </c>
      <c r="M51" s="26">
        <v>39.777854125569952</v>
      </c>
      <c r="N51" s="26">
        <v>52.912981066609952</v>
      </c>
      <c r="O51" s="26">
        <v>60.908059356617365</v>
      </c>
      <c r="P51" s="26">
        <v>83.752806402588249</v>
      </c>
      <c r="Q51" s="26">
        <v>83.752806402588249</v>
      </c>
      <c r="R51" s="26">
        <v>124.55812285449612</v>
      </c>
      <c r="S51" s="26">
        <v>71.110089521031128</v>
      </c>
      <c r="T51" s="26">
        <v>71.110089521031128</v>
      </c>
      <c r="U51" s="26">
        <v>54.99686523645493</v>
      </c>
      <c r="V51" s="26">
        <v>60.896845021331146</v>
      </c>
      <c r="W51" s="26">
        <v>58.402119787822372</v>
      </c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x14ac:dyDescent="0.2">
      <c r="A52" s="2">
        <f t="shared" si="32"/>
        <v>44154</v>
      </c>
      <c r="B52" s="4" t="e">
        <f>Data!C51</f>
        <v>#N/A</v>
      </c>
      <c r="C52" s="26">
        <v>9.7230704783461857</v>
      </c>
      <c r="D52" s="26">
        <v>7.5617065720237955</v>
      </c>
      <c r="E52" s="26">
        <v>9.029772666139106</v>
      </c>
      <c r="F52" s="26">
        <v>11.221926683187114</v>
      </c>
      <c r="G52" s="26">
        <v>10.181740057833332</v>
      </c>
      <c r="H52" s="26">
        <v>15.073795969665607</v>
      </c>
      <c r="I52" s="26">
        <v>20.480542453251584</v>
      </c>
      <c r="J52" s="26">
        <v>20.639315770040646</v>
      </c>
      <c r="K52" s="26">
        <v>31.247304912677009</v>
      </c>
      <c r="L52" s="26">
        <v>32.233409918969699</v>
      </c>
      <c r="M52" s="26">
        <v>42.421973274630624</v>
      </c>
      <c r="N52" s="26">
        <v>56.923161801529531</v>
      </c>
      <c r="O52" s="26">
        <v>65.675554354989373</v>
      </c>
      <c r="P52" s="26">
        <v>91.466805659065358</v>
      </c>
      <c r="Q52" s="26">
        <v>91.466805659065358</v>
      </c>
      <c r="R52" s="26">
        <v>135.95090449722045</v>
      </c>
      <c r="S52" s="26">
        <v>77.804227861645387</v>
      </c>
      <c r="T52" s="26">
        <v>77.804227861645387</v>
      </c>
      <c r="U52" s="26">
        <v>58.309730321286061</v>
      </c>
      <c r="V52" s="26">
        <v>63.965597088484181</v>
      </c>
      <c r="W52" s="26">
        <v>61.201284843833683</v>
      </c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x14ac:dyDescent="0.2">
      <c r="A53" s="2">
        <f t="shared" si="32"/>
        <v>44155</v>
      </c>
      <c r="B53" s="4" t="e">
        <f>Data!C52</f>
        <v>#N/A</v>
      </c>
      <c r="C53" s="26">
        <v>9.9909838543935283</v>
      </c>
      <c r="D53" s="26">
        <v>7.7425344553209241</v>
      </c>
      <c r="E53" s="26">
        <v>9.23140744623581</v>
      </c>
      <c r="F53" s="26">
        <v>11.447765695317658</v>
      </c>
      <c r="G53" s="26">
        <v>10.454222063898367</v>
      </c>
      <c r="H53" s="26">
        <v>15.573343623114411</v>
      </c>
      <c r="I53" s="26">
        <v>21.289431322563487</v>
      </c>
      <c r="J53" s="26">
        <v>21.499836872820953</v>
      </c>
      <c r="K53" s="26">
        <v>33.02660610023883</v>
      </c>
      <c r="L53" s="26">
        <v>34.116576871397534</v>
      </c>
      <c r="M53" s="26">
        <v>45.214430911401379</v>
      </c>
      <c r="N53" s="26">
        <v>61.187225115514501</v>
      </c>
      <c r="O53" s="26">
        <v>70.743522626113545</v>
      </c>
      <c r="P53" s="26">
        <v>99.762496478383326</v>
      </c>
      <c r="Q53" s="26">
        <v>99.762496478383326</v>
      </c>
      <c r="R53" s="26">
        <v>148.07529506206888</v>
      </c>
      <c r="S53" s="26">
        <v>85.031706148312267</v>
      </c>
      <c r="T53" s="26">
        <v>85.031706148312267</v>
      </c>
      <c r="U53" s="26">
        <v>61.620865830221298</v>
      </c>
      <c r="V53" s="26">
        <v>66.970526481295323</v>
      </c>
      <c r="W53" s="26">
        <v>63.92841317319273</v>
      </c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x14ac:dyDescent="0.2">
      <c r="A54" s="2">
        <f t="shared" si="32"/>
        <v>44156</v>
      </c>
      <c r="B54" s="4" t="e">
        <f>Data!C53</f>
        <v>#N/A</v>
      </c>
      <c r="C54" s="26">
        <v>10.257648103872194</v>
      </c>
      <c r="D54" s="26">
        <v>7.9219507050393529</v>
      </c>
      <c r="E54" s="26">
        <v>9.4307437252592319</v>
      </c>
      <c r="F54" s="26">
        <v>11.669957895398676</v>
      </c>
      <c r="G54" s="26">
        <v>10.726402696134612</v>
      </c>
      <c r="H54" s="26">
        <v>16.078488818034284</v>
      </c>
      <c r="I54" s="26">
        <v>22.113752774457716</v>
      </c>
      <c r="J54" s="26">
        <v>22.381049182075433</v>
      </c>
      <c r="K54" s="26">
        <v>34.885738480865946</v>
      </c>
      <c r="L54" s="26">
        <v>36.090251228673601</v>
      </c>
      <c r="M54" s="26">
        <v>48.161308355631753</v>
      </c>
      <c r="N54" s="26">
        <v>65.715305231847907</v>
      </c>
      <c r="O54" s="26">
        <v>76.121246685196382</v>
      </c>
      <c r="P54" s="26">
        <v>108.66204678805906</v>
      </c>
      <c r="Q54" s="26">
        <v>108.66204678805906</v>
      </c>
      <c r="R54" s="26">
        <v>160.92394928116335</v>
      </c>
      <c r="S54" s="26">
        <v>92.818532614719373</v>
      </c>
      <c r="T54" s="26">
        <v>92.818532614719373</v>
      </c>
      <c r="U54" s="26">
        <v>64.908592776642806</v>
      </c>
      <c r="V54" s="26">
        <v>69.89383670176548</v>
      </c>
      <c r="W54" s="26">
        <v>66.568308126810336</v>
      </c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x14ac:dyDescent="0.2">
      <c r="A55" s="2">
        <f t="shared" si="32"/>
        <v>44157</v>
      </c>
      <c r="B55" s="4" t="e">
        <f>Data!C54</f>
        <v>#N/A</v>
      </c>
      <c r="C55" s="26">
        <v>10.522838137386602</v>
      </c>
      <c r="D55" s="26">
        <v>8.0998625905890229</v>
      </c>
      <c r="E55" s="26">
        <v>9.6276997167685625</v>
      </c>
      <c r="F55" s="26">
        <v>11.888465920345736</v>
      </c>
      <c r="G55" s="26">
        <v>10.998127331960974</v>
      </c>
      <c r="H55" s="26">
        <v>16.589007582027946</v>
      </c>
      <c r="I55" s="26">
        <v>22.953064553455345</v>
      </c>
      <c r="J55" s="26">
        <v>23.282796502655582</v>
      </c>
      <c r="K55" s="26">
        <v>36.826859864342495</v>
      </c>
      <c r="L55" s="26">
        <v>38.157596183956727</v>
      </c>
      <c r="M55" s="26">
        <v>51.268665658553957</v>
      </c>
      <c r="N55" s="26">
        <v>70.51707190214583</v>
      </c>
      <c r="O55" s="26">
        <v>81.816806451488134</v>
      </c>
      <c r="P55" s="26">
        <v>118.18450161409943</v>
      </c>
      <c r="Q55" s="26">
        <v>118.18450161409943</v>
      </c>
      <c r="R55" s="26">
        <v>174.4790962871779</v>
      </c>
      <c r="S55" s="26">
        <v>101.18891550970493</v>
      </c>
      <c r="T55" s="26">
        <v>101.18891550970493</v>
      </c>
      <c r="U55" s="26">
        <v>68.151711111388437</v>
      </c>
      <c r="V55" s="26">
        <v>72.719667117258339</v>
      </c>
      <c r="W55" s="26">
        <v>69.107805310324125</v>
      </c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x14ac:dyDescent="0.2">
      <c r="A56" s="2">
        <f t="shared" si="32"/>
        <v>44158</v>
      </c>
      <c r="B56" s="4" t="e">
        <f>Data!C55</f>
        <v>#N/A</v>
      </c>
      <c r="C56" s="26">
        <v>10.786338393603495</v>
      </c>
      <c r="D56" s="26">
        <v>8.276184121469198</v>
      </c>
      <c r="E56" s="26">
        <v>9.8222031185825074</v>
      </c>
      <c r="F56" s="26">
        <v>12.103264818856147</v>
      </c>
      <c r="G56" s="26">
        <v>11.26924601236732</v>
      </c>
      <c r="H56" s="26">
        <v>17.10466958478472</v>
      </c>
      <c r="I56" s="26">
        <v>23.806882695316538</v>
      </c>
      <c r="J56" s="26">
        <v>24.204880883829041</v>
      </c>
      <c r="K56" s="26">
        <v>38.852048135972105</v>
      </c>
      <c r="L56" s="26">
        <v>40.32177138268348</v>
      </c>
      <c r="M56" s="26">
        <v>54.542508403376189</v>
      </c>
      <c r="N56" s="26">
        <v>75.601587210086251</v>
      </c>
      <c r="O56" s="26">
        <v>87.836841994632536</v>
      </c>
      <c r="P56" s="26">
        <v>128.34497807404901</v>
      </c>
      <c r="Q56" s="26">
        <v>128.34497807404901</v>
      </c>
      <c r="R56" s="26">
        <v>188.71163680447938</v>
      </c>
      <c r="S56" s="26">
        <v>110.16457693586386</v>
      </c>
      <c r="T56" s="26">
        <v>110.16457693586386</v>
      </c>
      <c r="U56" s="26">
        <v>71.330048313986353</v>
      </c>
      <c r="V56" s="26">
        <v>75.434399224653959</v>
      </c>
      <c r="W56" s="26">
        <v>71.535982459980431</v>
      </c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x14ac:dyDescent="0.2">
      <c r="A57" s="2">
        <f t="shared" si="32"/>
        <v>44159</v>
      </c>
      <c r="B57" s="4" t="e">
        <f>Data!C56</f>
        <v>#N/A</v>
      </c>
      <c r="C57" s="26">
        <v>11.047943373473961</v>
      </c>
      <c r="D57" s="26">
        <v>8.4508360338916315</v>
      </c>
      <c r="E57" s="26">
        <v>10.014190881403671</v>
      </c>
      <c r="F57" s="26">
        <v>12.314341331724929</v>
      </c>
      <c r="G57" s="26">
        <v>11.539613662918832</v>
      </c>
      <c r="H57" s="26">
        <v>17.625238463865944</v>
      </c>
      <c r="I57" s="26">
        <v>24.67467729804655</v>
      </c>
      <c r="J57" s="26">
        <v>25.147056660596654</v>
      </c>
      <c r="K57" s="26">
        <v>40.963288160145751</v>
      </c>
      <c r="L57" s="26">
        <v>42.585922835383172</v>
      </c>
      <c r="M57" s="26">
        <v>57.988750142681369</v>
      </c>
      <c r="N57" s="26">
        <v>80.977149385148493</v>
      </c>
      <c r="O57" s="26">
        <v>94.186306527576633</v>
      </c>
      <c r="P57" s="26">
        <v>139.15380135864783</v>
      </c>
      <c r="Q57" s="26">
        <v>139.15380135864783</v>
      </c>
      <c r="R57" s="26">
        <v>203.58050737523666</v>
      </c>
      <c r="S57" s="26">
        <v>119.76398376557023</v>
      </c>
      <c r="T57" s="26">
        <v>119.76398376557023</v>
      </c>
      <c r="U57" s="26">
        <v>74.424956815158296</v>
      </c>
      <c r="V57" s="26">
        <v>78.026856960216605</v>
      </c>
      <c r="W57" s="26">
        <v>73.844268259975593</v>
      </c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x14ac:dyDescent="0.2">
      <c r="A58" s="2">
        <f t="shared" si="32"/>
        <v>44160</v>
      </c>
      <c r="B58" s="4" t="e">
        <f>Data!C57</f>
        <v>#N/A</v>
      </c>
      <c r="C58" s="26">
        <v>11.307458103584104</v>
      </c>
      <c r="D58" s="26">
        <v>8.6237457473523094</v>
      </c>
      <c r="E58" s="26">
        <v>10.203608941935721</v>
      </c>
      <c r="F58" s="26">
        <v>12.521693152138921</v>
      </c>
      <c r="G58" s="26">
        <v>11.809090293415277</v>
      </c>
      <c r="H58" s="26">
        <v>18.150472168199215</v>
      </c>
      <c r="I58" s="26">
        <v>25.55587409338208</v>
      </c>
      <c r="J58" s="26">
        <v>26.109030348387144</v>
      </c>
      <c r="K58" s="26">
        <v>43.162457127761421</v>
      </c>
      <c r="L58" s="26">
        <v>44.95317091064009</v>
      </c>
      <c r="M58" s="26">
        <v>61.613169664657605</v>
      </c>
      <c r="N58" s="26">
        <v>86.651123779954688</v>
      </c>
      <c r="O58" s="26">
        <v>100.86821338937341</v>
      </c>
      <c r="P58" s="26">
        <v>150.6156566329407</v>
      </c>
      <c r="Q58" s="26">
        <v>150.6156566329407</v>
      </c>
      <c r="R58" s="26">
        <v>219.03238777674511</v>
      </c>
      <c r="S58" s="26">
        <v>130.00155206732828</v>
      </c>
      <c r="T58" s="26">
        <v>130.00155206732828</v>
      </c>
      <c r="U58" s="26">
        <v>77.419734590460791</v>
      </c>
      <c r="V58" s="26">
        <v>80.488398637427878</v>
      </c>
      <c r="W58" s="26">
        <v>76.026453496901652</v>
      </c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</row>
    <row r="59" spans="1:56" x14ac:dyDescent="0.2">
      <c r="A59" s="2">
        <f t="shared" si="32"/>
        <v>44161</v>
      </c>
      <c r="B59" s="4" t="e">
        <f>Data!C58</f>
        <v>#N/A</v>
      </c>
      <c r="C59" s="26">
        <v>11.564698527305726</v>
      </c>
      <c r="D59" s="26">
        <v>8.7948472928348664</v>
      </c>
      <c r="E59" s="26">
        <v>10.390411924539261</v>
      </c>
      <c r="F59" s="26">
        <v>12.725328173667744</v>
      </c>
      <c r="G59" s="26">
        <v>12.077541175751373</v>
      </c>
      <c r="H59" s="26">
        <v>18.68012332435627</v>
      </c>
      <c r="I59" s="26">
        <v>26.449856166082057</v>
      </c>
      <c r="J59" s="26">
        <v>27.090460608975068</v>
      </c>
      <c r="K59" s="26">
        <v>45.45130775583528</v>
      </c>
      <c r="L59" s="26">
        <v>47.426595685778594</v>
      </c>
      <c r="M59" s="26">
        <v>65.421362050060651</v>
      </c>
      <c r="N59" s="26">
        <v>92.629761316051344</v>
      </c>
      <c r="O59" s="26">
        <v>107.88338144153694</v>
      </c>
      <c r="P59" s="26">
        <v>162.72875390276582</v>
      </c>
      <c r="Q59" s="26">
        <v>162.72875390276582</v>
      </c>
      <c r="R59" s="26">
        <v>235.00181825163514</v>
      </c>
      <c r="S59" s="26">
        <v>140.88681524739977</v>
      </c>
      <c r="T59" s="26">
        <v>140.88681524739977</v>
      </c>
      <c r="U59" s="26">
        <v>80.299949911975233</v>
      </c>
      <c r="V59" s="26">
        <v>82.812906587467509</v>
      </c>
      <c r="W59" s="26">
        <v>78.078614926155367</v>
      </c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</row>
    <row r="60" spans="1:56" x14ac:dyDescent="0.2">
      <c r="A60" s="2">
        <f t="shared" si="32"/>
        <v>44162</v>
      </c>
      <c r="B60" s="4" t="e">
        <f>Data!C59</f>
        <v>#N/A</v>
      </c>
      <c r="C60" s="26">
        <v>11.819491823671251</v>
      </c>
      <c r="D60" s="26">
        <v>8.9640812147318343</v>
      </c>
      <c r="E60" s="26">
        <v>10.574562815777117</v>
      </c>
      <c r="F60" s="26">
        <v>12.925263733432518</v>
      </c>
      <c r="G60" s="26">
        <v>12.344837000061311</v>
      </c>
      <c r="H60" s="26">
        <v>19.213939626057947</v>
      </c>
      <c r="I60" s="26">
        <v>27.355965775843835</v>
      </c>
      <c r="J60" s="26">
        <v>28.090958251126896</v>
      </c>
      <c r="K60" s="26">
        <v>47.831448555496877</v>
      </c>
      <c r="L60" s="26">
        <v>50.009218706249577</v>
      </c>
      <c r="M60" s="26">
        <v>69.418682198507454</v>
      </c>
      <c r="N60" s="26">
        <v>98.918004839223016</v>
      </c>
      <c r="O60" s="26">
        <v>115.2301838928196</v>
      </c>
      <c r="P60" s="26">
        <v>175.48404073162251</v>
      </c>
      <c r="Q60" s="26">
        <v>175.48404073162251</v>
      </c>
      <c r="R60" s="26">
        <v>251.41177565123024</v>
      </c>
      <c r="S60" s="26">
        <v>152.42357928286077</v>
      </c>
      <c r="T60" s="26">
        <v>152.42357928286077</v>
      </c>
      <c r="U60" s="26">
        <v>83.053659262634113</v>
      </c>
      <c r="V60" s="26">
        <v>84.996686798216757</v>
      </c>
      <c r="W60" s="26">
        <v>79.998966690506364</v>
      </c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</row>
    <row r="61" spans="1:56" x14ac:dyDescent="0.2">
      <c r="A61" s="2">
        <f t="shared" si="32"/>
        <v>44163</v>
      </c>
      <c r="B61" s="4" t="e">
        <f>Data!C60</f>
        <v>#N/A</v>
      </c>
      <c r="C61" s="26">
        <v>12.071676654146449</v>
      </c>
      <c r="D61" s="26">
        <v>9.1313944483995826</v>
      </c>
      <c r="E61" s="26">
        <v>10.756032615843784</v>
      </c>
      <c r="F61" s="26">
        <v>13.121525856968324</v>
      </c>
      <c r="G61" s="26">
        <v>12.61085400895581</v>
      </c>
      <c r="H61" s="26">
        <v>19.751664243868433</v>
      </c>
      <c r="I61" s="26">
        <v>28.273506241488857</v>
      </c>
      <c r="J61" s="26">
        <v>29.110086234774517</v>
      </c>
      <c r="K61" s="26">
        <v>50.304320152795405</v>
      </c>
      <c r="L61" s="26">
        <v>52.703979928466126</v>
      </c>
      <c r="M61" s="26">
        <v>73.610179159099374</v>
      </c>
      <c r="N61" s="26">
        <v>105.51928393470324</v>
      </c>
      <c r="O61" s="26">
        <v>122.90430601338115</v>
      </c>
      <c r="P61" s="26">
        <v>188.86450279211843</v>
      </c>
      <c r="Q61" s="26">
        <v>188.86450279211843</v>
      </c>
      <c r="R61" s="26">
        <v>268.17473229736606</v>
      </c>
      <c r="S61" s="26">
        <v>164.60909463398929</v>
      </c>
      <c r="T61" s="26">
        <v>164.60909463398929</v>
      </c>
      <c r="U61" s="26">
        <v>85.67151579011167</v>
      </c>
      <c r="V61" s="26">
        <v>87.038295128610017</v>
      </c>
      <c r="W61" s="26">
        <v>81.787656643430452</v>
      </c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</row>
    <row r="62" spans="1:56" x14ac:dyDescent="0.2">
      <c r="A62" s="2">
        <f t="shared" si="32"/>
        <v>44164</v>
      </c>
      <c r="B62" s="4" t="e">
        <f>Data!C61</f>
        <v>#N/A</v>
      </c>
      <c r="C62" s="26">
        <v>12.321103338075304</v>
      </c>
      <c r="D62" s="26">
        <v>9.2967401752885106</v>
      </c>
      <c r="E62" s="26">
        <v>10.934799970729355</v>
      </c>
      <c r="F62" s="26">
        <v>13.314148510601099</v>
      </c>
      <c r="G62" s="26">
        <v>12.875474109700653</v>
      </c>
      <c r="H62" s="26">
        <v>20.293036250917215</v>
      </c>
      <c r="I62" s="26">
        <v>29.201743857962342</v>
      </c>
      <c r="J62" s="26">
        <v>30.147359659210725</v>
      </c>
      <c r="K62" s="26">
        <v>52.871166370850574</v>
      </c>
      <c r="L62" s="26">
        <v>55.513708287809024</v>
      </c>
      <c r="M62" s="26">
        <v>78.000519189780675</v>
      </c>
      <c r="N62" s="26">
        <v>112.43529882176497</v>
      </c>
      <c r="O62" s="26">
        <v>130.89851744069347</v>
      </c>
      <c r="P62" s="26">
        <v>202.84459582717068</v>
      </c>
      <c r="Q62" s="26">
        <v>202.84459582717068</v>
      </c>
      <c r="R62" s="26">
        <v>285.19418965390872</v>
      </c>
      <c r="S62" s="26">
        <v>177.43328033377196</v>
      </c>
      <c r="T62" s="26">
        <v>177.43328033377196</v>
      </c>
      <c r="U62" s="26">
        <v>88.146773427613837</v>
      </c>
      <c r="V62" s="26">
        <v>88.938308886722965</v>
      </c>
      <c r="W62" s="26">
        <v>83.446525580962458</v>
      </c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</row>
    <row r="63" spans="1:56" x14ac:dyDescent="0.2">
      <c r="A63" s="2">
        <f t="shared" si="32"/>
        <v>44165</v>
      </c>
      <c r="B63" s="4" t="e">
        <f>Data!C62</f>
        <v>#N/A</v>
      </c>
      <c r="C63" s="26">
        <v>12.567633958344869</v>
      </c>
      <c r="D63" s="26">
        <v>9.4600776577099701</v>
      </c>
      <c r="E63" s="26">
        <v>11.110850788918658</v>
      </c>
      <c r="F63" s="26">
        <v>13.503172866598987</v>
      </c>
      <c r="G63" s="26">
        <v>13.138584964403178</v>
      </c>
      <c r="H63" s="26">
        <v>20.83779106218255</v>
      </c>
      <c r="I63" s="26">
        <v>30.139909835271212</v>
      </c>
      <c r="J63" s="26">
        <v>31.202245735842951</v>
      </c>
      <c r="K63" s="26">
        <v>55.533014190720714</v>
      </c>
      <c r="L63" s="26">
        <v>58.441100611254804</v>
      </c>
      <c r="M63" s="26">
        <v>82.593918856696831</v>
      </c>
      <c r="N63" s="26">
        <v>119.66582708797949</v>
      </c>
      <c r="O63" s="26">
        <v>139.20250189222335</v>
      </c>
      <c r="P63" s="26">
        <v>217.38985396814769</v>
      </c>
      <c r="Q63" s="26">
        <v>217.38985396814769</v>
      </c>
      <c r="R63" s="26">
        <v>302.36670595425943</v>
      </c>
      <c r="S63" s="26">
        <v>190.87804077690399</v>
      </c>
      <c r="T63" s="26">
        <v>190.87804077690399</v>
      </c>
      <c r="U63" s="26">
        <v>90.475198152647266</v>
      </c>
      <c r="V63" s="26">
        <v>90.699062859487398</v>
      </c>
      <c r="W63" s="26">
        <v>84.97884648067749</v>
      </c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</row>
    <row r="64" spans="1:56" x14ac:dyDescent="0.2">
      <c r="A64" s="2">
        <f t="shared" si="32"/>
        <v>44166</v>
      </c>
      <c r="B64" s="4" t="e">
        <f>Data!C63</f>
        <v>#N/A</v>
      </c>
      <c r="C64" s="26">
        <v>12.81114239955641</v>
      </c>
      <c r="D64" s="26">
        <v>9.6213720554036399</v>
      </c>
      <c r="E64" s="26">
        <v>11.284177846348472</v>
      </c>
      <c r="F64" s="26">
        <v>13.688646585797935</v>
      </c>
      <c r="G64" s="26">
        <v>13.400080058502875</v>
      </c>
      <c r="H64" s="26">
        <v>21.38566088783185</v>
      </c>
      <c r="I64" s="26">
        <v>31.087202276568664</v>
      </c>
      <c r="J64" s="26">
        <v>32.274163776719377</v>
      </c>
      <c r="K64" s="26">
        <v>58.290653400214183</v>
      </c>
      <c r="L64" s="26">
        <v>61.488699140978476</v>
      </c>
      <c r="M64" s="26">
        <v>87.394074850890945</v>
      </c>
      <c r="N64" s="26">
        <v>127.20853930501043</v>
      </c>
      <c r="O64" s="26">
        <v>147.80273221837083</v>
      </c>
      <c r="P64" s="26">
        <v>232.45671783894377</v>
      </c>
      <c r="Q64" s="26">
        <v>232.45671783894377</v>
      </c>
      <c r="R64" s="26">
        <v>319.584300939667</v>
      </c>
      <c r="S64" s="26">
        <v>204.91671919520431</v>
      </c>
      <c r="T64" s="26">
        <v>204.91671919520431</v>
      </c>
      <c r="U64" s="26">
        <v>92.65490229606236</v>
      </c>
      <c r="V64" s="26">
        <v>92.324367631577701</v>
      </c>
      <c r="W64" s="26">
        <v>86.389058812758861</v>
      </c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</row>
    <row r="65" spans="1:56" x14ac:dyDescent="0.2">
      <c r="A65" s="2">
        <f t="shared" si="32"/>
        <v>44167</v>
      </c>
      <c r="B65" s="4" t="e">
        <f>Data!C64</f>
        <v>#N/A</v>
      </c>
      <c r="C65" s="26">
        <v>13.051514321554682</v>
      </c>
      <c r="D65" s="26">
        <v>9.7805942260847871</v>
      </c>
      <c r="E65" s="26">
        <v>11.454780383168188</v>
      </c>
      <c r="F65" s="26">
        <v>13.870623121769686</v>
      </c>
      <c r="G65" s="26">
        <v>13.65985874799369</v>
      </c>
      <c r="H65" s="26">
        <v>21.936375199625143</v>
      </c>
      <c r="I65" s="26">
        <v>32.042788252245899</v>
      </c>
      <c r="J65" s="26">
        <v>33.362485274026831</v>
      </c>
      <c r="K65" s="26">
        <v>61.144616065712427</v>
      </c>
      <c r="L65" s="26">
        <v>64.658867667858729</v>
      </c>
      <c r="M65" s="26">
        <v>92.404091034521997</v>
      </c>
      <c r="N65" s="26">
        <v>135.05882911746741</v>
      </c>
      <c r="O65" s="26">
        <v>156.68240006961813</v>
      </c>
      <c r="P65" s="26">
        <v>247.9926209369643</v>
      </c>
      <c r="Q65" s="26">
        <v>247.9926209369643</v>
      </c>
      <c r="R65" s="26">
        <v>336.73712688552718</v>
      </c>
      <c r="S65" s="26">
        <v>219.51373300081872</v>
      </c>
      <c r="T65" s="26">
        <v>219.51373300081872</v>
      </c>
      <c r="U65" s="26">
        <v>94.686120174429732</v>
      </c>
      <c r="V65" s="26">
        <v>93.819225701465342</v>
      </c>
      <c r="W65" s="26">
        <v>87.68251028897744</v>
      </c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</row>
    <row r="66" spans="1:56" x14ac:dyDescent="0.2">
      <c r="A66" s="2">
        <f t="shared" si="32"/>
        <v>44168</v>
      </c>
      <c r="B66" s="4" t="e">
        <f>Data!C65</f>
        <v>#N/A</v>
      </c>
      <c r="C66" s="26">
        <v>13.288647071582503</v>
      </c>
      <c r="D66" s="26">
        <v>9.9377205120993182</v>
      </c>
      <c r="E66" s="26">
        <v>11.622663695599432</v>
      </c>
      <c r="F66" s="26">
        <v>14.049161049934684</v>
      </c>
      <c r="G66" s="26">
        <v>13.917826285859626</v>
      </c>
      <c r="H66" s="26">
        <v>22.489661208415971</v>
      </c>
      <c r="I66" s="26">
        <v>33.005806080433558</v>
      </c>
      <c r="J66" s="26">
        <v>34.466534206145418</v>
      </c>
      <c r="K66" s="26">
        <v>64.095155989772877</v>
      </c>
      <c r="L66" s="26">
        <v>67.953766301318382</v>
      </c>
      <c r="M66" s="26">
        <v>97.626403376206738</v>
      </c>
      <c r="N66" s="26">
        <v>143.20966383145262</v>
      </c>
      <c r="O66" s="26">
        <v>165.82140859181715</v>
      </c>
      <c r="P66" s="26">
        <v>263.93636414926601</v>
      </c>
      <c r="Q66" s="26">
        <v>263.93636414926601</v>
      </c>
      <c r="R66" s="26">
        <v>353.71626947972993</v>
      </c>
      <c r="S66" s="26">
        <v>234.62443443970159</v>
      </c>
      <c r="T66" s="26">
        <v>234.62443443970159</v>
      </c>
      <c r="U66" s="26">
        <v>96.570944336063221</v>
      </c>
      <c r="V66" s="26">
        <v>95.18955798397522</v>
      </c>
      <c r="W66" s="26">
        <v>88.865215479986233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</row>
    <row r="67" spans="1:56" x14ac:dyDescent="0.2">
      <c r="A67" s="2">
        <f t="shared" si="32"/>
        <v>44169</v>
      </c>
      <c r="B67" s="4" t="e">
        <f>Data!C66</f>
        <v>#N/A</v>
      </c>
      <c r="C67" s="26">
        <v>13.522449538752465</v>
      </c>
      <c r="D67" s="26">
        <v>10.092732515285979</v>
      </c>
      <c r="E67" s="26">
        <v>11.787838725969944</v>
      </c>
      <c r="F67" s="26">
        <v>14.224323424435228</v>
      </c>
      <c r="G67" s="26">
        <v>14.173893828316192</v>
      </c>
      <c r="H67" s="26">
        <v>23.045244350424628</v>
      </c>
      <c r="I67" s="26">
        <v>33.975367994347387</v>
      </c>
      <c r="J67" s="26">
        <v>35.58558778618707</v>
      </c>
      <c r="K67" s="26">
        <v>67.142228352288754</v>
      </c>
      <c r="L67" s="26">
        <v>71.375324940414075</v>
      </c>
      <c r="M67" s="26">
        <v>103.06270360127445</v>
      </c>
      <c r="N67" s="26">
        <v>151.65146179867222</v>
      </c>
      <c r="O67" s="26">
        <v>175.19643514712666</v>
      </c>
      <c r="P67" s="26">
        <v>280.21879602086517</v>
      </c>
      <c r="Q67" s="26">
        <v>280.21879602086517</v>
      </c>
      <c r="R67" s="26">
        <v>370.4165279978173</v>
      </c>
      <c r="S67" s="26">
        <v>250.19523481267839</v>
      </c>
      <c r="T67" s="26">
        <v>250.19523481267839</v>
      </c>
      <c r="U67" s="26">
        <v>98.313040719434085</v>
      </c>
      <c r="V67" s="26">
        <v>96.441950063370498</v>
      </c>
      <c r="W67" s="26">
        <v>89.943637763690361</v>
      </c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</row>
    <row r="68" spans="1:56" x14ac:dyDescent="0.2">
      <c r="A68" s="2">
        <f t="shared" si="32"/>
        <v>44170</v>
      </c>
      <c r="B68" s="4" t="e">
        <f>Data!C67</f>
        <v>#N/A</v>
      </c>
      <c r="C68" s="26">
        <v>13.752841954902413</v>
      </c>
      <c r="D68" s="26">
        <v>10.245616862109328</v>
      </c>
      <c r="E68" s="26">
        <v>11.950321653775053</v>
      </c>
      <c r="F68" s="26">
        <v>14.396177165040609</v>
      </c>
      <c r="G68" s="26">
        <v>14.427978421570833</v>
      </c>
      <c r="H68" s="26">
        <v>23.602848780114531</v>
      </c>
      <c r="I68" s="26">
        <v>34.950563466336376</v>
      </c>
      <c r="J68" s="26">
        <v>36.718877973311159</v>
      </c>
      <c r="K68" s="26">
        <v>70.285469777316493</v>
      </c>
      <c r="L68" s="26">
        <v>74.925215563552214</v>
      </c>
      <c r="M68" s="26">
        <v>108.71386256855777</v>
      </c>
      <c r="N68" s="26">
        <v>160.37200295179906</v>
      </c>
      <c r="O68" s="26">
        <v>184.78106908830998</v>
      </c>
      <c r="P68" s="26">
        <v>296.76380106711377</v>
      </c>
      <c r="Q68" s="26">
        <v>296.76380106711377</v>
      </c>
      <c r="R68" s="26">
        <v>386.73902381456287</v>
      </c>
      <c r="S68" s="26">
        <v>266.16402164043063</v>
      </c>
      <c r="T68" s="26">
        <v>266.16402164043063</v>
      </c>
      <c r="U68" s="26">
        <v>99.917358839251989</v>
      </c>
      <c r="V68" s="26">
        <v>97.583424451049098</v>
      </c>
      <c r="W68" s="26">
        <v>90.924498387516806</v>
      </c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</row>
    <row r="69" spans="1:56" x14ac:dyDescent="0.2">
      <c r="A69" s="2">
        <f t="shared" ref="A69:A132" si="33">A68+1</f>
        <v>44171</v>
      </c>
      <c r="B69" s="4" t="e">
        <f>Data!C68</f>
        <v>#N/A</v>
      </c>
      <c r="C69" s="26">
        <v>13.97975564618989</v>
      </c>
      <c r="D69" s="26">
        <v>10.396364961067039</v>
      </c>
      <c r="E69" s="26">
        <v>12.110133490379758</v>
      </c>
      <c r="F69" s="26">
        <v>14.564792475837724</v>
      </c>
      <c r="G69" s="26">
        <v>14.680002969915202</v>
      </c>
      <c r="H69" s="26">
        <v>24.162197867866432</v>
      </c>
      <c r="I69" s="26">
        <v>35.930462630143452</v>
      </c>
      <c r="J69" s="26">
        <v>37.865593179760374</v>
      </c>
      <c r="K69" s="26">
        <v>73.524179123699469</v>
      </c>
      <c r="L69" s="26">
        <v>78.604823524191403</v>
      </c>
      <c r="M69" s="26">
        <v>114.57985459150726</v>
      </c>
      <c r="N69" s="26">
        <v>169.35637865874241</v>
      </c>
      <c r="O69" s="26">
        <v>194.54602713964869</v>
      </c>
      <c r="P69" s="26">
        <v>313.48957402673676</v>
      </c>
      <c r="Q69" s="26">
        <v>313.48957402673676</v>
      </c>
      <c r="R69" s="26">
        <v>402.59349995609227</v>
      </c>
      <c r="S69" s="26">
        <v>282.46087938350735</v>
      </c>
      <c r="T69" s="26">
        <v>282.46087938350735</v>
      </c>
      <c r="U69" s="26">
        <v>101.38985020978157</v>
      </c>
      <c r="V69" s="26">
        <v>98.621242338739336</v>
      </c>
      <c r="W69" s="26">
        <v>91.81461417752719</v>
      </c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</row>
    <row r="70" spans="1:56" x14ac:dyDescent="0.2">
      <c r="A70" s="2">
        <f t="shared" si="33"/>
        <v>44172</v>
      </c>
      <c r="B70" s="4" t="e">
        <f>Data!C69</f>
        <v>#N/A</v>
      </c>
      <c r="C70" s="26">
        <v>14.203132739978669</v>
      </c>
      <c r="D70" s="26">
        <v>10.544972754290376</v>
      </c>
      <c r="E70" s="26">
        <v>12.267299679717921</v>
      </c>
      <c r="F70" s="26">
        <v>14.730242296969575</v>
      </c>
      <c r="G70" s="26">
        <v>14.929896186035876</v>
      </c>
      <c r="H70" s="26">
        <v>24.723014700790017</v>
      </c>
      <c r="I70" s="26">
        <v>36.914119783479926</v>
      </c>
      <c r="J70" s="26">
        <v>39.024880176546219</v>
      </c>
      <c r="K70" s="26">
        <v>76.857299368031732</v>
      </c>
      <c r="L70" s="26">
        <v>82.415218131496445</v>
      </c>
      <c r="M70" s="26">
        <v>120.65968414835483</v>
      </c>
      <c r="N70" s="26">
        <v>178.58698659860508</v>
      </c>
      <c r="O70" s="26">
        <v>204.45944605697017</v>
      </c>
      <c r="P70" s="26">
        <v>330.310142850722</v>
      </c>
      <c r="Q70" s="26">
        <v>330.310142850722</v>
      </c>
      <c r="R70" s="26">
        <v>417.90020049992989</v>
      </c>
      <c r="S70" s="26">
        <v>299.00911131492012</v>
      </c>
      <c r="T70" s="26">
        <v>299.00911131492012</v>
      </c>
      <c r="U70" s="26">
        <v>102.73720501898278</v>
      </c>
      <c r="V70" s="26">
        <v>99.562736051650418</v>
      </c>
      <c r="W70" s="26">
        <v>92.620763665900853</v>
      </c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</row>
    <row r="71" spans="1:56" x14ac:dyDescent="0.2">
      <c r="A71" s="2">
        <f t="shared" si="33"/>
        <v>44173</v>
      </c>
      <c r="B71" s="4" t="e">
        <f>Data!C70</f>
        <v>#N/A</v>
      </c>
      <c r="C71" s="26">
        <v>14.422925831696826</v>
      </c>
      <c r="D71" s="26">
        <v>10.691440465158697</v>
      </c>
      <c r="E71" s="26">
        <v>12.421849707086251</v>
      </c>
      <c r="F71" s="26">
        <v>14.892601790233433</v>
      </c>
      <c r="G71" s="26">
        <v>15.177592524491223</v>
      </c>
      <c r="H71" s="26">
        <v>25.285022584700961</v>
      </c>
      <c r="I71" s="26">
        <v>37.900576956440332</v>
      </c>
      <c r="J71" s="26">
        <v>40.195846203978959</v>
      </c>
      <c r="K71" s="26">
        <v>80.283401036379658</v>
      </c>
      <c r="L71" s="26">
        <v>86.357122912822632</v>
      </c>
      <c r="M71" s="26">
        <v>126.95131667392279</v>
      </c>
      <c r="N71" s="26">
        <v>188.04357560521453</v>
      </c>
      <c r="O71" s="26">
        <v>214.48724909908037</v>
      </c>
      <c r="P71" s="26">
        <v>347.13708547273825</v>
      </c>
      <c r="Q71" s="26">
        <v>347.13708547273825</v>
      </c>
      <c r="R71" s="26">
        <v>432.59125382638592</v>
      </c>
      <c r="S71" s="26">
        <v>315.72654191936067</v>
      </c>
      <c r="T71" s="26">
        <v>315.72654191936067</v>
      </c>
      <c r="U71" s="26">
        <v>103.96661393072792</v>
      </c>
      <c r="V71" s="26">
        <v>100.41517164155944</v>
      </c>
      <c r="W71" s="26">
        <v>93.34958012998419</v>
      </c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</row>
    <row r="72" spans="1:56" x14ac:dyDescent="0.2">
      <c r="A72" s="2">
        <f t="shared" si="33"/>
        <v>44174</v>
      </c>
      <c r="B72" s="4" t="e">
        <f>Data!C71</f>
        <v>#N/A</v>
      </c>
      <c r="C72" s="26">
        <v>14.639097616418386</v>
      </c>
      <c r="D72" s="26">
        <v>10.835772343647337</v>
      </c>
      <c r="E72" s="26">
        <v>12.57381671788117</v>
      </c>
      <c r="F72" s="26">
        <v>15.051947858949889</v>
      </c>
      <c r="G72" s="26">
        <v>15.423032099363008</v>
      </c>
      <c r="H72" s="26">
        <v>25.847945545176302</v>
      </c>
      <c r="I72" s="26">
        <v>38.88886753455288</v>
      </c>
      <c r="J72" s="26">
        <v>41.377561296174129</v>
      </c>
      <c r="K72" s="26">
        <v>83.800667749909849</v>
      </c>
      <c r="L72" s="26">
        <v>90.430886104409112</v>
      </c>
      <c r="M72" s="26">
        <v>133.45161539432493</v>
      </c>
      <c r="N72" s="26">
        <v>197.70334437794173</v>
      </c>
      <c r="O72" s="26">
        <v>224.59357963161111</v>
      </c>
      <c r="P72" s="26">
        <v>363.88137058710475</v>
      </c>
      <c r="Q72" s="26">
        <v>363.88137058710475</v>
      </c>
      <c r="R72" s="26">
        <v>446.61152355754791</v>
      </c>
      <c r="S72" s="26">
        <v>332.52706052441954</v>
      </c>
      <c r="T72" s="26">
        <v>332.52706052441954</v>
      </c>
      <c r="U72" s="26">
        <v>105.08555906456186</v>
      </c>
      <c r="V72" s="26">
        <v>101.18563979955158</v>
      </c>
      <c r="W72" s="26">
        <v>94.007469192831948</v>
      </c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</row>
    <row r="73" spans="1:56" x14ac:dyDescent="0.2">
      <c r="A73" s="2">
        <f t="shared" si="33"/>
        <v>44175</v>
      </c>
      <c r="B73" s="4" t="e">
        <f>Data!C72</f>
        <v>#N/A</v>
      </c>
      <c r="C73" s="26">
        <v>14.851620489931438</v>
      </c>
      <c r="D73" s="26">
        <v>10.977976411018657</v>
      </c>
      <c r="E73" s="26">
        <v>12.723237147882157</v>
      </c>
      <c r="F73" s="26">
        <v>15.208358702155889</v>
      </c>
      <c r="G73" s="26">
        <v>15.666160587141626</v>
      </c>
      <c r="H73" s="26">
        <v>26.411508825627383</v>
      </c>
      <c r="I73" s="26">
        <v>39.878019927745427</v>
      </c>
      <c r="J73" s="26">
        <v>42.569060830585684</v>
      </c>
      <c r="K73" s="26">
        <v>87.406884582865501</v>
      </c>
      <c r="L73" s="26">
        <v>94.636452103604398</v>
      </c>
      <c r="M73" s="26">
        <v>140.15628645475161</v>
      </c>
      <c r="N73" s="26">
        <v>207.54109664792736</v>
      </c>
      <c r="O73" s="26">
        <v>234.74129211879841</v>
      </c>
      <c r="P73" s="26">
        <v>380.45524243214129</v>
      </c>
      <c r="Q73" s="26">
        <v>380.45524243214129</v>
      </c>
      <c r="R73" s="26">
        <v>459.91893071727378</v>
      </c>
      <c r="S73" s="26">
        <v>349.3223495131254</v>
      </c>
      <c r="T73" s="26">
        <v>349.3223495131254</v>
      </c>
      <c r="U73" s="26">
        <v>106.1016358323873</v>
      </c>
      <c r="V73" s="26">
        <v>101.88097245337848</v>
      </c>
      <c r="W73" s="26">
        <v>94.600548154975712</v>
      </c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</row>
    <row r="74" spans="1:56" x14ac:dyDescent="0.2">
      <c r="A74" s="2">
        <f t="shared" si="33"/>
        <v>44176</v>
      </c>
      <c r="B74" s="4" t="e">
        <f>Data!C73</f>
        <v>#N/A</v>
      </c>
      <c r="C74" s="26">
        <v>15.060476124005833</v>
      </c>
      <c r="D74" s="26">
        <v>11.118064205348592</v>
      </c>
      <c r="E74" s="26">
        <v>12.87015036644619</v>
      </c>
      <c r="F74" s="26">
        <v>15.361913402856828</v>
      </c>
      <c r="G74" s="26">
        <v>15.906929115940544</v>
      </c>
      <c r="H74" s="26">
        <v>26.975439380418763</v>
      </c>
      <c r="I74" s="26">
        <v>40.86706127739474</v>
      </c>
      <c r="J74" s="26">
        <v>43.769348313587145</v>
      </c>
      <c r="K74" s="26">
        <v>91.099430093166973</v>
      </c>
      <c r="L74" s="26">
        <v>98.973334846740514</v>
      </c>
      <c r="M74" s="26">
        <v>147.05983489897145</v>
      </c>
      <c r="N74" s="26">
        <v>217.52945385756396</v>
      </c>
      <c r="O74" s="26">
        <v>244.8924880661765</v>
      </c>
      <c r="P74" s="26">
        <v>396.77406517566095</v>
      </c>
      <c r="Q74" s="26">
        <v>396.77406517566095</v>
      </c>
      <c r="R74" s="26">
        <v>472.48428591166714</v>
      </c>
      <c r="S74" s="26">
        <v>366.02372623185835</v>
      </c>
      <c r="T74" s="26">
        <v>366.02372623185835</v>
      </c>
      <c r="U74" s="26">
        <v>107.02240546290986</v>
      </c>
      <c r="V74" s="26">
        <v>102.50768196437534</v>
      </c>
      <c r="W74" s="26">
        <v>95.134604028609445</v>
      </c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</row>
    <row r="75" spans="1:56" x14ac:dyDescent="0.2">
      <c r="A75" s="2">
        <f t="shared" si="33"/>
        <v>44177</v>
      </c>
      <c r="B75" s="4" t="e">
        <f>Data!C74</f>
        <v>#N/A</v>
      </c>
      <c r="C75" s="26">
        <v>15.265655020470447</v>
      </c>
      <c r="D75" s="26">
        <v>11.256050529258403</v>
      </c>
      <c r="E75" s="26">
        <v>13.014598333747927</v>
      </c>
      <c r="F75" s="26">
        <v>15.512691549794738</v>
      </c>
      <c r="G75" s="26">
        <v>16.145294142160154</v>
      </c>
      <c r="H75" s="26">
        <v>27.539466361139613</v>
      </c>
      <c r="I75" s="26">
        <v>41.855021191893343</v>
      </c>
      <c r="J75" s="26">
        <v>44.977398409939589</v>
      </c>
      <c r="K75" s="26">
        <v>94.875271417838491</v>
      </c>
      <c r="L75" s="26">
        <v>103.44059252793502</v>
      </c>
      <c r="M75" s="26">
        <v>154.15553176550458</v>
      </c>
      <c r="N75" s="26">
        <v>227.63912131516861</v>
      </c>
      <c r="O75" s="26">
        <v>255.00907882424042</v>
      </c>
      <c r="P75" s="26">
        <v>412.75804452971971</v>
      </c>
      <c r="Q75" s="26">
        <v>412.75804452971971</v>
      </c>
      <c r="R75" s="26">
        <v>484.29069362459882</v>
      </c>
      <c r="S75" s="26">
        <v>382.54401819916666</v>
      </c>
      <c r="T75" s="26">
        <v>382.54401819916666</v>
      </c>
      <c r="U75" s="26">
        <v>107.85527666718109</v>
      </c>
      <c r="V75" s="26">
        <v>103.07191967963088</v>
      </c>
      <c r="W75" s="26">
        <v>95.615067260982727</v>
      </c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</row>
    <row r="76" spans="1:56" x14ac:dyDescent="0.2">
      <c r="A76" s="2">
        <f t="shared" si="33"/>
        <v>44178</v>
      </c>
      <c r="B76" s="4" t="e">
        <f>Data!C75</f>
        <v>#N/A</v>
      </c>
      <c r="C76" s="26">
        <v>15.46715604856254</v>
      </c>
      <c r="D76" s="26">
        <v>11.391953201097097</v>
      </c>
      <c r="E76" s="26">
        <v>13.156625272982495</v>
      </c>
      <c r="F76" s="26">
        <v>15.660772891951899</v>
      </c>
      <c r="G76" s="26">
        <v>16.381217315736819</v>
      </c>
      <c r="H76" s="26">
        <v>28.103321594165966</v>
      </c>
      <c r="I76" s="26">
        <v>42.840935495548763</v>
      </c>
      <c r="J76" s="26">
        <v>46.192160216113656</v>
      </c>
      <c r="K76" s="26">
        <v>98.730962733306669</v>
      </c>
      <c r="L76" s="26">
        <v>108.0368040970467</v>
      </c>
      <c r="M76" s="26">
        <v>161.43539392858494</v>
      </c>
      <c r="N76" s="26">
        <v>237.83920363664402</v>
      </c>
      <c r="O76" s="26">
        <v>265.05335772865112</v>
      </c>
      <c r="P76" s="26">
        <v>428.33375254390592</v>
      </c>
      <c r="Q76" s="26">
        <v>428.33375254390592</v>
      </c>
      <c r="R76" s="26">
        <v>495.33261236824188</v>
      </c>
      <c r="S76" s="26">
        <v>398.79938759507792</v>
      </c>
      <c r="T76" s="26">
        <v>398.79938759507792</v>
      </c>
      <c r="U76" s="26">
        <v>108.60741397816975</v>
      </c>
      <c r="V76" s="26">
        <v>103.57945064837273</v>
      </c>
      <c r="W76" s="26">
        <v>96.046998296767057</v>
      </c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</row>
    <row r="77" spans="1:56" x14ac:dyDescent="0.2">
      <c r="A77" s="2">
        <f t="shared" si="33"/>
        <v>44179</v>
      </c>
      <c r="B77" s="4" t="e">
        <f>Data!C76</f>
        <v>#N/A</v>
      </c>
      <c r="C77" s="26">
        <v>15.664985969826587</v>
      </c>
      <c r="D77" s="26">
        <v>11.525792810695778</v>
      </c>
      <c r="E77" s="26">
        <v>13.296277358243966</v>
      </c>
      <c r="F77" s="26">
        <v>15.80623702480978</v>
      </c>
      <c r="G77" s="26">
        <v>16.614665335120218</v>
      </c>
      <c r="H77" s="26">
        <v>28.666740047665584</v>
      </c>
      <c r="I77" s="26">
        <v>43.823849964586195</v>
      </c>
      <c r="J77" s="26">
        <v>47.412560762954314</v>
      </c>
      <c r="K77" s="26">
        <v>102.66264735450164</v>
      </c>
      <c r="L77" s="26">
        <v>112.76004800104238</v>
      </c>
      <c r="M77" s="26">
        <v>168.89017819260445</v>
      </c>
      <c r="N77" s="26">
        <v>248.09756322018407</v>
      </c>
      <c r="O77" s="26">
        <v>274.98856340048644</v>
      </c>
      <c r="P77" s="26">
        <v>443.43539526425855</v>
      </c>
      <c r="Q77" s="26">
        <v>443.43539526425855</v>
      </c>
      <c r="R77" s="26">
        <v>505.61466313840879</v>
      </c>
      <c r="S77" s="26">
        <v>414.71102377894175</v>
      </c>
      <c r="T77" s="26">
        <v>414.71102377894175</v>
      </c>
      <c r="U77" s="26">
        <v>109.2856697636105</v>
      </c>
      <c r="V77" s="26">
        <v>104.03564150859668</v>
      </c>
      <c r="W77" s="26">
        <v>96.435084383934921</v>
      </c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</row>
    <row r="78" spans="1:56" x14ac:dyDescent="0.2">
      <c r="A78" s="2">
        <f t="shared" si="33"/>
        <v>44180</v>
      </c>
      <c r="B78" s="4" t="e">
        <f>Data!C77</f>
        <v>#N/A</v>
      </c>
      <c r="C78" s="26">
        <v>15.85915895462146</v>
      </c>
      <c r="D78" s="26">
        <v>11.657592480691648</v>
      </c>
      <c r="E78" s="26">
        <v>13.433602418602678</v>
      </c>
      <c r="F78" s="26">
        <v>15.949163107218634</v>
      </c>
      <c r="G78" s="26">
        <v>16.845609793120175</v>
      </c>
      <c r="H78" s="26">
        <v>29.229460286262864</v>
      </c>
      <c r="I78" s="26">
        <v>44.802824005711493</v>
      </c>
      <c r="J78" s="26">
        <v>48.637508709731996</v>
      </c>
      <c r="K78" s="26">
        <v>106.66606371164369</v>
      </c>
      <c r="L78" s="26">
        <v>117.60788365212082</v>
      </c>
      <c r="M78" s="26">
        <v>176.50939096850715</v>
      </c>
      <c r="N78" s="26">
        <v>258.38121359472791</v>
      </c>
      <c r="O78" s="26">
        <v>284.77941636531642</v>
      </c>
      <c r="P78" s="26">
        <v>458.00578061416985</v>
      </c>
      <c r="Q78" s="26">
        <v>458.00578061416985</v>
      </c>
      <c r="R78" s="26">
        <v>515.15027856142024</v>
      </c>
      <c r="S78" s="26">
        <v>430.20663151673119</v>
      </c>
      <c r="T78" s="26">
        <v>430.20663151673119</v>
      </c>
      <c r="U78" s="26">
        <v>109.89653668493405</v>
      </c>
      <c r="V78" s="26">
        <v>104.445458834338</v>
      </c>
      <c r="W78" s="26">
        <v>96.783644330657594</v>
      </c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</row>
    <row r="79" spans="1:56" x14ac:dyDescent="0.2">
      <c r="A79" s="2">
        <f t="shared" si="33"/>
        <v>44181</v>
      </c>
      <c r="B79" s="4" t="e">
        <f>Data!C78</f>
        <v>#N/A</v>
      </c>
      <c r="C79" s="26">
        <v>16.049696094048915</v>
      </c>
      <c r="D79" s="26">
        <v>11.787377634297641</v>
      </c>
      <c r="E79" s="26">
        <v>13.56864965872909</v>
      </c>
      <c r="F79" s="26">
        <v>16.089629607600784</v>
      </c>
      <c r="G79" s="26">
        <v>17.074027014753366</v>
      </c>
      <c r="H79" s="26">
        <v>29.791224911674341</v>
      </c>
      <c r="I79" s="26">
        <v>45.776934204911335</v>
      </c>
      <c r="J79" s="26">
        <v>49.865898156343114</v>
      </c>
      <c r="K79" s="26">
        <v>110.73655539897933</v>
      </c>
      <c r="L79" s="26">
        <v>122.57733611585206</v>
      </c>
      <c r="M79" s="26">
        <v>184.28131461767387</v>
      </c>
      <c r="N79" s="26">
        <v>268.65673786099956</v>
      </c>
      <c r="O79" s="26">
        <v>294.39261245456368</v>
      </c>
      <c r="P79" s="26">
        <v>471.99696358686043</v>
      </c>
      <c r="Q79" s="26">
        <v>471.99696358686043</v>
      </c>
      <c r="R79" s="26">
        <v>523.96027803820755</v>
      </c>
      <c r="S79" s="26">
        <v>445.22165674661221</v>
      </c>
      <c r="T79" s="26">
        <v>445.22165674661221</v>
      </c>
      <c r="U79" s="26">
        <v>110.44611737786589</v>
      </c>
      <c r="V79" s="26">
        <v>104.8134755618596</v>
      </c>
      <c r="W79" s="26">
        <v>97.096639239593614</v>
      </c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</row>
    <row r="80" spans="1:56" x14ac:dyDescent="0.2">
      <c r="A80" s="2">
        <f t="shared" si="33"/>
        <v>44182</v>
      </c>
      <c r="B80" s="4" t="e">
        <f>Data!C79</f>
        <v>#N/A</v>
      </c>
      <c r="C80" s="26">
        <v>16.236624910849699</v>
      </c>
      <c r="D80" s="26">
        <v>11.915175770275225</v>
      </c>
      <c r="E80" s="26">
        <v>13.701469396251605</v>
      </c>
      <c r="F80" s="26">
        <v>16.227714078108239</v>
      </c>
      <c r="G80" s="26">
        <v>17.299897888201802</v>
      </c>
      <c r="H80" s="26">
        <v>30.35178098772764</v>
      </c>
      <c r="I80" s="26">
        <v>46.745277725239646</v>
      </c>
      <c r="J80" s="26">
        <v>51.096612553076511</v>
      </c>
      <c r="K80" s="26">
        <v>114.86908543494069</v>
      </c>
      <c r="L80" s="26">
        <v>127.66488451080907</v>
      </c>
      <c r="M80" s="26">
        <v>192.19305124368256</v>
      </c>
      <c r="N80" s="26">
        <v>278.89072121608012</v>
      </c>
      <c r="O80" s="26">
        <v>303.79725862786921</v>
      </c>
      <c r="P80" s="26">
        <v>485.37056624859196</v>
      </c>
      <c r="Q80" s="26">
        <v>485.37056624859196</v>
      </c>
      <c r="R80" s="26">
        <v>532.07144225695322</v>
      </c>
      <c r="S80" s="26">
        <v>459.7002101065932</v>
      </c>
      <c r="T80" s="26">
        <v>459.7002101065932</v>
      </c>
      <c r="U80" s="26">
        <v>110.94010829227575</v>
      </c>
      <c r="V80" s="26">
        <v>105.14388345242534</v>
      </c>
      <c r="W80" s="26">
        <v>97.377687558293033</v>
      </c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</row>
    <row r="81" spans="1:56" x14ac:dyDescent="0.2">
      <c r="A81" s="2">
        <f t="shared" si="33"/>
        <v>44183</v>
      </c>
      <c r="B81" s="4" t="e">
        <f>Data!C80</f>
        <v>#N/A</v>
      </c>
      <c r="C81" s="26">
        <v>16.419978872532138</v>
      </c>
      <c r="D81" s="26">
        <v>12.041016245753825</v>
      </c>
      <c r="E81" s="26">
        <v>13.832112815891023</v>
      </c>
      <c r="F81" s="26">
        <v>16.363492955280059</v>
      </c>
      <c r="G81" s="26">
        <v>17.523207689969865</v>
      </c>
      <c r="H81" s="26">
        <v>30.910880448278803</v>
      </c>
      <c r="I81" s="26">
        <v>47.706975534003455</v>
      </c>
      <c r="J81" s="26">
        <v>52.328528685894071</v>
      </c>
      <c r="K81" s="26">
        <v>119.05825480766231</v>
      </c>
      <c r="L81" s="26">
        <v>132.86645459488585</v>
      </c>
      <c r="M81" s="26">
        <v>200.23058434806256</v>
      </c>
      <c r="N81" s="26">
        <v>289.05018580585869</v>
      </c>
      <c r="O81" s="26">
        <v>312.96523973168291</v>
      </c>
      <c r="P81" s="26">
        <v>498.09778839555628</v>
      </c>
      <c r="Q81" s="26">
        <v>498.09778839555628</v>
      </c>
      <c r="R81" s="26">
        <v>539.51514583995777</v>
      </c>
      <c r="S81" s="26">
        <v>473.59566834767014</v>
      </c>
      <c r="T81" s="26">
        <v>473.59566834767014</v>
      </c>
      <c r="U81" s="26">
        <v>111.38379489126555</v>
      </c>
      <c r="V81" s="26">
        <v>105.44050987847589</v>
      </c>
      <c r="W81" s="26">
        <v>97.630083076047868</v>
      </c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</row>
    <row r="82" spans="1:56" x14ac:dyDescent="0.2">
      <c r="A82" s="2">
        <f t="shared" si="33"/>
        <v>44184</v>
      </c>
      <c r="B82" s="4" t="e">
        <f>Data!C81</f>
        <v>#N/A</v>
      </c>
      <c r="C82" s="26">
        <v>16.599796909707059</v>
      </c>
      <c r="D82" s="26">
        <v>12.164930067431417</v>
      </c>
      <c r="E82" s="26">
        <v>13.960631740284727</v>
      </c>
      <c r="F82" s="26">
        <v>16.497041385694178</v>
      </c>
      <c r="G82" s="26">
        <v>17.74394590529527</v>
      </c>
      <c r="H82" s="26">
        <v>31.468280486646488</v>
      </c>
      <c r="I82" s="26">
        <v>48.661175441206083</v>
      </c>
      <c r="J82" s="26">
        <v>53.560520713440695</v>
      </c>
      <c r="K82" s="26">
        <v>123.29832530293106</v>
      </c>
      <c r="L82" s="26">
        <v>138.17741597962683</v>
      </c>
      <c r="M82" s="26">
        <v>208.37885834865386</v>
      </c>
      <c r="N82" s="26">
        <v>299.10301593961412</v>
      </c>
      <c r="O82" s="26">
        <v>321.87150806559816</v>
      </c>
      <c r="P82" s="26">
        <v>510.15913990857314</v>
      </c>
      <c r="Q82" s="26">
        <v>510.15913990857314</v>
      </c>
      <c r="R82" s="26">
        <v>546.32609152539885</v>
      </c>
      <c r="S82" s="26">
        <v>486.87095352809172</v>
      </c>
      <c r="T82" s="26">
        <v>486.87095352809172</v>
      </c>
      <c r="U82" s="26">
        <v>111.78205572556587</v>
      </c>
      <c r="V82" s="26">
        <v>105.70683752561312</v>
      </c>
      <c r="W82" s="26">
        <v>97.856814760638926</v>
      </c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</row>
    <row r="83" spans="1:56" x14ac:dyDescent="0.2">
      <c r="A83" s="2">
        <f t="shared" si="33"/>
        <v>44185</v>
      </c>
      <c r="B83" s="4" t="e">
        <f>Data!C82</f>
        <v>#N/A</v>
      </c>
      <c r="C83" s="26">
        <v>16.776122942306909</v>
      </c>
      <c r="D83" s="26">
        <v>12.286949691587484</v>
      </c>
      <c r="E83" s="26">
        <v>14.087078417299059</v>
      </c>
      <c r="F83" s="26">
        <v>16.628433075079176</v>
      </c>
      <c r="G83" s="26">
        <v>17.962106044832471</v>
      </c>
      <c r="H83" s="26">
        <v>32.023743925293914</v>
      </c>
      <c r="I83" s="26">
        <v>49.607054932312515</v>
      </c>
      <c r="J83" s="26">
        <v>54.791464230021113</v>
      </c>
      <c r="K83" s="26">
        <v>127.58324652286353</v>
      </c>
      <c r="L83" s="26">
        <v>143.59258435908791</v>
      </c>
      <c r="M83" s="26">
        <v>216.62187549699178</v>
      </c>
      <c r="N83" s="26">
        <v>309.01836204450814</v>
      </c>
      <c r="O83" s="26">
        <v>330.49429121424981</v>
      </c>
      <c r="P83" s="26">
        <v>521.5439369940467</v>
      </c>
      <c r="Q83" s="26">
        <v>521.5439369940467</v>
      </c>
      <c r="R83" s="26">
        <v>552.54117463787895</v>
      </c>
      <c r="S83" s="26">
        <v>499.49850776393089</v>
      </c>
      <c r="T83" s="26">
        <v>499.49850776393089</v>
      </c>
      <c r="U83" s="26">
        <v>112.13937323372966</v>
      </c>
      <c r="V83" s="26">
        <v>105.94602587696394</v>
      </c>
      <c r="W83" s="26">
        <v>98.060587559194786</v>
      </c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</row>
    <row r="84" spans="1:56" x14ac:dyDescent="0.2">
      <c r="A84" s="2">
        <f t="shared" si="33"/>
        <v>44186</v>
      </c>
      <c r="B84" s="4" t="e">
        <f>Data!C83</f>
        <v>#N/A</v>
      </c>
      <c r="C84" s="26">
        <v>16.949005416070626</v>
      </c>
      <c r="D84" s="26">
        <v>12.407108833242479</v>
      </c>
      <c r="E84" s="26">
        <v>14.211505323528</v>
      </c>
      <c r="F84" s="26">
        <v>16.757740159341211</v>
      </c>
      <c r="G84" s="26">
        <v>18.177685458585302</v>
      </c>
      <c r="H84" s="26">
        <v>32.577039564614537</v>
      </c>
      <c r="I84" s="26">
        <v>50.54382377941193</v>
      </c>
      <c r="J84" s="26">
        <v>56.020240326644704</v>
      </c>
      <c r="K84" s="26">
        <v>131.9066869022345</v>
      </c>
      <c r="L84" s="26">
        <v>149.10622906041172</v>
      </c>
      <c r="M84" s="26">
        <v>224.94280923523175</v>
      </c>
      <c r="N84" s="26">
        <v>318.76701261158871</v>
      </c>
      <c r="O84" s="26">
        <v>338.81521716641674</v>
      </c>
      <c r="P84" s="26">
        <v>532.24961123101707</v>
      </c>
      <c r="Q84" s="26">
        <v>532.24961123101707</v>
      </c>
      <c r="R84" s="26">
        <v>558.19849366584492</v>
      </c>
      <c r="S84" s="26">
        <v>511.45999593601044</v>
      </c>
      <c r="T84" s="26">
        <v>511.45999593601044</v>
      </c>
      <c r="U84" s="26">
        <v>112.45984944955576</v>
      </c>
      <c r="V84" s="26">
        <v>106.16093358586227</v>
      </c>
      <c r="W84" s="26">
        <v>98.243843485067444</v>
      </c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</row>
    <row r="85" spans="1:56" x14ac:dyDescent="0.2">
      <c r="A85" s="2">
        <f t="shared" si="33"/>
        <v>44187</v>
      </c>
      <c r="B85" s="4" t="e">
        <f>Data!C84</f>
        <v>#N/A</v>
      </c>
      <c r="C85" s="26">
        <v>17.118496851382968</v>
      </c>
      <c r="D85" s="26">
        <v>12.525442284707355</v>
      </c>
      <c r="E85" s="26">
        <v>14.333964983589778</v>
      </c>
      <c r="F85" s="26">
        <v>16.885033095967653</v>
      </c>
      <c r="G85" s="26">
        <v>18.390685148019887</v>
      </c>
      <c r="H85" s="26">
        <v>33.127942509808655</v>
      </c>
      <c r="I85" s="26">
        <v>51.470726415785244</v>
      </c>
      <c r="J85" s="26">
        <v>57.245739620124169</v>
      </c>
      <c r="K85" s="26">
        <v>136.2620684146255</v>
      </c>
      <c r="L85" s="26">
        <v>154.71208611560908</v>
      </c>
      <c r="M85" s="26">
        <v>233.32413251639662</v>
      </c>
      <c r="N85" s="26">
        <v>328.32172472702837</v>
      </c>
      <c r="O85" s="26">
        <v>346.81935905322183</v>
      </c>
      <c r="P85" s="26">
        <v>542.28088281475186</v>
      </c>
      <c r="Q85" s="26">
        <v>542.28088281475186</v>
      </c>
      <c r="R85" s="26">
        <v>563.33651207995592</v>
      </c>
      <c r="S85" s="26">
        <v>522.7457792861718</v>
      </c>
      <c r="T85" s="26">
        <v>522.7457792861718</v>
      </c>
      <c r="U85" s="26">
        <v>112.7472251097477</v>
      </c>
      <c r="V85" s="26">
        <v>106.35414104709103</v>
      </c>
      <c r="W85" s="26">
        <v>98.40878247858673</v>
      </c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</row>
    <row r="86" spans="1:56" x14ac:dyDescent="0.2">
      <c r="A86" s="2">
        <f t="shared" si="33"/>
        <v>44188</v>
      </c>
      <c r="B86" s="4" t="e">
        <f>Data!C85</f>
        <v>#N/A</v>
      </c>
      <c r="C86" s="26">
        <v>17.284653406271222</v>
      </c>
      <c r="D86" s="26">
        <v>12.641985743683037</v>
      </c>
      <c r="E86" s="26">
        <v>14.454509804759658</v>
      </c>
      <c r="F86" s="26">
        <v>17.010380574289258</v>
      </c>
      <c r="G86" s="26">
        <v>18.601109577239839</v>
      </c>
      <c r="H86" s="26">
        <v>33.676234474971878</v>
      </c>
      <c r="I86" s="26">
        <v>52.387044059961205</v>
      </c>
      <c r="J86" s="26">
        <v>58.466866218421373</v>
      </c>
      <c r="K86" s="26">
        <v>140.64260453144618</v>
      </c>
      <c r="L86" s="26">
        <v>160.40337691396513</v>
      </c>
      <c r="M86" s="26">
        <v>241.74775908827783</v>
      </c>
      <c r="N86" s="26">
        <v>337.65750549776646</v>
      </c>
      <c r="O86" s="26">
        <v>354.49520470384641</v>
      </c>
      <c r="P86" s="26">
        <v>551.64884814471031</v>
      </c>
      <c r="Q86" s="26">
        <v>551.64884814471031</v>
      </c>
      <c r="R86" s="26">
        <v>567.99336826599347</v>
      </c>
      <c r="S86" s="26">
        <v>533.35420899013559</v>
      </c>
      <c r="T86" s="26">
        <v>533.35420899013559</v>
      </c>
      <c r="U86" s="26">
        <v>113.00490093759274</v>
      </c>
      <c r="V86" s="26">
        <v>106.5279726479116</v>
      </c>
      <c r="W86" s="26">
        <v>98.557382666377038</v>
      </c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</row>
    <row r="87" spans="1:56" x14ac:dyDescent="0.2">
      <c r="A87" s="2">
        <f t="shared" si="33"/>
        <v>44189</v>
      </c>
      <c r="B87" s="4" t="e">
        <f>Data!C86</f>
        <v>#N/A</v>
      </c>
      <c r="C87" s="26">
        <v>17.44753445508632</v>
      </c>
      <c r="D87" s="26">
        <v>12.756775650992932</v>
      </c>
      <c r="E87" s="26">
        <v>14.573191926416037</v>
      </c>
      <c r="F87" s="26">
        <v>17.133849443115082</v>
      </c>
      <c r="G87" s="26">
        <v>18.808966484054082</v>
      </c>
      <c r="H87" s="26">
        <v>34.221704063651508</v>
      </c>
      <c r="I87" s="26">
        <v>53.292096576911106</v>
      </c>
      <c r="J87" s="26">
        <v>59.682541589426002</v>
      </c>
      <c r="K87" s="26">
        <v>145.0413410113926</v>
      </c>
      <c r="L87" s="26">
        <v>166.1728325026703</v>
      </c>
      <c r="M87" s="26">
        <v>250.19519547785228</v>
      </c>
      <c r="N87" s="26">
        <v>346.75183893237869</v>
      </c>
      <c r="O87" s="26">
        <v>361.83455876506491</v>
      </c>
      <c r="P87" s="26">
        <v>560.37002774770178</v>
      </c>
      <c r="Q87" s="26">
        <v>560.37002774770178</v>
      </c>
      <c r="R87" s="26">
        <v>572.2063247314436</v>
      </c>
      <c r="S87" s="26">
        <v>543.29079077490701</v>
      </c>
      <c r="T87" s="26">
        <v>543.29079077490701</v>
      </c>
      <c r="U87" s="26">
        <v>113.23596012782168</v>
      </c>
      <c r="V87" s="26">
        <v>106.68451832071308</v>
      </c>
      <c r="W87" s="26">
        <v>98.691419754844986</v>
      </c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</row>
    <row r="88" spans="1:56" x14ac:dyDescent="0.2">
      <c r="A88" s="2">
        <f t="shared" si="33"/>
        <v>44190</v>
      </c>
      <c r="B88" s="4" t="e">
        <f>Data!C87</f>
        <v>#N/A</v>
      </c>
      <c r="C88" s="26">
        <v>17.60720218413169</v>
      </c>
      <c r="D88" s="26">
        <v>12.869849037961739</v>
      </c>
      <c r="E88" s="26">
        <v>14.690063083727305</v>
      </c>
      <c r="F88" s="26">
        <v>17.255504654296455</v>
      </c>
      <c r="G88" s="26">
        <v>19.014266691713981</v>
      </c>
      <c r="H88" s="26">
        <v>34.764147025263206</v>
      </c>
      <c r="I88" s="26">
        <v>54.185244066592333</v>
      </c>
      <c r="J88" s="26">
        <v>60.891708300792715</v>
      </c>
      <c r="K88" s="26">
        <v>149.45119903299826</v>
      </c>
      <c r="L88" s="26">
        <v>172.01272350691798</v>
      </c>
      <c r="M88" s="26">
        <v>258.64770106975084</v>
      </c>
      <c r="N88" s="26">
        <v>355.58485505781465</v>
      </c>
      <c r="O88" s="26">
        <v>368.83238685691703</v>
      </c>
      <c r="P88" s="26">
        <v>568.46541436030964</v>
      </c>
      <c r="Q88" s="26">
        <v>568.46541436030964</v>
      </c>
      <c r="R88" s="26">
        <v>576.01134390449238</v>
      </c>
      <c r="S88" s="26">
        <v>552.56727003592948</v>
      </c>
      <c r="T88" s="26">
        <v>552.56727003592948</v>
      </c>
      <c r="U88" s="26">
        <v>113.44319127257668</v>
      </c>
      <c r="V88" s="26">
        <v>106.82565413285721</v>
      </c>
      <c r="W88" s="26">
        <v>98.812485381939268</v>
      </c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</row>
    <row r="89" spans="1:56" x14ac:dyDescent="0.2">
      <c r="A89" s="2">
        <f t="shared" si="33"/>
        <v>44191</v>
      </c>
      <c r="B89" s="4" t="e">
        <f>Data!C88</f>
        <v>#N/A</v>
      </c>
      <c r="C89" s="26">
        <v>17.763721205253695</v>
      </c>
      <c r="D89" s="26">
        <v>12.981243383390872</v>
      </c>
      <c r="E89" s="26">
        <v>14.805174484967781</v>
      </c>
      <c r="F89" s="26">
        <v>17.375409220826466</v>
      </c>
      <c r="G89" s="26">
        <v>19.217023922041367</v>
      </c>
      <c r="H89" s="26">
        <v>35.303366486898241</v>
      </c>
      <c r="I89" s="26">
        <v>55.065888174299957</v>
      </c>
      <c r="J89" s="26">
        <v>62.093333601265712</v>
      </c>
      <c r="K89" s="26">
        <v>153.86502012685551</v>
      </c>
      <c r="L89" s="26">
        <v>177.9148955378173</v>
      </c>
      <c r="M89" s="26">
        <v>267.0864534015688</v>
      </c>
      <c r="N89" s="26">
        <v>364.1394402771428</v>
      </c>
      <c r="O89" s="26">
        <v>375.48661229388989</v>
      </c>
      <c r="P89" s="26">
        <v>575.95955370453271</v>
      </c>
      <c r="Q89" s="26">
        <v>575.95955370453271</v>
      </c>
      <c r="R89" s="26">
        <v>579.44277571665214</v>
      </c>
      <c r="S89" s="26">
        <v>561.20068251396651</v>
      </c>
      <c r="T89" s="26">
        <v>561.20068251396651</v>
      </c>
      <c r="U89" s="26">
        <v>113.62911114964548</v>
      </c>
      <c r="V89" s="26">
        <v>106.95306173984753</v>
      </c>
      <c r="W89" s="26">
        <v>98.922004320736519</v>
      </c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</row>
    <row r="90" spans="1:56" x14ac:dyDescent="0.2">
      <c r="A90" s="2">
        <f t="shared" si="33"/>
        <v>44192</v>
      </c>
      <c r="B90" s="4" t="e">
        <f>Data!C89</f>
        <v>#N/A</v>
      </c>
      <c r="C90" s="26">
        <v>17.917158188173698</v>
      </c>
      <c r="D90" s="26">
        <v>13.090996480024627</v>
      </c>
      <c r="E90" s="26">
        <v>14.918576701821578</v>
      </c>
      <c r="F90" s="26">
        <v>17.493624188137947</v>
      </c>
      <c r="G90" s="26">
        <v>19.417254610613224</v>
      </c>
      <c r="H90" s="26">
        <v>35.839173160189326</v>
      </c>
      <c r="I90" s="26">
        <v>55.933473124146836</v>
      </c>
      <c r="J90" s="26">
        <v>63.286412820311355</v>
      </c>
      <c r="K90" s="26">
        <v>158.27561231877377</v>
      </c>
      <c r="L90" s="26">
        <v>183.87080984951703</v>
      </c>
      <c r="M90" s="26">
        <v>275.49271561403049</v>
      </c>
      <c r="N90" s="26">
        <v>372.40129007772219</v>
      </c>
      <c r="O90" s="26">
        <v>381.79787632094451</v>
      </c>
      <c r="P90" s="26">
        <v>582.87968285530576</v>
      </c>
      <c r="Q90" s="26">
        <v>582.87968285530576</v>
      </c>
      <c r="R90" s="26">
        <v>582.53314137461211</v>
      </c>
      <c r="S90" s="26">
        <v>569.21240931366924</v>
      </c>
      <c r="T90" s="26">
        <v>569.21240931366924</v>
      </c>
      <c r="U90" s="26">
        <v>113.79598694430825</v>
      </c>
      <c r="V90" s="26">
        <v>107.06824659883843</v>
      </c>
      <c r="W90" s="26">
        <v>99.021250481944961</v>
      </c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</row>
    <row r="91" spans="1:56" x14ac:dyDescent="0.2">
      <c r="A91" s="2">
        <f t="shared" si="33"/>
        <v>44193</v>
      </c>
      <c r="B91" s="4" t="e">
        <f>Data!C90</f>
        <v>#N/A</v>
      </c>
      <c r="C91" s="26">
        <v>18.067581512124658</v>
      </c>
      <c r="D91" s="26">
        <v>13.199146310351574</v>
      </c>
      <c r="E91" s="26">
        <v>15.030319572012505</v>
      </c>
      <c r="F91" s="26">
        <v>17.61020861732419</v>
      </c>
      <c r="G91" s="26">
        <v>19.614977724612661</v>
      </c>
      <c r="H91" s="26">
        <v>36.371385523039173</v>
      </c>
      <c r="I91" s="26">
        <v>56.787486479370898</v>
      </c>
      <c r="J91" s="26">
        <v>64.469972564575102</v>
      </c>
      <c r="K91" s="26">
        <v>162.67579686226867</v>
      </c>
      <c r="L91" s="26">
        <v>189.8715888988124</v>
      </c>
      <c r="M91" s="26">
        <v>283.84800290484873</v>
      </c>
      <c r="N91" s="26">
        <v>380.35890707750877</v>
      </c>
      <c r="O91" s="26">
        <v>387.76927266867494</v>
      </c>
      <c r="P91" s="26">
        <v>589.25494369747946</v>
      </c>
      <c r="Q91" s="26">
        <v>589.25494369747946</v>
      </c>
      <c r="R91" s="26">
        <v>585.31299793041444</v>
      </c>
      <c r="S91" s="26">
        <v>576.62726771626421</v>
      </c>
      <c r="T91" s="26">
        <v>576.62726771626421</v>
      </c>
      <c r="U91" s="26">
        <v>113.94585759857155</v>
      </c>
      <c r="V91" s="26">
        <v>107.17255489399147</v>
      </c>
      <c r="W91" s="26">
        <v>99.111361702858915</v>
      </c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</row>
    <row r="92" spans="1:56" x14ac:dyDescent="0.2">
      <c r="A92" s="2">
        <f t="shared" si="33"/>
        <v>44194</v>
      </c>
      <c r="B92" s="4" t="e">
        <f>Data!C91</f>
        <v>#N/A</v>
      </c>
      <c r="C92" s="26">
        <v>18.215060937155521</v>
      </c>
      <c r="D92" s="26">
        <v>13.305730931542316</v>
      </c>
      <c r="E92" s="26">
        <v>15.140452113585264</v>
      </c>
      <c r="F92" s="26">
        <v>17.725219579071403</v>
      </c>
      <c r="G92" s="26">
        <v>19.810214583899896</v>
      </c>
      <c r="H92" s="26">
        <v>36.89982997614856</v>
      </c>
      <c r="I92" s="26">
        <v>57.627459635367309</v>
      </c>
      <c r="J92" s="26">
        <v>65.643073691594722</v>
      </c>
      <c r="K92" s="26">
        <v>167.05845491969819</v>
      </c>
      <c r="L92" s="26">
        <v>195.90806635444721</v>
      </c>
      <c r="M92" s="26">
        <v>292.13424484679683</v>
      </c>
      <c r="N92" s="26">
        <v>388.00354896945566</v>
      </c>
      <c r="O92" s="26">
        <v>393.40606662103943</v>
      </c>
      <c r="P92" s="26">
        <v>595.11568226783868</v>
      </c>
      <c r="Q92" s="26">
        <v>595.11568226783868</v>
      </c>
      <c r="R92" s="26">
        <v>587.81086914144498</v>
      </c>
      <c r="S92" s="26">
        <v>583.4726616368946</v>
      </c>
      <c r="T92" s="26">
        <v>583.4726616368946</v>
      </c>
      <c r="U92" s="26">
        <v>114.08055407988306</v>
      </c>
      <c r="V92" s="26">
        <v>107.26718916621921</v>
      </c>
      <c r="W92" s="26">
        <v>99.193353340115607</v>
      </c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</row>
    <row r="93" spans="1:56" x14ac:dyDescent="0.2">
      <c r="A93" s="2">
        <f t="shared" si="33"/>
        <v>44195</v>
      </c>
      <c r="B93" s="4" t="e">
        <f>Data!C92</f>
        <v>#N/A</v>
      </c>
      <c r="C93" s="26">
        <v>18.359667295284613</v>
      </c>
      <c r="D93" s="26">
        <v>13.410788369287353</v>
      </c>
      <c r="E93" s="26">
        <v>15.24902245015735</v>
      </c>
      <c r="F93" s="26">
        <v>17.838712157159009</v>
      </c>
      <c r="G93" s="26">
        <v>20.002988685801721</v>
      </c>
      <c r="H93" s="26">
        <v>37.424340974409866</v>
      </c>
      <c r="I93" s="26">
        <v>58.45296805337771</v>
      </c>
      <c r="J93" s="26">
        <v>66.804814043350376</v>
      </c>
      <c r="K93" s="26">
        <v>171.41657354707664</v>
      </c>
      <c r="L93" s="26">
        <v>201.97084100284076</v>
      </c>
      <c r="M93" s="26">
        <v>300.333940543518</v>
      </c>
      <c r="N93" s="26">
        <v>395.32913213931886</v>
      </c>
      <c r="O93" s="26">
        <v>398.71540782559504</v>
      </c>
      <c r="P93" s="26">
        <v>600.49283904170363</v>
      </c>
      <c r="Q93" s="26">
        <v>600.49283904170363</v>
      </c>
      <c r="R93" s="26">
        <v>590.05322941639531</v>
      </c>
      <c r="S93" s="26">
        <v>589.77780829403798</v>
      </c>
      <c r="T93" s="26">
        <v>589.77780829403798</v>
      </c>
      <c r="U93" s="26">
        <v>114.2017184391067</v>
      </c>
      <c r="V93" s="26">
        <v>107.35322266999555</v>
      </c>
      <c r="W93" s="26">
        <v>99.268130704925014</v>
      </c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</row>
    <row r="94" spans="1:56" x14ac:dyDescent="0.2">
      <c r="A94" s="2">
        <f t="shared" si="33"/>
        <v>44196</v>
      </c>
      <c r="B94" s="4" t="e">
        <f>Data!C93</f>
        <v>#N/A</v>
      </c>
      <c r="C94" s="26">
        <v>18.501472201519132</v>
      </c>
      <c r="D94" s="26">
        <v>13.51435652026718</v>
      </c>
      <c r="E94" s="26">
        <v>15.356077746461414</v>
      </c>
      <c r="F94" s="26">
        <v>17.950739460452144</v>
      </c>
      <c r="G94" s="26">
        <v>20.193325534063703</v>
      </c>
      <c r="H94" s="26">
        <v>37.944761133356181</v>
      </c>
      <c r="I94" s="26">
        <v>59.263631244658129</v>
      </c>
      <c r="J94" s="26">
        <v>67.954330924625779</v>
      </c>
      <c r="K94" s="26">
        <v>175.74329034873725</v>
      </c>
      <c r="L94" s="26">
        <v>208.05033390576259</v>
      </c>
      <c r="M94" s="26">
        <v>308.43030380665994</v>
      </c>
      <c r="N94" s="26">
        <v>402.332097569273</v>
      </c>
      <c r="O94" s="26">
        <v>403.70604487531449</v>
      </c>
      <c r="P94" s="26">
        <v>605.41743057324197</v>
      </c>
      <c r="Q94" s="26">
        <v>605.41743057324197</v>
      </c>
      <c r="R94" s="26">
        <v>592.06452916928697</v>
      </c>
      <c r="S94" s="26">
        <v>595.57305110778941</v>
      </c>
      <c r="T94" s="26">
        <v>595.57305110778941</v>
      </c>
      <c r="U94" s="26">
        <v>114.3108215878737</v>
      </c>
      <c r="V94" s="26">
        <v>107.43161250135174</v>
      </c>
      <c r="W94" s="26">
        <v>99.336500394054013</v>
      </c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</row>
    <row r="95" spans="1:56" x14ac:dyDescent="0.2">
      <c r="A95" s="2">
        <f t="shared" si="33"/>
        <v>44197</v>
      </c>
      <c r="B95" s="4" t="e">
        <f>Data!C94</f>
        <v>#N/A</v>
      </c>
      <c r="C95" s="26">
        <v>18.64054778461114</v>
      </c>
      <c r="D95" s="26">
        <v>13.61647306296029</v>
      </c>
      <c r="E95" s="26">
        <v>15.461664153503548</v>
      </c>
      <c r="F95" s="26">
        <v>18.061352642379475</v>
      </c>
      <c r="G95" s="26">
        <v>20.381252472356596</v>
      </c>
      <c r="H95" s="26">
        <v>38.460941310975372</v>
      </c>
      <c r="I95" s="26">
        <v>60.059112516711835</v>
      </c>
      <c r="J95" s="26">
        <v>69.090803313799739</v>
      </c>
      <c r="K95" s="26">
        <v>180.03193619485054</v>
      </c>
      <c r="L95" s="26">
        <v>214.13684808733871</v>
      </c>
      <c r="M95" s="26">
        <v>316.40739583631591</v>
      </c>
      <c r="N95" s="26">
        <v>409.01124610433476</v>
      </c>
      <c r="O95" s="26">
        <v>408.38804836096625</v>
      </c>
      <c r="P95" s="26">
        <v>609.92011933870151</v>
      </c>
      <c r="Q95" s="26">
        <v>609.92011933870151</v>
      </c>
      <c r="R95" s="26">
        <v>593.86725150164932</v>
      </c>
      <c r="S95" s="26">
        <v>600.88926327162778</v>
      </c>
      <c r="T95" s="26">
        <v>600.88926327162778</v>
      </c>
      <c r="U95" s="26">
        <v>114.40917977139807</v>
      </c>
      <c r="V95" s="26">
        <v>107.50321155576181</v>
      </c>
      <c r="W95" s="26">
        <v>99.39918057923397</v>
      </c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</row>
    <row r="96" spans="1:56" x14ac:dyDescent="0.2">
      <c r="A96" s="2">
        <f t="shared" si="33"/>
        <v>44198</v>
      </c>
      <c r="B96" s="4" t="e">
        <f>Data!C95</f>
        <v>#N/A</v>
      </c>
      <c r="C96" s="26">
        <v>18.776966437290998</v>
      </c>
      <c r="D96" s="26">
        <v>13.717175376473367</v>
      </c>
      <c r="E96" s="26">
        <v>15.565826762673368</v>
      </c>
      <c r="F96" s="26">
        <v>18.170600926957743</v>
      </c>
      <c r="G96" s="26">
        <v>20.566798522677267</v>
      </c>
      <c r="H96" s="26">
        <v>38.972740665311122</v>
      </c>
      <c r="I96" s="26">
        <v>60.839118494825428</v>
      </c>
      <c r="J96" s="26">
        <v>70.213453796575735</v>
      </c>
      <c r="K96" s="26">
        <v>184.276075437299</v>
      </c>
      <c r="L96" s="26">
        <v>220.22062996649848</v>
      </c>
      <c r="M96" s="26">
        <v>324.25024326096479</v>
      </c>
      <c r="N96" s="26">
        <v>415.36755027913318</v>
      </c>
      <c r="O96" s="26">
        <v>412.77254772796192</v>
      </c>
      <c r="P96" s="26">
        <v>614.03086608655246</v>
      </c>
      <c r="Q96" s="26">
        <v>614.03086608655246</v>
      </c>
      <c r="R96" s="26">
        <v>595.48199169868519</v>
      </c>
      <c r="S96" s="26">
        <v>605.75734195220537</v>
      </c>
      <c r="T96" s="26">
        <v>605.75734195220537</v>
      </c>
      <c r="U96" s="26">
        <v>114.49796974709437</v>
      </c>
      <c r="V96" s="26">
        <v>107.5687793838772</v>
      </c>
      <c r="W96" s="26">
        <v>99.456810323041537</v>
      </c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</row>
    <row r="97" spans="1:56" x14ac:dyDescent="0.2">
      <c r="A97" s="2">
        <f t="shared" si="33"/>
        <v>44199</v>
      </c>
      <c r="B97" s="4" t="e">
        <f>Data!C96</f>
        <v>#N/A</v>
      </c>
      <c r="C97" s="26">
        <v>18.910800585606204</v>
      </c>
      <c r="D97" s="26">
        <v>13.816500467061092</v>
      </c>
      <c r="E97" s="26">
        <v>15.668609568156144</v>
      </c>
      <c r="F97" s="26">
        <v>18.278531640491739</v>
      </c>
      <c r="G97" s="26">
        <v>20.749994228935289</v>
      </c>
      <c r="H97" s="26">
        <v>39.480026688379027</v>
      </c>
      <c r="I97" s="26">
        <v>61.603398433682301</v>
      </c>
      <c r="J97" s="26">
        <v>71.321550216254778</v>
      </c>
      <c r="K97" s="26">
        <v>188.46954311726446</v>
      </c>
      <c r="L97" s="26">
        <v>226.29193171027214</v>
      </c>
      <c r="M97" s="26">
        <v>331.94493982773059</v>
      </c>
      <c r="N97" s="26">
        <v>421.40394972453618</v>
      </c>
      <c r="O97" s="26">
        <v>416.87148594816051</v>
      </c>
      <c r="P97" s="26">
        <v>617.77865734256</v>
      </c>
      <c r="Q97" s="26">
        <v>617.77865734256</v>
      </c>
      <c r="R97" s="26">
        <v>596.92755249113543</v>
      </c>
      <c r="S97" s="26">
        <v>610.20778965764146</v>
      </c>
      <c r="T97" s="26">
        <v>610.20778965764146</v>
      </c>
      <c r="U97" s="26">
        <v>114.57824270414733</v>
      </c>
      <c r="V97" s="26">
        <v>107.6289920182425</v>
      </c>
      <c r="W97" s="26">
        <v>99.509957991656535</v>
      </c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</row>
    <row r="98" spans="1:56" x14ac:dyDescent="0.2">
      <c r="A98" s="2">
        <f t="shared" si="33"/>
        <v>44200</v>
      </c>
      <c r="B98" s="4" t="e">
        <f>Data!C97</f>
        <v>#N/A</v>
      </c>
      <c r="C98" s="26">
        <v>19.042122476896427</v>
      </c>
      <c r="D98" s="26">
        <v>13.914484901990322</v>
      </c>
      <c r="E98" s="26">
        <v>15.770055437014909</v>
      </c>
      <c r="F98" s="26">
        <v>18.38519024814422</v>
      </c>
      <c r="G98" s="26">
        <v>20.930871505969339</v>
      </c>
      <c r="H98" s="26">
        <v>39.982675217024216</v>
      </c>
      <c r="I98" s="26">
        <v>62.351743335213904</v>
      </c>
      <c r="J98" s="26">
        <v>72.414407037388884</v>
      </c>
      <c r="K98" s="26">
        <v>192.60647873065179</v>
      </c>
      <c r="L98" s="26">
        <v>232.34107366679018</v>
      </c>
      <c r="M98" s="26">
        <v>339.47873051163867</v>
      </c>
      <c r="N98" s="26">
        <v>427.12513675344576</v>
      </c>
      <c r="O98" s="26">
        <v>420.69739479300665</v>
      </c>
      <c r="P98" s="26">
        <v>621.19129980168088</v>
      </c>
      <c r="Q98" s="26">
        <v>621.19129980168088</v>
      </c>
      <c r="R98" s="26">
        <v>598.22104936145661</v>
      </c>
      <c r="S98" s="26">
        <v>614.270376894474</v>
      </c>
      <c r="T98" s="26">
        <v>614.270376894474</v>
      </c>
      <c r="U98" s="26">
        <v>114.65093697649742</v>
      </c>
      <c r="V98" s="26">
        <v>107.68445084622141</v>
      </c>
      <c r="W98" s="26">
        <v>99.559128835016836</v>
      </c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</row>
    <row r="99" spans="1:56" x14ac:dyDescent="0.2">
      <c r="A99" s="2">
        <f t="shared" si="33"/>
        <v>44201</v>
      </c>
      <c r="B99" s="4" t="e">
        <f>Data!C98</f>
        <v>#N/A</v>
      </c>
      <c r="C99" s="26">
        <v>19.171003985853218</v>
      </c>
      <c r="D99" s="26">
        <v>14.01116475039457</v>
      </c>
      <c r="E99" s="26">
        <v>15.870206086330869</v>
      </c>
      <c r="F99" s="26">
        <v>18.49062039463406</v>
      </c>
      <c r="G99" s="26">
        <v>21.109463494192806</v>
      </c>
      <c r="H99" s="26">
        <v>40.480570421437491</v>
      </c>
      <c r="I99" s="26">
        <v>63.083984890009368</v>
      </c>
      <c r="J99" s="26">
        <v>73.491386422883707</v>
      </c>
      <c r="K99" s="26">
        <v>196.68135619105325</v>
      </c>
      <c r="L99" s="26">
        <v>238.35850603102247</v>
      </c>
      <c r="M99" s="26">
        <v>346.84007729507772</v>
      </c>
      <c r="N99" s="26">
        <v>432.53733810522829</v>
      </c>
      <c r="O99" s="26">
        <v>424.26319239299977</v>
      </c>
      <c r="P99" s="26">
        <v>624.29527300826953</v>
      </c>
      <c r="Q99" s="26">
        <v>624.29527300826953</v>
      </c>
      <c r="R99" s="26">
        <v>599.37802133320463</v>
      </c>
      <c r="S99" s="26">
        <v>617.97387867859197</v>
      </c>
      <c r="T99" s="26">
        <v>617.97387867859197</v>
      </c>
      <c r="U99" s="26">
        <v>114.71688961314743</v>
      </c>
      <c r="V99" s="26">
        <v>107.73569060419045</v>
      </c>
      <c r="W99" s="26">
        <v>99.604771803390506</v>
      </c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</row>
    <row r="100" spans="1:56" x14ac:dyDescent="0.2">
      <c r="A100" s="2">
        <f t="shared" si="33"/>
        <v>44202</v>
      </c>
      <c r="B100" s="4" t="e">
        <f>Data!C99</f>
        <v>#N/A</v>
      </c>
      <c r="C100" s="26">
        <v>19.297516438044589</v>
      </c>
      <c r="D100" s="26">
        <v>14.106575530759299</v>
      </c>
      <c r="E100" s="26">
        <v>15.969102066813162</v>
      </c>
      <c r="F100" s="26">
        <v>18.594863948382471</v>
      </c>
      <c r="G100" s="26">
        <v>21.285804420025773</v>
      </c>
      <c r="H100" s="26">
        <v>40.973604772129434</v>
      </c>
      <c r="I100" s="26">
        <v>63.799994260398314</v>
      </c>
      <c r="J100" s="26">
        <v>74.55189902762838</v>
      </c>
      <c r="K100" s="26">
        <v>200.68900970934095</v>
      </c>
      <c r="L100" s="26">
        <v>244.33486891018615</v>
      </c>
      <c r="M100" s="26">
        <v>354.01870634789174</v>
      </c>
      <c r="N100" s="26">
        <v>437.64809808171748</v>
      </c>
      <c r="O100" s="26">
        <v>427.58200382331853</v>
      </c>
      <c r="P100" s="26">
        <v>627.11563183582257</v>
      </c>
      <c r="Q100" s="26">
        <v>627.11563183582257</v>
      </c>
      <c r="R100" s="26">
        <v>600.41254368131513</v>
      </c>
      <c r="S100" s="26">
        <v>621.34587662657179</v>
      </c>
      <c r="T100" s="26">
        <v>621.34587662657179</v>
      </c>
      <c r="U100" s="26">
        <v>114.77684687659904</v>
      </c>
      <c r="V100" s="26">
        <v>107.78318656625684</v>
      </c>
      <c r="W100" s="26">
        <v>99.647285666760425</v>
      </c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</row>
    <row r="101" spans="1:56" x14ac:dyDescent="0.2">
      <c r="A101" s="2">
        <f t="shared" si="33"/>
        <v>44203</v>
      </c>
      <c r="B101" s="4" t="e">
        <f>Data!C100</f>
        <v>#N/A</v>
      </c>
      <c r="C101" s="26">
        <v>19.421730450229308</v>
      </c>
      <c r="D101" s="26">
        <v>14.200752164676286</v>
      </c>
      <c r="E101" s="26">
        <v>16.066782752313294</v>
      </c>
      <c r="F101" s="26">
        <v>18.697961048485983</v>
      </c>
      <c r="G101" s="26">
        <v>21.459929462230896</v>
      </c>
      <c r="H101" s="26">
        <v>41.461678986235697</v>
      </c>
      <c r="I101" s="26">
        <v>64.499680723524477</v>
      </c>
      <c r="J101" s="26">
        <v>75.595404514180274</v>
      </c>
      <c r="K101" s="26">
        <v>204.62465539170441</v>
      </c>
      <c r="L101" s="26">
        <v>250.26104998901442</v>
      </c>
      <c r="M101" s="26">
        <v>361.00563679631284</v>
      </c>
      <c r="N101" s="26">
        <v>442.46606749092757</v>
      </c>
      <c r="O101" s="26">
        <v>430.66700467485936</v>
      </c>
      <c r="P101" s="26">
        <v>629.67595069828565</v>
      </c>
      <c r="Q101" s="26">
        <v>629.67595069828565</v>
      </c>
      <c r="R101" s="26">
        <v>601.33733984458058</v>
      </c>
      <c r="S101" s="26">
        <v>624.41261807841136</v>
      </c>
      <c r="T101" s="26">
        <v>624.41261807841136</v>
      </c>
      <c r="U101" s="26">
        <v>114.83147374367475</v>
      </c>
      <c r="V101" s="26">
        <v>107.82736099782498</v>
      </c>
      <c r="W101" s="26">
        <v>99.687024500043535</v>
      </c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</row>
    <row r="102" spans="1:56" x14ac:dyDescent="0.2">
      <c r="A102" s="2">
        <f t="shared" si="33"/>
        <v>44204</v>
      </c>
      <c r="B102" s="4" t="e">
        <f>Data!C101</f>
        <v>#N/A</v>
      </c>
      <c r="C102" s="26">
        <v>19.543715786742371</v>
      </c>
      <c r="D102" s="26">
        <v>14.293728936505762</v>
      </c>
      <c r="E102" s="26">
        <v>16.163286334705226</v>
      </c>
      <c r="F102" s="26">
        <v>18.799950153951208</v>
      </c>
      <c r="G102" s="26">
        <v>21.631874624233522</v>
      </c>
      <c r="H102" s="26">
        <v>41.944701954091997</v>
      </c>
      <c r="I102" s="26">
        <v>65.182990192719728</v>
      </c>
      <c r="J102" s="26">
        <v>76.621411798326875</v>
      </c>
      <c r="K102" s="26">
        <v>208.4839084415797</v>
      </c>
      <c r="L102" s="26">
        <v>256.12823904669659</v>
      </c>
      <c r="M102" s="26">
        <v>367.79319168954873</v>
      </c>
      <c r="N102" s="26">
        <v>447.0008019769042</v>
      </c>
      <c r="O102" s="26">
        <v>433.53128695150707</v>
      </c>
      <c r="P102" s="26">
        <v>631.99830205019248</v>
      </c>
      <c r="Q102" s="26">
        <v>631.99830205019248</v>
      </c>
      <c r="R102" s="26">
        <v>602.16389052214208</v>
      </c>
      <c r="S102" s="26">
        <v>627.19892384996365</v>
      </c>
      <c r="T102" s="26">
        <v>627.19892384996365</v>
      </c>
      <c r="U102" s="26">
        <v>114.88136248384163</v>
      </c>
      <c r="V102" s="26">
        <v>107.86858894066022</v>
      </c>
      <c r="W102" s="26">
        <v>99.72430259333629</v>
      </c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</row>
    <row r="103" spans="1:56" x14ac:dyDescent="0.2">
      <c r="A103" s="2">
        <f t="shared" si="33"/>
        <v>44205</v>
      </c>
      <c r="B103" s="4" t="e">
        <f>Data!C102</f>
        <v>#N/A</v>
      </c>
      <c r="C103" s="26">
        <v>19.663541231200615</v>
      </c>
      <c r="D103" s="26">
        <v>14.385539458587887</v>
      </c>
      <c r="E103" s="26">
        <v>16.258649823618669</v>
      </c>
      <c r="F103" s="26">
        <v>18.900868094679566</v>
      </c>
      <c r="G103" s="26">
        <v>21.80167661247205</v>
      </c>
      <c r="H103" s="26">
        <v>42.422590647073726</v>
      </c>
      <c r="I103" s="26">
        <v>65.849903635289863</v>
      </c>
      <c r="J103" s="26">
        <v>77.629479034465191</v>
      </c>
      <c r="K103" s="26">
        <v>212.26279593309158</v>
      </c>
      <c r="L103" s="26">
        <v>261.92797864561965</v>
      </c>
      <c r="M103" s="26">
        <v>374.37499214349492</v>
      </c>
      <c r="N103" s="26">
        <v>451.26257249614048</v>
      </c>
      <c r="O103" s="26">
        <v>436.18774616778512</v>
      </c>
      <c r="P103" s="26">
        <v>634.10326247560886</v>
      </c>
      <c r="Q103" s="26">
        <v>634.10326247560886</v>
      </c>
      <c r="R103" s="26">
        <v>602.90253850835995</v>
      </c>
      <c r="S103" s="26">
        <v>629.72813665807223</v>
      </c>
      <c r="T103" s="26">
        <v>629.72813665807223</v>
      </c>
      <c r="U103" s="26">
        <v>114.92704038912328</v>
      </c>
      <c r="V103" s="26">
        <v>107.90720339197304</v>
      </c>
      <c r="W103" s="26">
        <v>99.75939884230722</v>
      </c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</row>
    <row r="104" spans="1:56" x14ac:dyDescent="0.2">
      <c r="A104" s="2">
        <f t="shared" si="33"/>
        <v>44206</v>
      </c>
      <c r="B104" s="4" t="e">
        <f>Data!C103</f>
        <v>#N/A</v>
      </c>
      <c r="C104" s="26">
        <v>19.781274472754802</v>
      </c>
      <c r="D104" s="26">
        <v>14.476216641650206</v>
      </c>
      <c r="E104" s="26">
        <v>16.352909050540148</v>
      </c>
      <c r="F104" s="26">
        <v>19.000750123740556</v>
      </c>
      <c r="G104" s="26">
        <v>21.969372720792702</v>
      </c>
      <c r="H104" s="26">
        <v>42.895270007742745</v>
      </c>
      <c r="I104" s="26">
        <v>66.500435404455814</v>
      </c>
      <c r="J104" s="26">
        <v>78.619213352659727</v>
      </c>
      <c r="K104" s="26">
        <v>215.95776520218317</v>
      </c>
      <c r="L104" s="26">
        <v>267.65221039483998</v>
      </c>
      <c r="M104" s="26">
        <v>380.7459359524151</v>
      </c>
      <c r="N104" s="26">
        <v>455.26218993391069</v>
      </c>
      <c r="O104" s="26">
        <v>438.64898819060477</v>
      </c>
      <c r="P104" s="26">
        <v>636.00994045908487</v>
      </c>
      <c r="Q104" s="26">
        <v>636.00994045908487</v>
      </c>
      <c r="R104" s="26">
        <v>603.56258828123055</v>
      </c>
      <c r="S104" s="26">
        <v>632.02210289852849</v>
      </c>
      <c r="T104" s="26">
        <v>632.02210289852849</v>
      </c>
      <c r="U104" s="26">
        <v>114.96897672731531</v>
      </c>
      <c r="V104" s="26">
        <v>107.94349993569392</v>
      </c>
      <c r="W104" s="26">
        <v>99.792560669708251</v>
      </c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</row>
    <row r="105" spans="1:56" x14ac:dyDescent="0.2">
      <c r="A105" s="2">
        <f t="shared" si="33"/>
        <v>44207</v>
      </c>
      <c r="B105" s="4" t="e">
        <f>Data!C104</f>
        <v>#N/A</v>
      </c>
      <c r="C105" s="26">
        <v>19.896982006100782</v>
      </c>
      <c r="D105" s="26">
        <v>14.565792670064434</v>
      </c>
      <c r="E105" s="26">
        <v>16.446098676823787</v>
      </c>
      <c r="F105" s="26">
        <v>19.099629970519448</v>
      </c>
      <c r="G105" s="26">
        <v>22.13500072087372</v>
      </c>
      <c r="H105" s="26">
        <v>43.362672823383228</v>
      </c>
      <c r="I105" s="26">
        <v>67.134631502673656</v>
      </c>
      <c r="J105" s="26">
        <v>79.590270360943947</v>
      </c>
      <c r="K105" s="26">
        <v>219.56568797462026</v>
      </c>
      <c r="L105" s="26">
        <v>273.2933162857907</v>
      </c>
      <c r="M105" s="26">
        <v>386.90216220572887</v>
      </c>
      <c r="N105" s="26">
        <v>459.01084515972531</v>
      </c>
      <c r="O105" s="26">
        <v>440.92725415626586</v>
      </c>
      <c r="P105" s="26">
        <v>637.73602072644212</v>
      </c>
      <c r="Q105" s="26">
        <v>637.73602072644212</v>
      </c>
      <c r="R105" s="26">
        <v>604.15239972461438</v>
      </c>
      <c r="S105" s="26">
        <v>634.10118120250263</v>
      </c>
      <c r="T105" s="26">
        <v>634.10118120250263</v>
      </c>
      <c r="U105" s="26">
        <v>115.00758898693502</v>
      </c>
      <c r="V105" s="26">
        <v>107.97774087969228</v>
      </c>
      <c r="W105" s="26">
        <v>99.824007524866715</v>
      </c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</row>
    <row r="106" spans="1:56" x14ac:dyDescent="0.2">
      <c r="A106" s="2">
        <f t="shared" si="33"/>
        <v>44208</v>
      </c>
      <c r="B106" s="4" t="e">
        <f>Data!C105</f>
        <v>#N/A</v>
      </c>
      <c r="C106" s="26">
        <v>20.010729044456426</v>
      </c>
      <c r="D106" s="26">
        <v>14.654298981614449</v>
      </c>
      <c r="E106" s="26">
        <v>16.53825220518101</v>
      </c>
      <c r="F106" s="26">
        <v>19.197539894369612</v>
      </c>
      <c r="G106" s="26">
        <v>22.298598758637489</v>
      </c>
      <c r="H106" s="26">
        <v>43.82473958403876</v>
      </c>
      <c r="I106" s="26">
        <v>67.752567792898205</v>
      </c>
      <c r="J106" s="26">
        <v>80.542353427896373</v>
      </c>
      <c r="K106" s="26">
        <v>223.08386041590074</v>
      </c>
      <c r="L106" s="26">
        <v>278.84415470101936</v>
      </c>
      <c r="M106" s="26">
        <v>392.84100362592574</v>
      </c>
      <c r="N106" s="26">
        <v>462.5199652134616</v>
      </c>
      <c r="O106" s="26">
        <v>443.03436167974041</v>
      </c>
      <c r="P106" s="26">
        <v>639.29782080511211</v>
      </c>
      <c r="Q106" s="26">
        <v>639.29782080511211</v>
      </c>
      <c r="R106" s="26">
        <v>604.67947564903659</v>
      </c>
      <c r="S106" s="26">
        <v>635.98427198670925</v>
      </c>
      <c r="T106" s="26">
        <v>635.98427198670925</v>
      </c>
      <c r="U106" s="26">
        <v>115.0432484784691</v>
      </c>
      <c r="V106" s="26">
        <v>108.01015894833228</v>
      </c>
      <c r="W106" s="26">
        <v>99.853934004031444</v>
      </c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</row>
    <row r="107" spans="1:56" x14ac:dyDescent="0.2">
      <c r="A107" s="2">
        <f t="shared" si="33"/>
        <v>44209</v>
      </c>
      <c r="B107" s="4" t="e">
        <f>Data!C106</f>
        <v>#N/A</v>
      </c>
      <c r="C107" s="26">
        <v>20.122579444712077</v>
      </c>
      <c r="D107" s="26">
        <v>14.741766251446935</v>
      </c>
      <c r="E107" s="26">
        <v>16.629401994245509</v>
      </c>
      <c r="F107" s="26">
        <v>19.294510738440977</v>
      </c>
      <c r="G107" s="26">
        <v>22.460205256585034</v>
      </c>
      <c r="H107" s="26">
        <v>44.281418326185431</v>
      </c>
      <c r="I107" s="26">
        <v>68.354348173571253</v>
      </c>
      <c r="J107" s="26">
        <v>81.475212761733061</v>
      </c>
      <c r="K107" s="26">
        <v>226.50999934546991</v>
      </c>
      <c r="L107" s="26">
        <v>284.29809080543941</v>
      </c>
      <c r="M107" s="26">
        <v>398.56092845588415</v>
      </c>
      <c r="N107" s="26">
        <v>465.80108579889293</v>
      </c>
      <c r="O107" s="26">
        <v>444.98166053851327</v>
      </c>
      <c r="P107" s="26">
        <v>640.71035616087852</v>
      </c>
      <c r="Q107" s="26">
        <v>640.71035616087852</v>
      </c>
      <c r="R107" s="26">
        <v>605.15054299340852</v>
      </c>
      <c r="S107" s="26">
        <v>637.68886299928351</v>
      </c>
      <c r="T107" s="26">
        <v>637.68886299928351</v>
      </c>
      <c r="U107" s="26">
        <v>115.07628535228534</v>
      </c>
      <c r="V107" s="26">
        <v>108.04096057553591</v>
      </c>
      <c r="W107" s="26">
        <v>99.882512630636413</v>
      </c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</row>
    <row r="108" spans="1:56" x14ac:dyDescent="0.2">
      <c r="A108" s="2">
        <f t="shared" si="33"/>
        <v>44210</v>
      </c>
      <c r="B108" s="4" t="e">
        <f>Data!C107</f>
        <v>#N/A</v>
      </c>
      <c r="C108" s="26">
        <v>20.232595643969415</v>
      </c>
      <c r="D108" s="26">
        <v>14.828224379886953</v>
      </c>
      <c r="E108" s="26">
        <v>16.719579275836381</v>
      </c>
      <c r="F108" s="26">
        <v>19.390571983394551</v>
      </c>
      <c r="G108" s="26">
        <v>22.619858821965781</v>
      </c>
      <c r="H108" s="26">
        <v>44.73266446319009</v>
      </c>
      <c r="I108" s="26">
        <v>68.940102732216417</v>
      </c>
      <c r="J108" s="26">
        <v>82.388644303097948</v>
      </c>
      <c r="K108" s="26">
        <v>229.84223490554743</v>
      </c>
      <c r="L108" s="26">
        <v>289.64902114022038</v>
      </c>
      <c r="M108" s="26">
        <v>404.06147377298123</v>
      </c>
      <c r="N108" s="26">
        <v>468.86573983974642</v>
      </c>
      <c r="O108" s="26">
        <v>446.78000104004821</v>
      </c>
      <c r="P108" s="26">
        <v>641.98741090766475</v>
      </c>
      <c r="Q108" s="26">
        <v>641.98741090766475</v>
      </c>
      <c r="R108" s="26">
        <v>605.5716277528112</v>
      </c>
      <c r="S108" s="26">
        <v>639.23108661474498</v>
      </c>
      <c r="T108" s="26">
        <v>639.23108661474498</v>
      </c>
      <c r="U108" s="26">
        <v>115.10699308923245</v>
      </c>
      <c r="V108" s="26">
        <v>108.07032883949705</v>
      </c>
      <c r="W108" s="26">
        <v>99.909896330949138</v>
      </c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</row>
    <row r="109" spans="1:56" x14ac:dyDescent="0.2">
      <c r="A109" s="2">
        <f t="shared" si="33"/>
        <v>44211</v>
      </c>
      <c r="B109" s="4" t="e">
        <f>Data!C108</f>
        <v>#N/A</v>
      </c>
      <c r="C109" s="26">
        <v>20.340838606695861</v>
      </c>
      <c r="D109" s="26">
        <v>14.913702483812321</v>
      </c>
      <c r="E109" s="26">
        <v>16.808814174568433</v>
      </c>
      <c r="F109" s="26">
        <v>19.485751800748513</v>
      </c>
      <c r="G109" s="26">
        <v>22.777598160676337</v>
      </c>
      <c r="H109" s="26">
        <v>45.17844060370961</v>
      </c>
      <c r="I109" s="26">
        <v>69.509985891521296</v>
      </c>
      <c r="J109" s="26">
        <v>83.282488449391693</v>
      </c>
      <c r="K109" s="26">
        <v>233.07910001262627</v>
      </c>
      <c r="L109" s="26">
        <v>294.89139234857117</v>
      </c>
      <c r="M109" s="26">
        <v>409.34317209889241</v>
      </c>
      <c r="N109" s="26">
        <v>471.72536152098502</v>
      </c>
      <c r="O109" s="26">
        <v>448.43971335432622</v>
      </c>
      <c r="P109" s="26">
        <v>643.14161165387259</v>
      </c>
      <c r="Q109" s="26">
        <v>643.14161165387259</v>
      </c>
      <c r="R109" s="26">
        <v>605.94812379594089</v>
      </c>
      <c r="S109" s="26">
        <v>640.62578532681505</v>
      </c>
      <c r="T109" s="26">
        <v>640.62578532681505</v>
      </c>
      <c r="U109" s="26">
        <v>115.13563251560497</v>
      </c>
      <c r="V109" s="26">
        <v>108.09842607639449</v>
      </c>
      <c r="W109" s="26">
        <v>99.93622063720909</v>
      </c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</row>
    <row r="110" spans="1:56" x14ac:dyDescent="0.2">
      <c r="A110" s="2">
        <f t="shared" si="33"/>
        <v>44212</v>
      </c>
      <c r="B110" s="4" t="e">
        <f>Data!C109</f>
        <v>#N/A</v>
      </c>
      <c r="C110" s="26">
        <v>20.447367781738546</v>
      </c>
      <c r="D110" s="26">
        <v>14.998228891292975</v>
      </c>
      <c r="E110" s="26">
        <v>16.897135729483978</v>
      </c>
      <c r="F110" s="26">
        <v>19.580077105634153</v>
      </c>
      <c r="G110" s="26">
        <v>22.933461996765093</v>
      </c>
      <c r="H110" s="26">
        <v>45.618716359186763</v>
      </c>
      <c r="I110" s="26">
        <v>70.064174560701545</v>
      </c>
      <c r="J110" s="26">
        <v>84.156628628861256</v>
      </c>
      <c r="K110" s="26">
        <v>236.21951694687479</v>
      </c>
      <c r="L110" s="26">
        <v>300.02021406689784</v>
      </c>
      <c r="M110" s="26">
        <v>414.40747311493612</v>
      </c>
      <c r="N110" s="26">
        <v>474.39120498745132</v>
      </c>
      <c r="O110" s="26">
        <v>449.97059619702139</v>
      </c>
      <c r="P110" s="26">
        <v>644.1845025421818</v>
      </c>
      <c r="Q110" s="26">
        <v>644.1845025421818</v>
      </c>
      <c r="R110" s="26">
        <v>606.28485581882592</v>
      </c>
      <c r="S110" s="26">
        <v>641.88658251559571</v>
      </c>
      <c r="T110" s="26">
        <v>641.88658251559571</v>
      </c>
      <c r="U110" s="26">
        <v>115.16243538989622</v>
      </c>
      <c r="V110" s="26">
        <v>108.12539620690643</v>
      </c>
      <c r="W110" s="26">
        <v>99.961605647243204</v>
      </c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</row>
    <row r="111" spans="1:56" x14ac:dyDescent="0.2">
      <c r="A111" s="2">
        <f t="shared" si="33"/>
        <v>44213</v>
      </c>
      <c r="B111" s="4" t="e">
        <f>Data!C110</f>
        <v>#N/A</v>
      </c>
      <c r="C111" s="26">
        <v>20.552241068462134</v>
      </c>
      <c r="D111" s="26">
        <v>15.081831139214277</v>
      </c>
      <c r="E111" s="26">
        <v>16.984571917404878</v>
      </c>
      <c r="F111" s="26">
        <v>19.673573608770155</v>
      </c>
      <c r="G111" s="26">
        <v>23.087488997404773</v>
      </c>
      <c r="H111" s="26">
        <v>46.053468141591082</v>
      </c>
      <c r="I111" s="26">
        <v>70.602866303797569</v>
      </c>
      <c r="J111" s="26">
        <v>85.010989742796625</v>
      </c>
      <c r="K111" s="26">
        <v>239.26278145208079</v>
      </c>
      <c r="L111" s="26">
        <v>305.03106611224882</v>
      </c>
      <c r="M111" s="26">
        <v>419.25666219258483</v>
      </c>
      <c r="N111" s="26">
        <v>476.87427669512562</v>
      </c>
      <c r="O111" s="26">
        <v>451.38191337396648</v>
      </c>
      <c r="P111" s="26">
        <v>645.12661996255315</v>
      </c>
      <c r="Q111" s="26">
        <v>645.12661996255315</v>
      </c>
      <c r="R111" s="26">
        <v>606.58613673681623</v>
      </c>
      <c r="S111" s="26">
        <v>643.02595612082723</v>
      </c>
      <c r="T111" s="26">
        <v>643.02595612082723</v>
      </c>
      <c r="U111" s="26">
        <v>115.18760760467011</v>
      </c>
      <c r="V111" s="26">
        <v>108.1513668060436</v>
      </c>
      <c r="W111" s="26">
        <v>99.986157766671212</v>
      </c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</row>
    <row r="112" spans="1:56" x14ac:dyDescent="0.2">
      <c r="A112" s="2">
        <f t="shared" si="33"/>
        <v>44214</v>
      </c>
      <c r="B112" s="4" t="e">
        <f>Data!C111</f>
        <v>#N/A</v>
      </c>
      <c r="C112" s="26">
        <v>20.65551479129854</v>
      </c>
      <c r="D112" s="26">
        <v>15.164535973616392</v>
      </c>
      <c r="E112" s="26">
        <v>17.071149677727238</v>
      </c>
      <c r="F112" s="26">
        <v>19.766265867491288</v>
      </c>
      <c r="G112" s="26">
        <v>23.239717703182365</v>
      </c>
      <c r="H112" s="26">
        <v>46.482678952539601</v>
      </c>
      <c r="I112" s="26">
        <v>71.126277535400277</v>
      </c>
      <c r="J112" s="26">
        <v>85.845536494099363</v>
      </c>
      <c r="K112" s="26">
        <v>242.20854472694683</v>
      </c>
      <c r="L112" s="26">
        <v>309.92010018541453</v>
      </c>
      <c r="M112" s="26">
        <v>423.89377731626911</v>
      </c>
      <c r="N112" s="26">
        <v>479.1852802970414</v>
      </c>
      <c r="O112" s="26">
        <v>452.68239683435695</v>
      </c>
      <c r="P112" s="26">
        <v>645.9775657754974</v>
      </c>
      <c r="Q112" s="26">
        <v>645.9775657754974</v>
      </c>
      <c r="R112" s="26">
        <v>606.85581985079068</v>
      </c>
      <c r="S112" s="26">
        <v>644.05531333555132</v>
      </c>
      <c r="T112" s="26">
        <v>644.05531333555132</v>
      </c>
      <c r="U112" s="26">
        <v>115.21133204299809</v>
      </c>
      <c r="V112" s="26">
        <v>108.17645094379071</v>
      </c>
      <c r="W112" s="26">
        <v>100.00997125717915</v>
      </c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</row>
    <row r="113" spans="1:56" x14ac:dyDescent="0.2">
      <c r="A113" s="2">
        <f t="shared" si="33"/>
        <v>44215</v>
      </c>
      <c r="B113" s="4" t="e">
        <f>Data!C112</f>
        <v>#N/A</v>
      </c>
      <c r="C113" s="26">
        <v>20.757243682022324</v>
      </c>
      <c r="D113" s="26">
        <v>15.246369352495158</v>
      </c>
      <c r="E113" s="26">
        <v>17.156894938403681</v>
      </c>
      <c r="F113" s="26">
        <v>19.858177335692886</v>
      </c>
      <c r="G113" s="26">
        <v>23.390186463545152</v>
      </c>
      <c r="H113" s="26">
        <v>46.906338164913159</v>
      </c>
      <c r="I113" s="26">
        <v>71.634641753151669</v>
      </c>
      <c r="J113" s="26">
        <v>86.660271620215227</v>
      </c>
      <c r="K113" s="26">
        <v>245.05679368823218</v>
      </c>
      <c r="L113" s="26">
        <v>314.68403638678768</v>
      </c>
      <c r="M113" s="26">
        <v>428.32252581969578</v>
      </c>
      <c r="N113" s="26">
        <v>481.33457288611157</v>
      </c>
      <c r="O113" s="26">
        <v>453.88025502138771</v>
      </c>
      <c r="P113" s="26">
        <v>646.74607818065965</v>
      </c>
      <c r="Q113" s="26">
        <v>646.74607818065965</v>
      </c>
      <c r="R113" s="26">
        <v>607.09734614105787</v>
      </c>
      <c r="S113" s="26">
        <v>644.98506484758923</v>
      </c>
      <c r="T113" s="26">
        <v>644.98506484758923</v>
      </c>
      <c r="U113" s="26">
        <v>115.23377112525834</v>
      </c>
      <c r="V113" s="26">
        <v>108.20074882127282</v>
      </c>
      <c r="W113" s="26">
        <v>100.03312961193411</v>
      </c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</row>
    <row r="114" spans="1:56" x14ac:dyDescent="0.2">
      <c r="A114" s="2">
        <f t="shared" si="33"/>
        <v>44216</v>
      </c>
      <c r="B114" s="4" t="e">
        <f>Data!C113</f>
        <v>#N/A</v>
      </c>
      <c r="C114" s="26">
        <v>20.8574808690936</v>
      </c>
      <c r="D114" s="26">
        <v>15.32735645082335</v>
      </c>
      <c r="E114" s="26">
        <v>17.241832642879711</v>
      </c>
      <c r="F114" s="26">
        <v>19.949330412575382</v>
      </c>
      <c r="G114" s="26">
        <v>23.538933377232691</v>
      </c>
      <c r="H114" s="26">
        <v>47.324441298059284</v>
      </c>
      <c r="I114" s="26">
        <v>72.128207815233068</v>
      </c>
      <c r="J114" s="26">
        <v>87.455234047978138</v>
      </c>
      <c r="K114" s="26">
        <v>247.80782987836295</v>
      </c>
      <c r="L114" s="26">
        <v>319.32015490787848</v>
      </c>
      <c r="M114" s="26">
        <v>432.54720218595736</v>
      </c>
      <c r="N114" s="26">
        <v>483.33213140079471</v>
      </c>
      <c r="O114" s="26">
        <v>454.98318544918328</v>
      </c>
      <c r="P114" s="26">
        <v>647.4400996111126</v>
      </c>
      <c r="Q114" s="26">
        <v>647.4400996111126</v>
      </c>
      <c r="R114" s="26">
        <v>607.31378704761687</v>
      </c>
      <c r="S114" s="26">
        <v>645.82469750488974</v>
      </c>
      <c r="T114" s="26">
        <v>645.82469750488974</v>
      </c>
      <c r="U114" s="26">
        <v>115.25506907869466</v>
      </c>
      <c r="V114" s="26">
        <v>108.22434922463214</v>
      </c>
      <c r="W114" s="26">
        <v>100.05570677702757</v>
      </c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</row>
    <row r="115" spans="1:56" x14ac:dyDescent="0.2">
      <c r="A115" s="2">
        <f t="shared" si="33"/>
        <v>44217</v>
      </c>
      <c r="B115" s="4" t="e">
        <f>Data!C114</f>
        <v>#N/A</v>
      </c>
      <c r="C115" s="26">
        <v>20.956277873439461</v>
      </c>
      <c r="D115" s="26">
        <v>15.407521667564579</v>
      </c>
      <c r="E115" s="26">
        <v>17.325986777771195</v>
      </c>
      <c r="F115" s="26">
        <v>20.039746490093989</v>
      </c>
      <c r="G115" s="26">
        <v>23.685996237517347</v>
      </c>
      <c r="H115" s="26">
        <v>47.736989787643331</v>
      </c>
      <c r="I115" s="26">
        <v>72.607238269948482</v>
      </c>
      <c r="J115" s="26">
        <v>88.230496987313131</v>
      </c>
      <c r="K115" s="26">
        <v>250.46224737573135</v>
      </c>
      <c r="L115" s="26">
        <v>323.82628331445079</v>
      </c>
      <c r="M115" s="26">
        <v>436.57260798331458</v>
      </c>
      <c r="N115" s="26">
        <v>485.18752801741817</v>
      </c>
      <c r="O115" s="26">
        <v>455.99839056995597</v>
      </c>
      <c r="P115" s="26">
        <v>648.06684123318109</v>
      </c>
      <c r="Q115" s="26">
        <v>648.06684123318109</v>
      </c>
      <c r="R115" s="26">
        <v>607.50788309153791</v>
      </c>
      <c r="S115" s="26">
        <v>646.58284457121943</v>
      </c>
      <c r="T115" s="26">
        <v>646.58284457121943</v>
      </c>
      <c r="U115" s="26">
        <v>115.27535395898752</v>
      </c>
      <c r="V115" s="26">
        <v>108.24733081650071</v>
      </c>
      <c r="W115" s="26">
        <v>100.07776823585225</v>
      </c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</row>
    <row r="116" spans="1:56" x14ac:dyDescent="0.2">
      <c r="A116" s="2">
        <f t="shared" si="33"/>
        <v>44218</v>
      </c>
      <c r="B116" s="4" t="e">
        <f>Data!C115</f>
        <v>#N/A</v>
      </c>
      <c r="C116" s="26">
        <v>21.053684610075308</v>
      </c>
      <c r="D116" s="26">
        <v>15.48688863446541</v>
      </c>
      <c r="E116" s="26">
        <v>17.409380401089372</v>
      </c>
      <c r="F116" s="26">
        <v>20.129445999037415</v>
      </c>
      <c r="G116" s="26">
        <v>23.831412482070441</v>
      </c>
      <c r="H116" s="26">
        <v>48.143990751175934</v>
      </c>
      <c r="I116" s="26">
        <v>73.072007743443081</v>
      </c>
      <c r="J116" s="26">
        <v>88.986165980011421</v>
      </c>
      <c r="K116" s="26">
        <v>253.02091004607675</v>
      </c>
      <c r="L116" s="26">
        <v>328.20077987732537</v>
      </c>
      <c r="M116" s="26">
        <v>440.40397482929234</v>
      </c>
      <c r="N116" s="26">
        <v>486.90991339676305</v>
      </c>
      <c r="O116" s="26">
        <v>456.93259612253235</v>
      </c>
      <c r="P116" s="26">
        <v>648.63284379159154</v>
      </c>
      <c r="Q116" s="26">
        <v>648.63284379159154</v>
      </c>
      <c r="R116" s="26">
        <v>607.68207868180548</v>
      </c>
      <c r="S116" s="26">
        <v>647.26735297751065</v>
      </c>
      <c r="T116" s="26">
        <v>647.26735297751065</v>
      </c>
      <c r="U116" s="26">
        <v>115.29473945019612</v>
      </c>
      <c r="V116" s="26">
        <v>108.26976328286963</v>
      </c>
      <c r="W116" s="26">
        <v>100.09937197152742</v>
      </c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</row>
    <row r="117" spans="1:56" x14ac:dyDescent="0.2">
      <c r="A117" s="2">
        <f t="shared" si="33"/>
        <v>44219</v>
      </c>
      <c r="B117" s="4" t="e">
        <f>Data!C116</f>
        <v>#N/A</v>
      </c>
      <c r="C117" s="26">
        <v>21.149749394998242</v>
      </c>
      <c r="D117" s="26">
        <v>15.565480226424334</v>
      </c>
      <c r="E117" s="26">
        <v>17.492035670838167</v>
      </c>
      <c r="F117" s="26">
        <v>20.218448453676388</v>
      </c>
      <c r="G117" s="26">
        <v>23.975219147266852</v>
      </c>
      <c r="H117" s="26">
        <v>48.545456750207357</v>
      </c>
      <c r="I117" s="26">
        <v>73.522801390573903</v>
      </c>
      <c r="J117" s="26">
        <v>89.722376918940469</v>
      </c>
      <c r="K117" s="26">
        <v>255.48492844919858</v>
      </c>
      <c r="L117" s="26">
        <v>332.44251343412424</v>
      </c>
      <c r="M117" s="26">
        <v>444.04689110114538</v>
      </c>
      <c r="N117" s="26">
        <v>488.50800671496597</v>
      </c>
      <c r="O117" s="26">
        <v>457.79207127096493</v>
      </c>
      <c r="P117" s="26">
        <v>649.14403466622514</v>
      </c>
      <c r="Q117" s="26">
        <v>649.14403466622514</v>
      </c>
      <c r="R117" s="26">
        <v>607.83855343704818</v>
      </c>
      <c r="S117" s="26">
        <v>647.8853471681166</v>
      </c>
      <c r="T117" s="26">
        <v>647.8853471681166</v>
      </c>
      <c r="U117" s="26">
        <v>115.31332646678131</v>
      </c>
      <c r="V117" s="26">
        <v>108.29170835127165</v>
      </c>
      <c r="W117" s="26">
        <v>100.12056932087191</v>
      </c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</row>
    <row r="118" spans="1:56" x14ac:dyDescent="0.2">
      <c r="A118" s="2">
        <f t="shared" si="33"/>
        <v>44220</v>
      </c>
      <c r="B118" s="4" t="e">
        <f>Data!C117</f>
        <v>#N/A</v>
      </c>
      <c r="C118" s="26">
        <v>21.244518956815906</v>
      </c>
      <c r="D118" s="26">
        <v>15.643318573249049</v>
      </c>
      <c r="E118" s="26">
        <v>17.573973873825846</v>
      </c>
      <c r="F118" s="26">
        <v>20.306772494937903</v>
      </c>
      <c r="G118" s="26">
        <v>24.117452826738155</v>
      </c>
      <c r="H118" s="26">
        <v>48.941405550138782</v>
      </c>
      <c r="I118" s="26">
        <v>73.959913412980029</v>
      </c>
      <c r="J118" s="26">
        <v>90.439294052108082</v>
      </c>
      <c r="K118" s="26">
        <v>257.85563668788154</v>
      </c>
      <c r="L118" s="26">
        <v>336.55084028014591</v>
      </c>
      <c r="M118" s="26">
        <v>447.50723294520105</v>
      </c>
      <c r="N118" s="26">
        <v>489.99009148377331</v>
      </c>
      <c r="O118" s="26">
        <v>458.58264994892835</v>
      </c>
      <c r="P118" s="26">
        <v>649.60578110516008</v>
      </c>
      <c r="Q118" s="26">
        <v>649.60578110516008</v>
      </c>
      <c r="R118" s="26">
        <v>607.97925033373667</v>
      </c>
      <c r="S118" s="26">
        <v>648.44328929660458</v>
      </c>
      <c r="T118" s="26">
        <v>648.44328929660458</v>
      </c>
      <c r="U118" s="26">
        <v>115.33120457900338</v>
      </c>
      <c r="V118" s="26">
        <v>108.31322069449554</v>
      </c>
      <c r="W118" s="26">
        <v>100.14140573197176</v>
      </c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</row>
    <row r="119" spans="1:56" x14ac:dyDescent="0.2">
      <c r="A119" s="2">
        <f t="shared" si="33"/>
        <v>44221</v>
      </c>
      <c r="B119" s="4" t="e">
        <f>Data!C118</f>
        <v>#N/A</v>
      </c>
      <c r="C119" s="26">
        <v>21.338038452605282</v>
      </c>
      <c r="D119" s="26">
        <v>15.720425072626055</v>
      </c>
      <c r="E119" s="26">
        <v>17.655215454549221</v>
      </c>
      <c r="F119" s="26">
        <v>20.394435932074568</v>
      </c>
      <c r="G119" s="26">
        <v>24.258149633982757</v>
      </c>
      <c r="H119" s="26">
        <v>49.331859878557147</v>
      </c>
      <c r="I119" s="26">
        <v>74.383645647487484</v>
      </c>
      <c r="J119" s="26">
        <v>91.137107984981867</v>
      </c>
      <c r="K119" s="26">
        <v>260.13456945635465</v>
      </c>
      <c r="L119" s="26">
        <v>340.52557859001615</v>
      </c>
      <c r="M119" s="26">
        <v>450.79109998435149</v>
      </c>
      <c r="N119" s="26">
        <v>491.36401624763596</v>
      </c>
      <c r="O119" s="26">
        <v>459.30975292163464</v>
      </c>
      <c r="P119" s="26">
        <v>650.02293967380785</v>
      </c>
      <c r="Q119" s="26">
        <v>650.02293967380785</v>
      </c>
      <c r="R119" s="26">
        <v>608.1059009728607</v>
      </c>
      <c r="S119" s="26">
        <v>648.94703564842575</v>
      </c>
      <c r="T119" s="26">
        <v>648.94703564842575</v>
      </c>
      <c r="U119" s="26">
        <v>115.34845328079319</v>
      </c>
      <c r="V119" s="26">
        <v>108.33434873252229</v>
      </c>
      <c r="W119" s="26">
        <v>100.16192143608394</v>
      </c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</row>
    <row r="120" spans="1:56" x14ac:dyDescent="0.2">
      <c r="A120" s="2">
        <f t="shared" si="33"/>
        <v>44222</v>
      </c>
      <c r="B120" s="4" t="e">
        <f>Data!C119</f>
        <v>#N/A</v>
      </c>
      <c r="C120" s="26">
        <v>21.430351487526718</v>
      </c>
      <c r="D120" s="26">
        <v>15.796820404138638</v>
      </c>
      <c r="E120" s="26">
        <v>17.735780044023766</v>
      </c>
      <c r="F120" s="26">
        <v>20.481455782810482</v>
      </c>
      <c r="G120" s="26">
        <v>24.397345168841017</v>
      </c>
      <c r="H120" s="26">
        <v>49.716847182954631</v>
      </c>
      <c r="I120" s="26">
        <v>74.794306227136303</v>
      </c>
      <c r="J120" s="26">
        <v>91.816033693397273</v>
      </c>
      <c r="K120" s="26">
        <v>262.32343951481448</v>
      </c>
      <c r="L120" s="26">
        <v>344.36698086487422</v>
      </c>
      <c r="M120" s="26">
        <v>453.90475598431442</v>
      </c>
      <c r="N120" s="26">
        <v>492.63719933100941</v>
      </c>
      <c r="O120" s="26">
        <v>459.97841016218979</v>
      </c>
      <c r="P120" s="26">
        <v>650.39990201594537</v>
      </c>
      <c r="Q120" s="26">
        <v>650.39990201594537</v>
      </c>
      <c r="R120" s="26">
        <v>608.22004823671182</v>
      </c>
      <c r="S120" s="26">
        <v>649.40188926313624</v>
      </c>
      <c r="T120" s="26">
        <v>649.40188926313624</v>
      </c>
      <c r="U120" s="26">
        <v>115.36514311720572</v>
      </c>
      <c r="V120" s="26">
        <v>108.35513534400032</v>
      </c>
      <c r="W120" s="26">
        <v>100.18215204344747</v>
      </c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</row>
    <row r="121" spans="1:56" x14ac:dyDescent="0.2">
      <c r="A121" s="2">
        <f t="shared" si="33"/>
        <v>44223</v>
      </c>
      <c r="B121" s="4" t="e">
        <f>Data!C120</f>
        <v>#N/A</v>
      </c>
      <c r="C121" s="26">
        <v>21.521500137748912</v>
      </c>
      <c r="D121" s="26">
        <v>15.8725245441811</v>
      </c>
      <c r="E121" s="26">
        <v>17.815686488447152</v>
      </c>
      <c r="F121" s="26">
        <v>20.567848311955533</v>
      </c>
      <c r="G121" s="26">
        <v>24.535074487643882</v>
      </c>
      <c r="H121" s="26">
        <v>50.096399388646446</v>
      </c>
      <c r="I121" s="26">
        <v>75.19220831633767</v>
      </c>
      <c r="J121" s="26">
        <v>92.476308558287641</v>
      </c>
      <c r="K121" s="26">
        <v>264.4241157853919</v>
      </c>
      <c r="L121" s="26">
        <v>348.07570488394572</v>
      </c>
      <c r="M121" s="26">
        <v>456.85457461658109</v>
      </c>
      <c r="N121" s="26">
        <v>493.81663689537658</v>
      </c>
      <c r="O121" s="26">
        <v>460.59328321408316</v>
      </c>
      <c r="P121" s="26">
        <v>650.74063706291395</v>
      </c>
      <c r="Q121" s="26">
        <v>650.74063706291395</v>
      </c>
      <c r="R121" s="26">
        <v>608.32306658687901</v>
      </c>
      <c r="S121" s="26">
        <v>649.81264880149604</v>
      </c>
      <c r="T121" s="26">
        <v>649.81264880149604</v>
      </c>
      <c r="U121" s="26">
        <v>115.38133668676711</v>
      </c>
      <c r="V121" s="26">
        <v>108.37561849734594</v>
      </c>
      <c r="W121" s="26">
        <v>100.20212907152491</v>
      </c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</row>
    <row r="122" spans="1:56" x14ac:dyDescent="0.2">
      <c r="A122" s="2">
        <f t="shared" si="33"/>
        <v>44224</v>
      </c>
      <c r="B122" s="4" t="e">
        <f>Data!C121</f>
        <v>#N/A</v>
      </c>
      <c r="C122" s="26">
        <v>21.611524976270232</v>
      </c>
      <c r="D122" s="26">
        <v>15.947556781628368</v>
      </c>
      <c r="E122" s="26">
        <v>17.894952877596822</v>
      </c>
      <c r="F122" s="26">
        <v>20.653629068489415</v>
      </c>
      <c r="G122" s="26">
        <v>24.671372076845</v>
      </c>
      <c r="H122" s="26">
        <v>50.470552657651936</v>
      </c>
      <c r="I122" s="26">
        <v>75.577668920960761</v>
      </c>
      <c r="J122" s="26">
        <v>93.118190432359711</v>
      </c>
      <c r="K122" s="26">
        <v>266.43860223420654</v>
      </c>
      <c r="L122" s="26">
        <v>351.65278361587877</v>
      </c>
      <c r="M122" s="26">
        <v>459.64699034983653</v>
      </c>
      <c r="N122" s="26">
        <v>494.90891364959111</v>
      </c>
      <c r="O122" s="26">
        <v>461.1586872764999</v>
      </c>
      <c r="P122" s="26">
        <v>651.04872985524162</v>
      </c>
      <c r="Q122" s="26">
        <v>651.04872985524162</v>
      </c>
      <c r="R122" s="26">
        <v>608.41618023440174</v>
      </c>
      <c r="S122" s="26">
        <v>650.18365375681651</v>
      </c>
      <c r="T122" s="26">
        <v>650.18365375681651</v>
      </c>
      <c r="U122" s="26">
        <v>115.39708953240441</v>
      </c>
      <c r="V122" s="26">
        <v>108.39583181045228</v>
      </c>
      <c r="W122" s="26">
        <v>100.22188041325977</v>
      </c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</row>
    <row r="123" spans="1:56" x14ac:dyDescent="0.2">
      <c r="A123" s="2">
        <f t="shared" si="33"/>
        <v>44225</v>
      </c>
      <c r="B123" s="4" t="e">
        <f>Data!C122</f>
        <v>#N/A</v>
      </c>
      <c r="C123" s="26">
        <v>21.700465101250632</v>
      </c>
      <c r="D123" s="26">
        <v>16.021935734130924</v>
      </c>
      <c r="E123" s="26">
        <v>17.973596572874381</v>
      </c>
      <c r="F123" s="26">
        <v>20.738812921124648</v>
      </c>
      <c r="G123" s="26">
        <v>24.806271829948447</v>
      </c>
      <c r="H123" s="26">
        <v>50.839347149254394</v>
      </c>
      <c r="I123" s="26">
        <v>75.951007773510625</v>
      </c>
      <c r="J123" s="26">
        <v>93.741955747729463</v>
      </c>
      <c r="K123" s="26">
        <v>268.3690176744505</v>
      </c>
      <c r="L123" s="26">
        <v>355.09959451562662</v>
      </c>
      <c r="M123" s="26">
        <v>462.28845441197933</v>
      </c>
      <c r="N123" s="26">
        <v>495.92021563741429</v>
      </c>
      <c r="O123" s="26">
        <v>461.67861280512852</v>
      </c>
      <c r="P123" s="26">
        <v>651.32741715900374</v>
      </c>
      <c r="Q123" s="26">
        <v>651.32741715900374</v>
      </c>
      <c r="R123" s="26">
        <v>608.50047939356466</v>
      </c>
      <c r="S123" s="26">
        <v>650.51882614886608</v>
      </c>
      <c r="T123" s="26">
        <v>650.51882614886608</v>
      </c>
      <c r="U123" s="26">
        <v>115.4124509331872</v>
      </c>
      <c r="V123" s="26">
        <v>108.41580504700367</v>
      </c>
      <c r="W123" s="26">
        <v>100.24143075209754</v>
      </c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</row>
    <row r="124" spans="1:56" x14ac:dyDescent="0.2">
      <c r="A124" s="2">
        <f t="shared" si="33"/>
        <v>44226</v>
      </c>
      <c r="B124" s="4" t="e">
        <f>Data!C123</f>
        <v>#N/A</v>
      </c>
      <c r="C124" s="26">
        <v>21.788358166496412</v>
      </c>
      <c r="D124" s="26">
        <v>16.095679364915426</v>
      </c>
      <c r="E124" s="26">
        <v>18.051634234920922</v>
      </c>
      <c r="F124" s="26">
        <v>20.823414092364978</v>
      </c>
      <c r="G124" s="26">
        <v>24.939807027547207</v>
      </c>
      <c r="H124" s="26">
        <v>51.202826782904935</v>
      </c>
      <c r="I124" s="26">
        <v>76.312546292989623</v>
      </c>
      <c r="J124" s="26">
        <v>94.347897672441718</v>
      </c>
      <c r="K124" s="26">
        <v>270.21757659726529</v>
      </c>
      <c r="L124" s="26">
        <v>358.41782859838145</v>
      </c>
      <c r="M124" s="26">
        <v>464.7853956910842</v>
      </c>
      <c r="N124" s="26">
        <v>496.85634460140864</v>
      </c>
      <c r="O124" s="26">
        <v>462.15674646891171</v>
      </c>
      <c r="P124" s="26">
        <v>651.57962006950083</v>
      </c>
      <c r="Q124" s="26">
        <v>651.57962006950083</v>
      </c>
      <c r="R124" s="26">
        <v>608.57693481228057</v>
      </c>
      <c r="S124" s="26">
        <v>650.82170886544372</v>
      </c>
      <c r="T124" s="26">
        <v>650.82170886544372</v>
      </c>
      <c r="U124" s="26">
        <v>115.42746460779874</v>
      </c>
      <c r="V124" s="26">
        <v>108.43556455651077</v>
      </c>
      <c r="W124" s="26">
        <v>100.26080192977021</v>
      </c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</row>
    <row r="125" spans="1:56" x14ac:dyDescent="0.2">
      <c r="A125" s="2">
        <f t="shared" si="33"/>
        <v>44227</v>
      </c>
      <c r="B125" s="4" t="e">
        <f>Data!C124</f>
        <v>#N/A</v>
      </c>
      <c r="C125" s="26">
        <v>21.875240413766949</v>
      </c>
      <c r="D125" s="26">
        <v>16.168804999981198</v>
      </c>
      <c r="E125" s="26">
        <v>18.129081850737681</v>
      </c>
      <c r="F125" s="26">
        <v>20.907446191081522</v>
      </c>
      <c r="G125" s="26">
        <v>25.072010320291064</v>
      </c>
      <c r="H125" s="26">
        <v>51.561039004085529</v>
      </c>
      <c r="I125" s="26">
        <v>76.662606618532649</v>
      </c>
      <c r="J125" s="26">
        <v>94.936324322731394</v>
      </c>
      <c r="K125" s="26">
        <v>271.9865711109</v>
      </c>
      <c r="L125" s="26">
        <v>361.60945964447666</v>
      </c>
      <c r="M125" s="26">
        <v>467.14418638476002</v>
      </c>
      <c r="N125" s="26">
        <v>497.72273349192176</v>
      </c>
      <c r="O125" s="26">
        <v>462.59649134360433</v>
      </c>
      <c r="P125" s="26">
        <v>651.80797379905937</v>
      </c>
      <c r="Q125" s="26">
        <v>651.80797379905937</v>
      </c>
      <c r="R125" s="26">
        <v>608.64641075453869</v>
      </c>
      <c r="S125" s="26">
        <v>651.09550083389036</v>
      </c>
      <c r="T125" s="26">
        <v>651.09550083389036</v>
      </c>
      <c r="U125" s="26">
        <v>115.44216933947604</v>
      </c>
      <c r="V125" s="26">
        <v>108.45513366439454</v>
      </c>
      <c r="W125" s="26">
        <v>100.2800132721768</v>
      </c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</row>
    <row r="126" spans="1:56" x14ac:dyDescent="0.2">
      <c r="A126" s="2">
        <f t="shared" si="33"/>
        <v>44228</v>
      </c>
      <c r="B126" s="4" t="e">
        <f>Data!C125</f>
        <v>#N/A</v>
      </c>
      <c r="C126" s="26">
        <v>21.961146706598456</v>
      </c>
      <c r="D126" s="26">
        <v>16.241329345592177</v>
      </c>
      <c r="E126" s="26">
        <v>18.205954760256034</v>
      </c>
      <c r="F126" s="26">
        <v>20.990922243634131</v>
      </c>
      <c r="G126" s="26">
        <v>25.202913714606616</v>
      </c>
      <c r="H126" s="26">
        <v>51.91403455369619</v>
      </c>
      <c r="I126" s="26">
        <v>77.001510715468228</v>
      </c>
      <c r="J126" s="26">
        <v>95.507557036856454</v>
      </c>
      <c r="K126" s="26">
        <v>273.67835404453291</v>
      </c>
      <c r="L126" s="26">
        <v>364.67671384955332</v>
      </c>
      <c r="M126" s="26">
        <v>469.37111216211099</v>
      </c>
      <c r="N126" s="26">
        <v>498.52446275335899</v>
      </c>
      <c r="O126" s="26">
        <v>463.00098625687946</v>
      </c>
      <c r="P126" s="26">
        <v>652.01485484539319</v>
      </c>
      <c r="Q126" s="26">
        <v>652.01485484539319</v>
      </c>
      <c r="R126" s="26">
        <v>608.70967659407313</v>
      </c>
      <c r="S126" s="26">
        <v>651.34308921440527</v>
      </c>
      <c r="T126" s="26">
        <v>651.34308921440527</v>
      </c>
      <c r="U126" s="26">
        <v>115.45659953110372</v>
      </c>
      <c r="V126" s="26">
        <v>108.47453301774495</v>
      </c>
      <c r="W126" s="26">
        <v>100.29908187809812</v>
      </c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</row>
    <row r="127" spans="1:56" x14ac:dyDescent="0.2">
      <c r="A127" s="2">
        <f t="shared" si="33"/>
        <v>44229</v>
      </c>
      <c r="B127" s="4" t="e">
        <f>Data!C126</f>
        <v>#N/A</v>
      </c>
      <c r="C127" s="26">
        <v>22.046110565364419</v>
      </c>
      <c r="D127" s="26">
        <v>16.313268505972822</v>
      </c>
      <c r="E127" s="26">
        <v>18.282267682309591</v>
      </c>
      <c r="F127" s="26">
        <v>21.073854723569799</v>
      </c>
      <c r="G127" s="26">
        <v>25.332548560996727</v>
      </c>
      <c r="H127" s="26">
        <v>52.26186724148198</v>
      </c>
      <c r="I127" s="26">
        <v>77.329579552080901</v>
      </c>
      <c r="J127" s="26">
        <v>96.061928715349566</v>
      </c>
      <c r="K127" s="26">
        <v>275.29532325137433</v>
      </c>
      <c r="L127" s="26">
        <v>367.62204019378618</v>
      </c>
      <c r="M127" s="26">
        <v>471.47234656950519</v>
      </c>
      <c r="N127" s="26">
        <v>499.26627707719473</v>
      </c>
      <c r="O127" s="26">
        <v>463.37312422785379</v>
      </c>
      <c r="P127" s="26">
        <v>652.20240573316426</v>
      </c>
      <c r="Q127" s="26">
        <v>652.20240573316426</v>
      </c>
      <c r="R127" s="26">
        <v>608.76741716326001</v>
      </c>
      <c r="S127" s="26">
        <v>651.56707881078114</v>
      </c>
      <c r="T127" s="26">
        <v>651.56707881078114</v>
      </c>
      <c r="U127" s="26">
        <v>115.47078569820087</v>
      </c>
      <c r="V127" s="26">
        <v>108.49378089175424</v>
      </c>
      <c r="W127" s="26">
        <v>100.31802287495394</v>
      </c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</row>
    <row r="128" spans="1:56" x14ac:dyDescent="0.2">
      <c r="A128" s="2">
        <f t="shared" si="33"/>
        <v>44230</v>
      </c>
      <c r="B128" s="4" t="e">
        <f>Data!C127</f>
        <v>#N/A</v>
      </c>
      <c r="C128" s="26">
        <v>22.130164203315957</v>
      </c>
      <c r="D128" s="26">
        <v>16.384638001124873</v>
      </c>
      <c r="E128" s="26">
        <v>18.35803473996906</v>
      </c>
      <c r="F128" s="26">
        <v>21.156255579933458</v>
      </c>
      <c r="G128" s="26">
        <v>25.460945544751635</v>
      </c>
      <c r="H128" s="26">
        <v>52.604593723966602</v>
      </c>
      <c r="I128" s="26">
        <v>77.647132345031224</v>
      </c>
      <c r="J128" s="26">
        <v>96.599782231604507</v>
      </c>
      <c r="K128" s="26">
        <v>276.83990712633192</v>
      </c>
      <c r="L128" s="26">
        <v>370.44808176359675</v>
      </c>
      <c r="M128" s="26">
        <v>473.45392938911192</v>
      </c>
      <c r="N128" s="26">
        <v>499.95260236230217</v>
      </c>
      <c r="O128" s="26">
        <v>463.71556996702992</v>
      </c>
      <c r="P128" s="26">
        <v>652.37255751509679</v>
      </c>
      <c r="Q128" s="26">
        <v>652.37255751509679</v>
      </c>
      <c r="R128" s="26">
        <v>608.82024198728141</v>
      </c>
      <c r="S128" s="26">
        <v>651.76981889347155</v>
      </c>
      <c r="T128" s="26">
        <v>651.76981889347155</v>
      </c>
      <c r="U128" s="26">
        <v>115.4847549066954</v>
      </c>
      <c r="V128" s="26">
        <v>108.51289346126664</v>
      </c>
      <c r="W128" s="26">
        <v>100.33684964533936</v>
      </c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</row>
    <row r="129" spans="1:56" x14ac:dyDescent="0.2">
      <c r="A129" s="2">
        <f t="shared" si="33"/>
        <v>44231</v>
      </c>
      <c r="B129" s="4" t="e">
        <f>Data!C128</f>
        <v>#N/A</v>
      </c>
      <c r="C129" s="26">
        <v>22.21333856336765</v>
      </c>
      <c r="D129" s="26">
        <v>16.455452784689758</v>
      </c>
      <c r="E129" s="26">
        <v>18.433269485207951</v>
      </c>
      <c r="F129" s="26">
        <v>21.238136264229453</v>
      </c>
      <c r="G129" s="26">
        <v>25.588134678909132</v>
      </c>
      <c r="H129" s="26">
        <v>52.942273287311806</v>
      </c>
      <c r="I129" s="26">
        <v>77.954485871124973</v>
      </c>
      <c r="J129" s="26">
        <v>97.121468915839884</v>
      </c>
      <c r="K129" s="26">
        <v>278.31455133662428</v>
      </c>
      <c r="L129" s="26">
        <v>373.15764821990473</v>
      </c>
      <c r="M129" s="26">
        <v>475.32174864619208</v>
      </c>
      <c r="N129" s="26">
        <v>500.58756266842568</v>
      </c>
      <c r="O129" s="26">
        <v>464.03077642145388</v>
      </c>
      <c r="P129" s="26">
        <v>652.52705021097347</v>
      </c>
      <c r="Q129" s="26">
        <v>652.52705021097347</v>
      </c>
      <c r="R129" s="26">
        <v>608.86869352076735</v>
      </c>
      <c r="S129" s="26">
        <v>651.95342762588984</v>
      </c>
      <c r="T129" s="26">
        <v>651.95342762588984</v>
      </c>
      <c r="U129" s="26">
        <v>115.4985311616248</v>
      </c>
      <c r="V129" s="26">
        <v>108.53188504138994</v>
      </c>
      <c r="W129" s="26">
        <v>100.35557402765751</v>
      </c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</row>
    <row r="130" spans="1:56" x14ac:dyDescent="0.2">
      <c r="A130" s="2">
        <f t="shared" si="33"/>
        <v>44232</v>
      </c>
      <c r="B130" s="4" t="e">
        <f>Data!C129</f>
        <v>#N/A</v>
      </c>
      <c r="C130" s="26">
        <v>22.295663355415485</v>
      </c>
      <c r="D130" s="26">
        <v>16.525727261788933</v>
      </c>
      <c r="E130" s="26">
        <v>18.507984922873696</v>
      </c>
      <c r="F130" s="26">
        <v>21.31950775607427</v>
      </c>
      <c r="G130" s="26">
        <v>25.714145299306836</v>
      </c>
      <c r="H130" s="26">
        <v>53.274967635475349</v>
      </c>
      <c r="I130" s="26">
        <v>78.251953842909174</v>
      </c>
      <c r="J130" s="26">
        <v>97.627347114670314</v>
      </c>
      <c r="K130" s="26">
        <v>279.7217067492295</v>
      </c>
      <c r="L130" s="26">
        <v>375.75368956929213</v>
      </c>
      <c r="M130" s="26">
        <v>477.08152595597602</v>
      </c>
      <c r="N130" s="26">
        <v>501.17499698832188</v>
      </c>
      <c r="O130" s="26">
        <v>464.32100036498042</v>
      </c>
      <c r="P130" s="26">
        <v>652.6674513536733</v>
      </c>
      <c r="Q130" s="26">
        <v>652.6674513536733</v>
      </c>
      <c r="R130" s="26">
        <v>608.91325449240173</v>
      </c>
      <c r="S130" s="26">
        <v>652.11981427843273</v>
      </c>
      <c r="T130" s="26">
        <v>652.11981427843273</v>
      </c>
      <c r="U130" s="26">
        <v>115.51213575222776</v>
      </c>
      <c r="V130" s="26">
        <v>108.55076830067196</v>
      </c>
      <c r="W130" s="26">
        <v>100.3742064937925</v>
      </c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</row>
    <row r="131" spans="1:56" x14ac:dyDescent="0.2">
      <c r="A131" s="2">
        <f t="shared" si="33"/>
        <v>44233</v>
      </c>
      <c r="B131" s="4" t="e">
        <f>Data!C130</f>
        <v>#N/A</v>
      </c>
      <c r="C131" s="26">
        <v>22.377167093993478</v>
      </c>
      <c r="D131" s="26">
        <v>16.595475306781371</v>
      </c>
      <c r="E131" s="26">
        <v>18.582193533944807</v>
      </c>
      <c r="F131" s="26">
        <v>21.400380587582877</v>
      </c>
      <c r="G131" s="26">
        <v>25.839006061575176</v>
      </c>
      <c r="H131" s="26">
        <v>53.602740683995279</v>
      </c>
      <c r="I131" s="26">
        <v>78.53984634540474</v>
      </c>
      <c r="J131" s="26">
        <v>98.117780827767135</v>
      </c>
      <c r="K131" s="26">
        <v>281.06381852685877</v>
      </c>
      <c r="L131" s="26">
        <v>378.23927135903023</v>
      </c>
      <c r="M131" s="26">
        <v>478.73880490226986</v>
      </c>
      <c r="N131" s="26">
        <v>501.71847569865173</v>
      </c>
      <c r="O131" s="26">
        <v>464.58831704548049</v>
      </c>
      <c r="P131" s="26">
        <v>652.79517280155483</v>
      </c>
      <c r="Q131" s="26">
        <v>652.79517280155483</v>
      </c>
      <c r="R131" s="26">
        <v>608.95435445229805</v>
      </c>
      <c r="S131" s="26">
        <v>652.27069940663989</v>
      </c>
      <c r="T131" s="26">
        <v>652.27069940663989</v>
      </c>
      <c r="U131" s="26">
        <v>115.52558755828926</v>
      </c>
      <c r="V131" s="26">
        <v>108.56955444995209</v>
      </c>
      <c r="W131" s="26">
        <v>100.39275630643465</v>
      </c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</row>
    <row r="132" spans="1:56" x14ac:dyDescent="0.2">
      <c r="A132" s="2">
        <f t="shared" si="33"/>
        <v>44234</v>
      </c>
      <c r="B132" s="4" t="e">
        <f>Data!C131</f>
        <v>#N/A</v>
      </c>
      <c r="C132" s="26">
        <v>22.457877136094307</v>
      </c>
      <c r="D132" s="26">
        <v>16.664710280884005</v>
      </c>
      <c r="E132" s="26">
        <v>18.65590729806005</v>
      </c>
      <c r="F132" s="26">
        <v>21.480764866532343</v>
      </c>
      <c r="G132" s="26">
        <v>25.962744939925624</v>
      </c>
      <c r="H132" s="26">
        <v>53.925658359685123</v>
      </c>
      <c r="I132" s="26">
        <v>78.818469331160316</v>
      </c>
      <c r="J132" s="26">
        <v>98.593138422407051</v>
      </c>
      <c r="K132" s="26">
        <v>282.3433163541215</v>
      </c>
      <c r="L132" s="26">
        <v>380.61755138416322</v>
      </c>
      <c r="M132" s="26">
        <v>480.29894214644543</v>
      </c>
      <c r="N132" s="26">
        <v>502.22131657955367</v>
      </c>
      <c r="O132" s="26">
        <v>464.83463391010309</v>
      </c>
      <c r="P132" s="26">
        <v>652.91148596630705</v>
      </c>
      <c r="Q132" s="26">
        <v>652.91148596630705</v>
      </c>
      <c r="R132" s="26">
        <v>608.99237560724896</v>
      </c>
      <c r="S132" s="26">
        <v>652.40763316073173</v>
      </c>
      <c r="T132" s="26">
        <v>652.40763316073173</v>
      </c>
      <c r="U132" s="26">
        <v>115.5389033220643</v>
      </c>
      <c r="V132" s="26">
        <v>108.58825340964789</v>
      </c>
      <c r="W132" s="26">
        <v>100.41123165837543</v>
      </c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</row>
    <row r="133" spans="1:56" x14ac:dyDescent="0.2">
      <c r="A133" s="2">
        <f t="shared" ref="A133:A196" si="34">A132+1</f>
        <v>44235</v>
      </c>
      <c r="B133" s="4" t="e">
        <f>Data!C132</f>
        <v>#N/A</v>
      </c>
      <c r="C133" s="26">
        <v>22.537819718996801</v>
      </c>
      <c r="D133" s="26">
        <v>16.733445049606981</v>
      </c>
      <c r="E133" s="26">
        <v>18.729137715310483</v>
      </c>
      <c r="F133" s="26">
        <v>21.560670298347286</v>
      </c>
      <c r="G133" s="26">
        <v>26.085389227594654</v>
      </c>
      <c r="H133" s="26">
        <v>54.243788406482757</v>
      </c>
      <c r="I133" s="26">
        <v>79.088124170724853</v>
      </c>
      <c r="J133" s="26">
        <v>99.053791426088708</v>
      </c>
      <c r="K133" s="26">
        <v>283.56260574754111</v>
      </c>
      <c r="L133" s="26">
        <v>382.89175796503145</v>
      </c>
      <c r="M133" s="26">
        <v>481.76710097605275</v>
      </c>
      <c r="N133" s="26">
        <v>502.68660031841165</v>
      </c>
      <c r="O133" s="26">
        <v>465.06170343674921</v>
      </c>
      <c r="P133" s="26">
        <v>653.01753559515078</v>
      </c>
      <c r="Q133" s="26">
        <v>653.01753559515078</v>
      </c>
      <c r="R133" s="26">
        <v>609.02765802016529</v>
      </c>
      <c r="S133" s="26">
        <v>652.53201188394576</v>
      </c>
      <c r="T133" s="26">
        <v>652.53201188394576</v>
      </c>
      <c r="U133" s="26">
        <v>115.5520978896277</v>
      </c>
      <c r="V133" s="26">
        <v>108.60687395792631</v>
      </c>
      <c r="W133" s="26">
        <v>100.4296397958272</v>
      </c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</row>
    <row r="134" spans="1:56" x14ac:dyDescent="0.2">
      <c r="A134" s="2">
        <f t="shared" si="34"/>
        <v>44236</v>
      </c>
      <c r="B134" s="4" t="e">
        <f>Data!C133</f>
        <v>#N/A</v>
      </c>
      <c r="C134" s="26">
        <v>22.617019997959606</v>
      </c>
      <c r="D134" s="26">
        <v>16.801691999961257</v>
      </c>
      <c r="E134" s="26">
        <v>18.801895827289499</v>
      </c>
      <c r="F134" s="26">
        <v>21.640106206952197</v>
      </c>
      <c r="G134" s="26">
        <v>26.206965538809882</v>
      </c>
      <c r="H134" s="26">
        <v>54.557200197656229</v>
      </c>
      <c r="I134" s="26">
        <v>79.349107255583618</v>
      </c>
      <c r="J134" s="26">
        <v>99.500113396843119</v>
      </c>
      <c r="K134" s="26">
        <v>284.72406039691214</v>
      </c>
      <c r="L134" s="26">
        <v>385.06516982691312</v>
      </c>
      <c r="M134" s="26">
        <v>483.1482470159462</v>
      </c>
      <c r="N134" s="26">
        <v>503.11718543509096</v>
      </c>
      <c r="O134" s="26">
        <v>465.27113510510173</v>
      </c>
      <c r="P134" s="26">
        <v>653.11435223618082</v>
      </c>
      <c r="Q134" s="26">
        <v>653.11435223618082</v>
      </c>
      <c r="R134" s="26">
        <v>609.06050424207876</v>
      </c>
      <c r="S134" s="26">
        <v>652.64509314697636</v>
      </c>
      <c r="T134" s="26">
        <v>652.64509314697636</v>
      </c>
      <c r="U134" s="26">
        <v>115.5651844250701</v>
      </c>
      <c r="V134" s="26">
        <v>108.62542386193255</v>
      </c>
      <c r="W134" s="26">
        <v>100.44798712759047</v>
      </c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</row>
    <row r="135" spans="1:56" x14ac:dyDescent="0.2">
      <c r="A135" s="2">
        <f t="shared" si="34"/>
        <v>44237</v>
      </c>
      <c r="B135" s="4" t="e">
        <f>Data!C134</f>
        <v>#N/A</v>
      </c>
      <c r="C135" s="26">
        <v>22.695502083655651</v>
      </c>
      <c r="D135" s="26">
        <v>16.869463057401379</v>
      </c>
      <c r="E135" s="26">
        <v>18.874192237399928</v>
      </c>
      <c r="F135" s="26">
        <v>21.719081554535897</v>
      </c>
      <c r="G135" s="26">
        <v>26.327499812150986</v>
      </c>
      <c r="H135" s="26">
        <v>54.865964554531899</v>
      </c>
      <c r="I135" s="26">
        <v>79.601709650579366</v>
      </c>
      <c r="J135" s="26">
        <v>99.932478870371867</v>
      </c>
      <c r="K135" s="26">
        <v>285.83001548097366</v>
      </c>
      <c r="L135" s="26">
        <v>387.14109758992493</v>
      </c>
      <c r="M135" s="26">
        <v>484.44714584065935</v>
      </c>
      <c r="N135" s="26">
        <v>503.5157225842741</v>
      </c>
      <c r="O135" s="26">
        <v>465.46440654420377</v>
      </c>
      <c r="P135" s="26">
        <v>653.20286350583649</v>
      </c>
      <c r="Q135" s="26">
        <v>653.20286350583649</v>
      </c>
      <c r="R135" s="26">
        <v>609.09118343791499</v>
      </c>
      <c r="S135" s="26">
        <v>652.74800935566293</v>
      </c>
      <c r="T135" s="26">
        <v>652.74800935566293</v>
      </c>
      <c r="U135" s="26">
        <v>115.57817460058092</v>
      </c>
      <c r="V135" s="26">
        <v>108.64390999400425</v>
      </c>
      <c r="W135" s="26">
        <v>100.46627932168468</v>
      </c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</row>
    <row r="136" spans="1:56" x14ac:dyDescent="0.2">
      <c r="A136" s="2">
        <f t="shared" si="34"/>
        <v>44238</v>
      </c>
      <c r="B136" s="4" t="e">
        <f>Data!C135</f>
        <v>#N/A</v>
      </c>
      <c r="C136" s="26">
        <v>22.773289079236317</v>
      </c>
      <c r="D136" s="26">
        <v>16.936769702471093</v>
      </c>
      <c r="E136" s="26">
        <v>18.946037130420592</v>
      </c>
      <c r="F136" s="26">
        <v>21.797604960273269</v>
      </c>
      <c r="G136" s="26">
        <v>26.447017315183846</v>
      </c>
      <c r="H136" s="26">
        <v>55.170153571874671</v>
      </c>
      <c r="I136" s="26">
        <v>79.846216792844288</v>
      </c>
      <c r="J136" s="26">
        <v>100.35126238271584</v>
      </c>
      <c r="K136" s="26">
        <v>286.88276189732341</v>
      </c>
      <c r="L136" s="26">
        <v>389.12286685692317</v>
      </c>
      <c r="M136" s="26">
        <v>485.6683622440591</v>
      </c>
      <c r="N136" s="26">
        <v>503.88466820588786</v>
      </c>
      <c r="O136" s="26">
        <v>465.64287389596865</v>
      </c>
      <c r="P136" s="26">
        <v>653.28390426808346</v>
      </c>
      <c r="Q136" s="26">
        <v>653.28390426808346</v>
      </c>
      <c r="R136" s="26">
        <v>609.11993506079079</v>
      </c>
      <c r="S136" s="26">
        <v>652.84178005907495</v>
      </c>
      <c r="T136" s="26">
        <v>652.84178005907495</v>
      </c>
      <c r="U136" s="26">
        <v>115.59107876512086</v>
      </c>
      <c r="V136" s="26">
        <v>108.6623384345808</v>
      </c>
      <c r="W136" s="26">
        <v>100.48452139087516</v>
      </c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</row>
    <row r="137" spans="1:56" x14ac:dyDescent="0.2">
      <c r="A137" s="2">
        <f t="shared" si="34"/>
        <v>44239</v>
      </c>
      <c r="B137" s="4" t="e">
        <f>Data!C136</f>
        <v>#N/A</v>
      </c>
      <c r="C137" s="26">
        <v>22.850403116927438</v>
      </c>
      <c r="D137" s="26">
        <v>17.003622987124018</v>
      </c>
      <c r="E137" s="26">
        <v>19.017440291337802</v>
      </c>
      <c r="F137" s="26">
        <v>21.87568471804909</v>
      </c>
      <c r="G137" s="26">
        <v>26.565542650252549</v>
      </c>
      <c r="H137" s="26">
        <v>55.469840450016257</v>
      </c>
      <c r="I137" s="26">
        <v>80.082908234295488</v>
      </c>
      <c r="J137" s="26">
        <v>100.75683756678409</v>
      </c>
      <c r="K137" s="26">
        <v>287.88454134472357</v>
      </c>
      <c r="L137" s="26">
        <v>391.01380286979412</v>
      </c>
      <c r="M137" s="26">
        <v>486.81626094043253</v>
      </c>
      <c r="N137" s="26">
        <v>504.2262975073474</v>
      </c>
      <c r="O137" s="26">
        <v>465.80778143537259</v>
      </c>
      <c r="P137" s="26">
        <v>653.35822582594813</v>
      </c>
      <c r="Q137" s="26">
        <v>653.35822582594813</v>
      </c>
      <c r="R137" s="26">
        <v>609.14697212378292</v>
      </c>
      <c r="S137" s="26">
        <v>652.92732307544077</v>
      </c>
      <c r="T137" s="26">
        <v>652.92732307544077</v>
      </c>
      <c r="U137" s="26">
        <v>115.60390609408523</v>
      </c>
      <c r="V137" s="26">
        <v>108.68071456332399</v>
      </c>
      <c r="W137" s="26">
        <v>100.50271776836608</v>
      </c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</row>
    <row r="138" spans="1:56" x14ac:dyDescent="0.2">
      <c r="A138" s="2">
        <f t="shared" si="34"/>
        <v>44240</v>
      </c>
      <c r="B138" s="4" t="e">
        <f>Data!C137</f>
        <v>#N/A</v>
      </c>
      <c r="C138" s="26">
        <v>22.92686539407153</v>
      </c>
      <c r="D138" s="26">
        <v>17.070033550695715</v>
      </c>
      <c r="E138" s="26">
        <v>19.08841112344982</v>
      </c>
      <c r="F138" s="26">
        <v>21.953328813228197</v>
      </c>
      <c r="G138" s="26">
        <v>26.683099761319653</v>
      </c>
      <c r="H138" s="26">
        <v>55.765099333796002</v>
      </c>
      <c r="I138" s="26">
        <v>80.312057424793139</v>
      </c>
      <c r="J138" s="26">
        <v>101.14957632075327</v>
      </c>
      <c r="K138" s="26">
        <v>288.83754219527646</v>
      </c>
      <c r="L138" s="26">
        <v>392.81721669006777</v>
      </c>
      <c r="M138" s="26">
        <v>487.89500848959659</v>
      </c>
      <c r="N138" s="26">
        <v>504.54271677179202</v>
      </c>
      <c r="O138" s="26">
        <v>465.96027048862982</v>
      </c>
      <c r="P138" s="26">
        <v>653.42650421761346</v>
      </c>
      <c r="Q138" s="26">
        <v>653.42650421761346</v>
      </c>
      <c r="R138" s="26">
        <v>609.1724841129037</v>
      </c>
      <c r="S138" s="26">
        <v>653.00546454406685</v>
      </c>
      <c r="T138" s="26">
        <v>653.00546454406685</v>
      </c>
      <c r="U138" s="26">
        <v>115.6166647220923</v>
      </c>
      <c r="V138" s="26">
        <v>108.69904313979424</v>
      </c>
      <c r="W138" s="26">
        <v>100.52087237478507</v>
      </c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</row>
    <row r="139" spans="1:56" x14ac:dyDescent="0.2">
      <c r="A139" s="2">
        <f t="shared" si="34"/>
        <v>44241</v>
      </c>
      <c r="B139" s="4" t="e">
        <f>Data!C138</f>
        <v>#N/A</v>
      </c>
      <c r="C139" s="26">
        <v>23.002696208541966</v>
      </c>
      <c r="D139" s="26">
        <v>17.136011635507305</v>
      </c>
      <c r="E139" s="26">
        <v>19.1589586657547</v>
      </c>
      <c r="F139" s="26">
        <v>22.030544938515515</v>
      </c>
      <c r="G139" s="26">
        <v>26.799711941750971</v>
      </c>
      <c r="H139" s="26">
        <v>56.056005158349251</v>
      </c>
      <c r="I139" s="26">
        <v>80.533931533124132</v>
      </c>
      <c r="J139" s="26">
        <v>101.52984804608187</v>
      </c>
      <c r="K139" s="26">
        <v>289.74389609420439</v>
      </c>
      <c r="L139" s="26">
        <v>394.5363928480437</v>
      </c>
      <c r="M139" s="26">
        <v>488.90857625696469</v>
      </c>
      <c r="N139" s="26">
        <v>504.8358749949648</v>
      </c>
      <c r="O139" s="26">
        <v>466.10138769054572</v>
      </c>
      <c r="P139" s="26">
        <v>653.48934770137942</v>
      </c>
      <c r="Q139" s="26">
        <v>653.48934770137942</v>
      </c>
      <c r="R139" s="26">
        <v>609.19663958033971</v>
      </c>
      <c r="S139" s="26">
        <v>653.07694800255877</v>
      </c>
      <c r="T139" s="26">
        <v>653.07694800255877</v>
      </c>
      <c r="U139" s="26">
        <v>115.6293618607916</v>
      </c>
      <c r="V139" s="26">
        <v>108.71732837487458</v>
      </c>
      <c r="W139" s="26">
        <v>100.5389886774566</v>
      </c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</row>
    <row r="140" spans="1:56" x14ac:dyDescent="0.2">
      <c r="A140" s="2">
        <f t="shared" si="34"/>
        <v>44242</v>
      </c>
      <c r="B140" s="4" t="e">
        <f>Data!C139</f>
        <v>#N/A</v>
      </c>
      <c r="C140" s="26">
        <v>23.077914993465235</v>
      </c>
      <c r="D140" s="26">
        <v>17.201567102084312</v>
      </c>
      <c r="E140" s="26">
        <v>19.229091609633809</v>
      </c>
      <c r="F140" s="26">
        <v>22.107340508948624</v>
      </c>
      <c r="G140" s="26">
        <v>26.915401842946938</v>
      </c>
      <c r="H140" s="26">
        <v>56.342633501750839</v>
      </c>
      <c r="I140" s="26">
        <v>80.748791303051931</v>
      </c>
      <c r="J140" s="26">
        <v>101.89801895266351</v>
      </c>
      <c r="K140" s="26">
        <v>290.60567522599695</v>
      </c>
      <c r="L140" s="26">
        <v>396.17457839536894</v>
      </c>
      <c r="M140" s="26">
        <v>489.86074423742969</v>
      </c>
      <c r="N140" s="26">
        <v>505.10757486017076</v>
      </c>
      <c r="O140" s="26">
        <v>466.23209262163368</v>
      </c>
      <c r="P140" s="26">
        <v>653.54730350642308</v>
      </c>
      <c r="Q140" s="26">
        <v>653.54730350642308</v>
      </c>
      <c r="R140" s="26">
        <v>609.21958845281699</v>
      </c>
      <c r="S140" s="26">
        <v>653.14244258032318</v>
      </c>
      <c r="T140" s="26">
        <v>653.14244258032318</v>
      </c>
      <c r="U140" s="26">
        <v>115.64200390337653</v>
      </c>
      <c r="V140" s="26">
        <v>108.73557399399871</v>
      </c>
      <c r="W140" s="26">
        <v>100.55706974284816</v>
      </c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</row>
    <row r="141" spans="1:56" x14ac:dyDescent="0.2">
      <c r="A141" s="2">
        <f t="shared" si="34"/>
        <v>44243</v>
      </c>
      <c r="B141" s="4" t="e">
        <f>Data!C140</f>
        <v>#N/A</v>
      </c>
      <c r="C141" s="26">
        <v>23.15254035119699</v>
      </c>
      <c r="D141" s="26">
        <v>17.266709443977611</v>
      </c>
      <c r="E141" s="26">
        <v>19.298818314845057</v>
      </c>
      <c r="F141" s="26">
        <v>22.183722676064423</v>
      </c>
      <c r="G141" s="26">
        <v>27.030191483728064</v>
      </c>
      <c r="H141" s="26">
        <v>56.62506044449605</v>
      </c>
      <c r="I141" s="26">
        <v>80.956890941761827</v>
      </c>
      <c r="J141" s="26">
        <v>102.25445142846966</v>
      </c>
      <c r="K141" s="26">
        <v>291.42489018734631</v>
      </c>
      <c r="L141" s="26">
        <v>397.73497328901936</v>
      </c>
      <c r="M141" s="26">
        <v>490.75510558918575</v>
      </c>
      <c r="N141" s="26">
        <v>505.35948306608702</v>
      </c>
      <c r="O141" s="26">
        <v>466.35326486457922</v>
      </c>
      <c r="P141" s="26">
        <v>653.60086391945572</v>
      </c>
      <c r="Q141" s="26">
        <v>653.60086391945572</v>
      </c>
      <c r="R141" s="26">
        <v>609.24146408620197</v>
      </c>
      <c r="S141" s="26">
        <v>653.20255039152755</v>
      </c>
      <c r="T141" s="26">
        <v>653.20255039152755</v>
      </c>
      <c r="U141" s="26">
        <v>115.65459651729608</v>
      </c>
      <c r="V141" s="26">
        <v>108.75378329311988</v>
      </c>
      <c r="W141" s="26">
        <v>100.57511828297201</v>
      </c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</row>
    <row r="142" spans="1:56" x14ac:dyDescent="0.2">
      <c r="A142" s="2">
        <f t="shared" si="34"/>
        <v>44244</v>
      </c>
      <c r="B142" s="4" t="e">
        <f>Data!C141</f>
        <v>#N/A</v>
      </c>
      <c r="C142" s="26">
        <v>23.226590086506427</v>
      </c>
      <c r="D142" s="26">
        <v>17.331447802176218</v>
      </c>
      <c r="E142" s="26">
        <v>19.368146824841283</v>
      </c>
      <c r="F142" s="26">
        <v>22.259698341280483</v>
      </c>
      <c r="G142" s="26">
        <v>27.144102260387555</v>
      </c>
      <c r="H142" s="26">
        <v>56.903362435778114</v>
      </c>
      <c r="I142" s="26">
        <v>81.158478038129658</v>
      </c>
      <c r="J142" s="26">
        <v>102.59950347089763</v>
      </c>
      <c r="K142" s="26">
        <v>292.20348840944649</v>
      </c>
      <c r="L142" s="26">
        <v>399.22072202967325</v>
      </c>
      <c r="M142" s="26">
        <v>491.59507174003397</v>
      </c>
      <c r="N142" s="26">
        <v>505.59314002631083</v>
      </c>
      <c r="O142" s="26">
        <v>466.46571051834394</v>
      </c>
      <c r="P142" s="26">
        <v>653.65047177104975</v>
      </c>
      <c r="Q142" s="26">
        <v>653.65047177104975</v>
      </c>
      <c r="R142" s="26">
        <v>609.26238509408574</v>
      </c>
      <c r="S142" s="26">
        <v>653.25781320341798</v>
      </c>
      <c r="T142" s="26">
        <v>653.25781320341798</v>
      </c>
      <c r="U142" s="26">
        <v>115.66714472649406</v>
      </c>
      <c r="V142" s="26">
        <v>108.77195918825046</v>
      </c>
      <c r="W142" s="26">
        <v>100.59313669643629</v>
      </c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</row>
    <row r="143" spans="1:56" x14ac:dyDescent="0.2">
      <c r="A143" s="2">
        <f t="shared" si="34"/>
        <v>44245</v>
      </c>
      <c r="B143" s="4" t="e">
        <f>Data!C142</f>
        <v>#N/A</v>
      </c>
      <c r="C143" s="26">
        <v>23.300081238931472</v>
      </c>
      <c r="D143" s="26">
        <v>17.395790979104373</v>
      </c>
      <c r="E143" s="26">
        <v>19.437084881430383</v>
      </c>
      <c r="F143" s="26">
        <v>22.335274168530347</v>
      </c>
      <c r="G143" s="26">
        <v>27.257154957329373</v>
      </c>
      <c r="H143" s="26">
        <v>57.177616166500002</v>
      </c>
      <c r="I143" s="26">
        <v>81.35379350834674</v>
      </c>
      <c r="J143" s="26">
        <v>102.93352817694243</v>
      </c>
      <c r="K143" s="26">
        <v>292.94335307477064</v>
      </c>
      <c r="L143" s="26">
        <v>400.63490647428188</v>
      </c>
      <c r="M143" s="26">
        <v>492.38387794417395</v>
      </c>
      <c r="N143" s="26">
        <v>505.80996896261325</v>
      </c>
      <c r="O143" s="26">
        <v>466.57016820669844</v>
      </c>
      <c r="P143" s="26">
        <v>653.69652537958621</v>
      </c>
      <c r="Q143" s="26">
        <v>653.69652537958621</v>
      </c>
      <c r="R143" s="26">
        <v>609.28245697509658</v>
      </c>
      <c r="S143" s="26">
        <v>653.30871844914964</v>
      </c>
      <c r="T143" s="26">
        <v>653.30871844914964</v>
      </c>
      <c r="U143" s="26">
        <v>115.67965298435465</v>
      </c>
      <c r="V143" s="26">
        <v>108.79010425930795</v>
      </c>
      <c r="W143" s="26">
        <v>100.61112710475969</v>
      </c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</row>
    <row r="144" spans="1:56" x14ac:dyDescent="0.2">
      <c r="A144" s="2">
        <f t="shared" si="34"/>
        <v>44246</v>
      </c>
      <c r="B144" s="4" t="e">
        <f>Data!C143</f>
        <v>#N/A</v>
      </c>
      <c r="C144" s="26">
        <v>23.373030114274652</v>
      </c>
      <c r="D144" s="26">
        <v>17.459747452197728</v>
      </c>
      <c r="E144" s="26">
        <v>19.505639938794804</v>
      </c>
      <c r="F144" s="26">
        <v>22.41045659619089</v>
      </c>
      <c r="G144" s="26">
        <v>27.36936975821521</v>
      </c>
      <c r="H144" s="26">
        <v>57.447898448939029</v>
      </c>
      <c r="I144" s="26">
        <v>81.543071566544427</v>
      </c>
      <c r="J144" s="26">
        <v>103.25687328924762</v>
      </c>
      <c r="K144" s="26">
        <v>293.64630247625763</v>
      </c>
      <c r="L144" s="26">
        <v>401.98053974100822</v>
      </c>
      <c r="M144" s="26">
        <v>493.12458918189668</v>
      </c>
      <c r="N144" s="26">
        <v>506.01128441608267</v>
      </c>
      <c r="O144" s="26">
        <v>466.66731461632679</v>
      </c>
      <c r="P144" s="26">
        <v>653.7393830054192</v>
      </c>
      <c r="Q144" s="26">
        <v>653.7393830054192</v>
      </c>
      <c r="R144" s="26">
        <v>609.30177356099875</v>
      </c>
      <c r="S144" s="26">
        <v>653.35570464804323</v>
      </c>
      <c r="T144" s="26">
        <v>653.35570464804323</v>
      </c>
      <c r="U144" s="26">
        <v>115.69212523840149</v>
      </c>
      <c r="V144" s="26">
        <v>108.808220788919</v>
      </c>
      <c r="W144" s="26">
        <v>100.62909138449416</v>
      </c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</row>
    <row r="145" spans="1:56" x14ac:dyDescent="0.2">
      <c r="A145" s="2">
        <f t="shared" si="34"/>
        <v>44247</v>
      </c>
      <c r="B145" s="4" t="e">
        <f>Data!C144</f>
        <v>#N/A</v>
      </c>
      <c r="C145" s="26">
        <v>23.445452315216126</v>
      </c>
      <c r="D145" s="26">
        <v>17.523325387055646</v>
      </c>
      <c r="E145" s="26">
        <v>19.573819176888691</v>
      </c>
      <c r="F145" s="26">
        <v>22.485251848338443</v>
      </c>
      <c r="G145" s="26">
        <v>27.480766257548744</v>
      </c>
      <c r="H145" s="26">
        <v>57.71428610296531</v>
      </c>
      <c r="I145" s="26">
        <v>81.726539718175601</v>
      </c>
      <c r="J145" s="26">
        <v>103.56988079505551</v>
      </c>
      <c r="K145" s="26">
        <v>294.31408976984881</v>
      </c>
      <c r="L145" s="26">
        <v>403.26056112439073</v>
      </c>
      <c r="M145" s="26">
        <v>493.82010630792752</v>
      </c>
      <c r="N145" s="26">
        <v>506.19830020184452</v>
      </c>
      <c r="O145" s="26">
        <v>466.75776959790704</v>
      </c>
      <c r="P145" s="26">
        <v>653.77936686294959</v>
      </c>
      <c r="Q145" s="26">
        <v>653.77936686294959</v>
      </c>
      <c r="R145" s="26">
        <v>609.3204183052369</v>
      </c>
      <c r="S145" s="26">
        <v>653.39916629043796</v>
      </c>
      <c r="T145" s="26">
        <v>653.39916629043796</v>
      </c>
      <c r="U145" s="26">
        <v>115.70456498767948</v>
      </c>
      <c r="V145" s="26">
        <v>108.82631079675919</v>
      </c>
      <c r="W145" s="26">
        <v>100.64703119563733</v>
      </c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</row>
    <row r="146" spans="1:56" x14ac:dyDescent="0.2">
      <c r="A146" s="2">
        <f t="shared" si="34"/>
        <v>44248</v>
      </c>
      <c r="B146" s="4" t="e">
        <f>Data!C145</f>
        <v>#N/A</v>
      </c>
      <c r="C146" s="26">
        <v>23.517362771026377</v>
      </c>
      <c r="D146" s="26">
        <v>17.58653265016849</v>
      </c>
      <c r="E146" s="26">
        <v>19.64162951423166</v>
      </c>
      <c r="F146" s="26">
        <v>22.559665945369112</v>
      </c>
      <c r="G146" s="26">
        <v>27.591363472630345</v>
      </c>
      <c r="H146" s="26">
        <v>57.976855848699451</v>
      </c>
      <c r="I146" s="26">
        <v>81.904418774026155</v>
      </c>
      <c r="J146" s="26">
        <v>103.87288657506959</v>
      </c>
      <c r="K146" s="26">
        <v>294.94840307443911</v>
      </c>
      <c r="L146" s="26">
        <v>404.47783193938858</v>
      </c>
      <c r="M146" s="26">
        <v>494.47317236640481</v>
      </c>
      <c r="N146" s="26">
        <v>506.372136833951</v>
      </c>
      <c r="O146" s="26">
        <v>466.84210086178615</v>
      </c>
      <c r="P146" s="26">
        <v>653.81676673381389</v>
      </c>
      <c r="Q146" s="26">
        <v>653.81676673381389</v>
      </c>
      <c r="R146" s="26">
        <v>609.33846542944491</v>
      </c>
      <c r="S146" s="26">
        <v>653.43945823902845</v>
      </c>
      <c r="T146" s="26">
        <v>653.43945823902845</v>
      </c>
      <c r="U146" s="26">
        <v>115.71697533364461</v>
      </c>
      <c r="V146" s="26">
        <v>108.84437606994001</v>
      </c>
      <c r="W146" s="26">
        <v>100.66494800676156</v>
      </c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</row>
    <row r="147" spans="1:56" x14ac:dyDescent="0.2">
      <c r="A147" s="2">
        <f t="shared" si="34"/>
        <v>44249</v>
      </c>
      <c r="B147" s="4" t="e">
        <f>Data!C146</f>
        <v>#N/A</v>
      </c>
      <c r="C147" s="26">
        <v>23.58877576636651</v>
      </c>
      <c r="D147" s="26">
        <v>17.649376821220631</v>
      </c>
      <c r="E147" s="26">
        <v>19.709077620118524</v>
      </c>
      <c r="F147" s="26">
        <v>22.633704714017327</v>
      </c>
      <c r="G147" s="26">
        <v>27.701179855820023</v>
      </c>
      <c r="H147" s="26">
        <v>58.235684205481029</v>
      </c>
      <c r="I147" s="26">
        <v>82.076922882846475</v>
      </c>
      <c r="J147" s="26">
        <v>104.16622009925729</v>
      </c>
      <c r="K147" s="26">
        <v>295.5508658764831</v>
      </c>
      <c r="L147" s="26">
        <v>405.63513221467838</v>
      </c>
      <c r="M147" s="26">
        <v>495.08637900164035</v>
      </c>
      <c r="N147" s="26">
        <v>506.53382844746295</v>
      </c>
      <c r="O147" s="26">
        <v>466.92082829806731</v>
      </c>
      <c r="P147" s="26">
        <v>653.85184322029954</v>
      </c>
      <c r="Q147" s="26">
        <v>653.85184322029954</v>
      </c>
      <c r="R147" s="26">
        <v>609.35598094352554</v>
      </c>
      <c r="S147" s="26">
        <v>653.47689969373732</v>
      </c>
      <c r="T147" s="26">
        <v>653.47689969373732</v>
      </c>
      <c r="U147" s="26">
        <v>115.72935902529406</v>
      </c>
      <c r="V147" s="26">
        <v>108.86241818989646</v>
      </c>
      <c r="W147" s="26">
        <v>100.68284311723765</v>
      </c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</row>
    <row r="148" spans="1:56" x14ac:dyDescent="0.2">
      <c r="A148" s="2">
        <f t="shared" si="34"/>
        <v>44250</v>
      </c>
      <c r="B148" s="4" t="e">
        <f>Data!C147</f>
        <v>#N/A</v>
      </c>
      <c r="C148" s="26">
        <v>23.659704969168999</v>
      </c>
      <c r="D148" s="26">
        <v>17.711865204971353</v>
      </c>
      <c r="E148" s="26">
        <v>19.776169926264643</v>
      </c>
      <c r="F148" s="26">
        <v>22.70737379680531</v>
      </c>
      <c r="G148" s="26">
        <v>27.81023330705073</v>
      </c>
      <c r="H148" s="26">
        <v>58.490847397007165</v>
      </c>
      <c r="I148" s="26">
        <v>82.244259580709254</v>
      </c>
      <c r="J148" s="26">
        <v>104.45020416665636</v>
      </c>
      <c r="K148" s="26">
        <v>296.12303769966906</v>
      </c>
      <c r="L148" s="26">
        <v>406.73515815802693</v>
      </c>
      <c r="M148" s="26">
        <v>495.66217290391847</v>
      </c>
      <c r="N148" s="26">
        <v>506.68432924478134</v>
      </c>
      <c r="O148" s="26">
        <v>466.99442794914069</v>
      </c>
      <c r="P148" s="26">
        <v>653.88483067436698</v>
      </c>
      <c r="Q148" s="26">
        <v>653.88483067436698</v>
      </c>
      <c r="R148" s="26">
        <v>609.37302355320151</v>
      </c>
      <c r="S148" s="26">
        <v>653.51177776275097</v>
      </c>
      <c r="T148" s="26">
        <v>653.51177776275097</v>
      </c>
      <c r="U148" s="26">
        <v>115.74171849918652</v>
      </c>
      <c r="V148" s="26">
        <v>108.8804385561766</v>
      </c>
      <c r="W148" s="26">
        <v>100.70071767688751</v>
      </c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</row>
    <row r="149" spans="1:56" x14ac:dyDescent="0.2">
      <c r="A149" s="2">
        <f t="shared" si="34"/>
        <v>44251</v>
      </c>
      <c r="B149" s="4" t="e">
        <f>Data!C148</f>
        <v>#N/A</v>
      </c>
      <c r="C149" s="26">
        <v>23.730163457596106</v>
      </c>
      <c r="D149" s="26">
        <v>17.774004842717257</v>
      </c>
      <c r="E149" s="26">
        <v>19.842912637906664</v>
      </c>
      <c r="F149" s="26">
        <v>22.780678660954699</v>
      </c>
      <c r="G149" s="26">
        <v>27.918541186538452</v>
      </c>
      <c r="H149" s="26">
        <v>58.74242126248982</v>
      </c>
      <c r="I149" s="26">
        <v>82.406629855315117</v>
      </c>
      <c r="J149" s="26">
        <v>104.72515468630098</v>
      </c>
      <c r="K149" s="26">
        <v>296.66641500320225</v>
      </c>
      <c r="L149" s="26">
        <v>407.78052031959595</v>
      </c>
      <c r="M149" s="26">
        <v>496.20286223869783</v>
      </c>
      <c r="N149" s="26">
        <v>506.82451949301173</v>
      </c>
      <c r="O149" s="26">
        <v>467.06333566093514</v>
      </c>
      <c r="P149" s="26">
        <v>653.91593983426196</v>
      </c>
      <c r="Q149" s="26">
        <v>653.91593983426196</v>
      </c>
      <c r="R149" s="26">
        <v>609.38964546742034</v>
      </c>
      <c r="S149" s="26">
        <v>653.54435067830548</v>
      </c>
      <c r="T149" s="26">
        <v>653.54435067830548</v>
      </c>
      <c r="U149" s="26">
        <v>115.75405591492992</v>
      </c>
      <c r="V149" s="26">
        <v>108.89843840748884</v>
      </c>
      <c r="W149" s="26">
        <v>100.71857270336228</v>
      </c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</row>
    <row r="150" spans="1:56" x14ac:dyDescent="0.2">
      <c r="A150" s="2">
        <f t="shared" si="34"/>
        <v>44252</v>
      </c>
      <c r="B150" s="4" t="e">
        <f>Data!C149</f>
        <v>#N/A</v>
      </c>
      <c r="C150" s="26">
        <v>23.800163746077093</v>
      </c>
      <c r="D150" s="26">
        <v>17.835802523340991</v>
      </c>
      <c r="E150" s="26">
        <v>19.909311744378531</v>
      </c>
      <c r="F150" s="26">
        <v>22.853624606790326</v>
      </c>
      <c r="G150" s="26">
        <v>28.026120327639482</v>
      </c>
      <c r="H150" s="26">
        <v>58.990481173671377</v>
      </c>
      <c r="I150" s="26">
        <v>82.564228223580798</v>
      </c>
      <c r="J150" s="26">
        <v>104.99138049645063</v>
      </c>
      <c r="K150" s="26">
        <v>297.18243227528649</v>
      </c>
      <c r="L150" s="26">
        <v>408.77374238250559</v>
      </c>
      <c r="M150" s="26">
        <v>496.7106230157392</v>
      </c>
      <c r="N150" s="26">
        <v>506.95521109862585</v>
      </c>
      <c r="O150" s="26">
        <v>467.12795043746246</v>
      </c>
      <c r="P150" s="26">
        <v>653.9453601976179</v>
      </c>
      <c r="Q150" s="26">
        <v>653.9453601976179</v>
      </c>
      <c r="R150" s="26">
        <v>609.40589311663518</v>
      </c>
      <c r="S150" s="26">
        <v>653.57485069213249</v>
      </c>
      <c r="T150" s="26">
        <v>653.57485069213249</v>
      </c>
      <c r="U150" s="26">
        <v>115.76637318664831</v>
      </c>
      <c r="V150" s="26">
        <v>108.9164188403218</v>
      </c>
      <c r="W150" s="26">
        <v>100.73640909750812</v>
      </c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</row>
    <row r="151" spans="1:56" x14ac:dyDescent="0.2">
      <c r="A151" s="2">
        <f t="shared" si="34"/>
        <v>44253</v>
      </c>
      <c r="B151" s="4" t="e">
        <f>Data!C150</f>
        <v>#N/A</v>
      </c>
      <c r="C151" s="26">
        <v>23.869717810428856</v>
      </c>
      <c r="D151" s="26">
        <v>17.897264793952122</v>
      </c>
      <c r="E151" s="26">
        <v>19.975373029182538</v>
      </c>
      <c r="F151" s="26">
        <v>22.926216775664656</v>
      </c>
      <c r="G151" s="26">
        <v>28.132987049809149</v>
      </c>
      <c r="H151" s="26">
        <v>59.235101957530183</v>
      </c>
      <c r="I151" s="26">
        <v>82.717242820955136</v>
      </c>
      <c r="J151" s="26">
        <v>105.24918321938436</v>
      </c>
      <c r="K151" s="26">
        <v>297.67246329133195</v>
      </c>
      <c r="L151" s="26">
        <v>409.71726051376845</v>
      </c>
      <c r="M151" s="26">
        <v>497.18750536194864</v>
      </c>
      <c r="N151" s="26">
        <v>507.0771527849754</v>
      </c>
      <c r="O151" s="26">
        <v>467.18863752158353</v>
      </c>
      <c r="P151" s="26">
        <v>653.9732621571444</v>
      </c>
      <c r="Q151" s="26">
        <v>653.9732621571444</v>
      </c>
      <c r="R151" s="26">
        <v>609.42180779177977</v>
      </c>
      <c r="S151" s="26">
        <v>653.6034866821243</v>
      </c>
      <c r="T151" s="26">
        <v>653.6034866821243</v>
      </c>
      <c r="U151" s="26">
        <v>115.77867201088223</v>
      </c>
      <c r="V151" s="26">
        <v>108.93438082541569</v>
      </c>
      <c r="W151" s="26">
        <v>100.7542276569516</v>
      </c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</row>
    <row r="152" spans="1:56" x14ac:dyDescent="0.2">
      <c r="A152" s="2">
        <f t="shared" si="34"/>
        <v>44254</v>
      </c>
      <c r="B152" s="4" t="e">
        <f>Data!C151</f>
        <v>#N/A</v>
      </c>
      <c r="C152" s="26">
        <v>23.93883711206767</v>
      </c>
      <c r="D152" s="26">
        <v>17.958397970126985</v>
      </c>
      <c r="E152" s="26">
        <v>20.041102079575104</v>
      </c>
      <c r="F152" s="26">
        <v>22.998460157430177</v>
      </c>
      <c r="G152" s="26">
        <v>28.239157171619901</v>
      </c>
      <c r="H152" s="26">
        <v>59.476357824501498</v>
      </c>
      <c r="I152" s="26">
        <v>82.86585550101529</v>
      </c>
      <c r="J152" s="26">
        <v>105.49885714911207</v>
      </c>
      <c r="K152" s="26">
        <v>298.13782250923106</v>
      </c>
      <c r="L152" s="26">
        <v>410.61342321269541</v>
      </c>
      <c r="M152" s="26">
        <v>497.63543966816849</v>
      </c>
      <c r="N152" s="26">
        <v>507.19103489736443</v>
      </c>
      <c r="O152" s="26">
        <v>467.24573122334823</v>
      </c>
      <c r="P152" s="26">
        <v>653.99979892246074</v>
      </c>
      <c r="Q152" s="26">
        <v>653.99979892246074</v>
      </c>
      <c r="R152" s="26">
        <v>609.4374262126745</v>
      </c>
      <c r="S152" s="26">
        <v>653.6304464987353</v>
      </c>
      <c r="T152" s="26">
        <v>653.6304464987353</v>
      </c>
      <c r="U152" s="26">
        <v>115.79095389132593</v>
      </c>
      <c r="V152" s="26">
        <v>108.95232522233229</v>
      </c>
      <c r="W152" s="26">
        <v>100.77202908811044</v>
      </c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</row>
    <row r="153" spans="1:56" x14ac:dyDescent="0.2">
      <c r="A153" s="2">
        <f t="shared" si="34"/>
        <v>44255</v>
      </c>
      <c r="B153" s="4" t="e">
        <f>Data!C152</f>
        <v>#N/A</v>
      </c>
      <c r="C153" s="26">
        <v>24.007532621322451</v>
      </c>
      <c r="D153" s="26">
        <v>18.019208145755062</v>
      </c>
      <c r="E153" s="26">
        <v>20.10650429568668</v>
      </c>
      <c r="F153" s="26">
        <v>23.070359597485627</v>
      </c>
      <c r="G153" s="26">
        <v>28.344646023800198</v>
      </c>
      <c r="H153" s="26">
        <v>59.714322302033906</v>
      </c>
      <c r="I153" s="26">
        <v>83.010241943999404</v>
      </c>
      <c r="J153" s="26">
        <v>105.74068916945176</v>
      </c>
      <c r="K153" s="26">
        <v>298.57976657671196</v>
      </c>
      <c r="L153" s="26">
        <v>411.46449159798277</v>
      </c>
      <c r="M153" s="26">
        <v>498.05624258582628</v>
      </c>
      <c r="N153" s="26">
        <v>507.29749385943245</v>
      </c>
      <c r="O153" s="26">
        <v>467.2995375157613</v>
      </c>
      <c r="P153" s="26">
        <v>654.02510824933006</v>
      </c>
      <c r="Q153" s="26">
        <v>654.02510824933006</v>
      </c>
      <c r="R153" s="26">
        <v>609.45278103364353</v>
      </c>
      <c r="S153" s="26">
        <v>653.65589907687456</v>
      </c>
      <c r="T153" s="26">
        <v>653.65589907687456</v>
      </c>
      <c r="U153" s="26">
        <v>115.80322016075885</v>
      </c>
      <c r="V153" s="26">
        <v>108.97025279234218</v>
      </c>
      <c r="W153" s="26">
        <v>100.78981401681121</v>
      </c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</row>
    <row r="154" spans="1:56" x14ac:dyDescent="0.2">
      <c r="A154" s="2">
        <f t="shared" si="34"/>
        <v>44256</v>
      </c>
      <c r="B154" s="4" t="e">
        <f>Data!C153</f>
        <v>#N/A</v>
      </c>
      <c r="C154" s="26">
        <v>24.075814839862268</v>
      </c>
      <c r="D154" s="26">
        <v>18.079701202500143</v>
      </c>
      <c r="E154" s="26">
        <v>20.171584899194979</v>
      </c>
      <c r="F154" s="26">
        <v>23.141919803420766</v>
      </c>
      <c r="G154" s="26">
        <v>28.449468462258857</v>
      </c>
      <c r="H154" s="26">
        <v>59.949068173297441</v>
      </c>
      <c r="I154" s="26">
        <v>83.150571773031572</v>
      </c>
      <c r="J154" s="26">
        <v>105.97495870002477</v>
      </c>
      <c r="K154" s="26">
        <v>298.99949592829836</v>
      </c>
      <c r="L154" s="26">
        <v>412.2726400788344</v>
      </c>
      <c r="M154" s="26">
        <v>498.45162285433281</v>
      </c>
      <c r="N154" s="26">
        <v>507.39711630357721</v>
      </c>
      <c r="O154" s="26">
        <v>467.35033641640109</v>
      </c>
      <c r="P154" s="26">
        <v>654.04931399546626</v>
      </c>
      <c r="Q154" s="26">
        <v>654.04931399546626</v>
      </c>
      <c r="R154" s="26">
        <v>609.467901293267</v>
      </c>
      <c r="S154" s="26">
        <v>653.67999633653812</v>
      </c>
      <c r="T154" s="26">
        <v>653.67999633653812</v>
      </c>
      <c r="U154" s="26">
        <v>115.81547200048907</v>
      </c>
      <c r="V154" s="26">
        <v>108.98816420982278</v>
      </c>
      <c r="W154" s="26">
        <v>100.80758299767503</v>
      </c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</row>
    <row r="155" spans="1:56" x14ac:dyDescent="0.2">
      <c r="A155" s="2">
        <f t="shared" si="34"/>
        <v>44257</v>
      </c>
      <c r="B155" s="4" t="e">
        <f>Data!C154</f>
        <v>#N/A</v>
      </c>
      <c r="C155" s="26">
        <v>24.143693822252935</v>
      </c>
      <c r="D155" s="26">
        <v>18.139882818885088</v>
      </c>
      <c r="E155" s="26">
        <v>20.236348941570316</v>
      </c>
      <c r="F155" s="26">
        <v>23.213145351283067</v>
      </c>
      <c r="G155" s="26">
        <v>28.553638881062692</v>
      </c>
      <c r="H155" s="26">
        <v>60.180667420856508</v>
      </c>
      <c r="I155" s="26">
        <v>83.287008676890395</v>
      </c>
      <c r="J155" s="26">
        <v>106.2019376678288</v>
      </c>
      <c r="K155" s="26">
        <v>299.39815645176145</v>
      </c>
      <c r="L155" s="26">
        <v>413.03995735959427</v>
      </c>
      <c r="M155" s="26">
        <v>498.82318694446536</v>
      </c>
      <c r="N155" s="26">
        <v>507.49044289707825</v>
      </c>
      <c r="O155" s="26">
        <v>467.39838417197296</v>
      </c>
      <c r="P155" s="26">
        <v>654.07252752020213</v>
      </c>
      <c r="Q155" s="26">
        <v>654.07252752020213</v>
      </c>
      <c r="R155" s="26">
        <v>609.48281281443076</v>
      </c>
      <c r="S155" s="26">
        <v>653.70287489316127</v>
      </c>
      <c r="T155" s="26">
        <v>653.70287489316127</v>
      </c>
      <c r="U155" s="26">
        <v>115.82771045758993</v>
      </c>
      <c r="V155" s="26">
        <v>109.00606007233893</v>
      </c>
      <c r="W155" s="26">
        <v>100.82533652241375</v>
      </c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</row>
    <row r="156" spans="1:56" x14ac:dyDescent="0.2">
      <c r="A156" s="2">
        <f t="shared" si="34"/>
        <v>44258</v>
      </c>
      <c r="B156" s="4" t="e">
        <f>Data!C155</f>
        <v>#N/A</v>
      </c>
      <c r="C156" s="26">
        <v>24.211179196659245</v>
      </c>
      <c r="D156" s="26">
        <v>18.1997584790095</v>
      </c>
      <c r="E156" s="26">
        <v>20.300801311911535</v>
      </c>
      <c r="F156" s="26">
        <v>23.284040691488581</v>
      </c>
      <c r="G156" s="26">
        <v>28.657171225338221</v>
      </c>
      <c r="H156" s="26">
        <v>60.409191175118899</v>
      </c>
      <c r="I156" s="26">
        <v>83.419710538263672</v>
      </c>
      <c r="J156" s="26">
        <v>106.42189050215892</v>
      </c>
      <c r="K156" s="26">
        <v>299.77684120614992</v>
      </c>
      <c r="L156" s="26">
        <v>413.76844773140851</v>
      </c>
      <c r="M156" s="26">
        <v>499.17244450674286</v>
      </c>
      <c r="N156" s="26">
        <v>507.57797188449018</v>
      </c>
      <c r="O156" s="26">
        <v>467.44391526161235</v>
      </c>
      <c r="P156" s="26">
        <v>654.09484894360276</v>
      </c>
      <c r="Q156" s="26">
        <v>654.09484894360276</v>
      </c>
      <c r="R156" s="26">
        <v>609.49753856015798</v>
      </c>
      <c r="S156" s="26">
        <v>653.72465759661577</v>
      </c>
      <c r="T156" s="26">
        <v>653.72465759661577</v>
      </c>
      <c r="U156" s="26">
        <v>115.83993646018004</v>
      </c>
      <c r="V156" s="26">
        <v>109.0239409095574</v>
      </c>
      <c r="W156" s="26">
        <v>100.84307502716244</v>
      </c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</row>
    <row r="157" spans="1:56" x14ac:dyDescent="0.2">
      <c r="A157" s="2">
        <f t="shared" si="34"/>
        <v>44259</v>
      </c>
      <c r="B157" s="4" t="e">
        <f>Data!C156</f>
        <v>#N/A</v>
      </c>
      <c r="C157" s="26">
        <v>24.278280184710901</v>
      </c>
      <c r="D157" s="26">
        <v>18.259333480909948</v>
      </c>
      <c r="E157" s="26">
        <v>20.364946744390476</v>
      </c>
      <c r="F157" s="26">
        <v>23.354610154397971</v>
      </c>
      <c r="G157" s="26">
        <v>28.760079004070988</v>
      </c>
      <c r="H157" s="26">
        <v>60.634709667371034</v>
      </c>
      <c r="I157" s="26">
        <v>83.548829566518151</v>
      </c>
      <c r="J157" s="26">
        <v>106.63507415075939</v>
      </c>
      <c r="K157" s="26">
        <v>300.13659217552106</v>
      </c>
      <c r="L157" s="26">
        <v>414.46003260836329</v>
      </c>
      <c r="M157" s="26">
        <v>499.50081361705065</v>
      </c>
      <c r="N157" s="26">
        <v>507.66016236577883</v>
      </c>
      <c r="O157" s="26">
        <v>467.48714423356336</v>
      </c>
      <c r="P157" s="26">
        <v>654.11636827906784</v>
      </c>
      <c r="Q157" s="26">
        <v>654.11636827906784</v>
      </c>
      <c r="R157" s="26">
        <v>609.51209895010425</v>
      </c>
      <c r="S157" s="26">
        <v>653.74545491591709</v>
      </c>
      <c r="T157" s="26">
        <v>653.74545491591709</v>
      </c>
      <c r="U157" s="26">
        <v>115.85215083096784</v>
      </c>
      <c r="V157" s="26">
        <v>109.04180719113009</v>
      </c>
      <c r="W157" s="26">
        <v>100.86079889895989</v>
      </c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</row>
    <row r="158" spans="1:56" x14ac:dyDescent="0.2">
      <c r="A158" s="2">
        <f t="shared" si="34"/>
        <v>44260</v>
      </c>
      <c r="B158" s="4" t="e">
        <f>Data!C157</f>
        <v>#N/A</v>
      </c>
      <c r="C158" s="26">
        <v>24.345005620551461</v>
      </c>
      <c r="D158" s="26">
        <v>18.318612944572752</v>
      </c>
      <c r="E158" s="26">
        <v>20.42878982532261</v>
      </c>
      <c r="F158" s="26">
        <v>23.424857955577689</v>
      </c>
      <c r="G158" s="26">
        <v>28.862375302778666</v>
      </c>
      <c r="H158" s="26">
        <v>60.857292187209325</v>
      </c>
      <c r="I158" s="26">
        <v>83.674512434095703</v>
      </c>
      <c r="J158" s="26">
        <v>106.84173811520193</v>
      </c>
      <c r="K158" s="26">
        <v>300.47840204437699</v>
      </c>
      <c r="L158" s="26">
        <v>415.11655226932339</v>
      </c>
      <c r="M158" s="26">
        <v>499.80962581456151</v>
      </c>
      <c r="N158" s="26">
        <v>507.73743732858378</v>
      </c>
      <c r="O158" s="26">
        <v>467.52826738874558</v>
      </c>
      <c r="P158" s="26">
        <v>654.13716645207705</v>
      </c>
      <c r="Q158" s="26">
        <v>654.13716645207705</v>
      </c>
      <c r="R158" s="26">
        <v>609.52651214205787</v>
      </c>
      <c r="S158" s="26">
        <v>653.76536618502689</v>
      </c>
      <c r="T158" s="26">
        <v>653.76536618502689</v>
      </c>
      <c r="U158" s="26">
        <v>115.86435429925768</v>
      </c>
      <c r="V158" s="26">
        <v>109.0596593336646</v>
      </c>
      <c r="W158" s="26">
        <v>100.87850848147556</v>
      </c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</row>
    <row r="159" spans="1:56" x14ac:dyDescent="0.2">
      <c r="A159" s="2">
        <f t="shared" si="34"/>
        <v>44261</v>
      </c>
      <c r="B159" s="4" t="e">
        <f>Data!C158</f>
        <v>#N/A</v>
      </c>
      <c r="C159" s="26">
        <v>24.411363969090665</v>
      </c>
      <c r="D159" s="26">
        <v>18.377601819609477</v>
      </c>
      <c r="E159" s="26">
        <v>20.492334999880832</v>
      </c>
      <c r="F159" s="26">
        <v>23.494788200765093</v>
      </c>
      <c r="G159" s="26">
        <v>28.964072796036561</v>
      </c>
      <c r="H159" s="26">
        <v>61.077007044178195</v>
      </c>
      <c r="I159" s="26">
        <v>83.796900415724465</v>
      </c>
      <c r="J159" s="26">
        <v>107.04212450359844</v>
      </c>
      <c r="K159" s="26">
        <v>300.80321598253869</v>
      </c>
      <c r="L159" s="26">
        <v>415.73976777030128</v>
      </c>
      <c r="M159" s="26">
        <v>500.10013092937334</v>
      </c>
      <c r="N159" s="26">
        <v>507.81018645192182</v>
      </c>
      <c r="O159" s="26">
        <v>467.56746432368186</v>
      </c>
      <c r="P159" s="26">
        <v>654.15731621647694</v>
      </c>
      <c r="Q159" s="26">
        <v>654.15731621647694</v>
      </c>
      <c r="R159" s="26">
        <v>609.54079428231159</v>
      </c>
      <c r="S159" s="26">
        <v>653.78448072361743</v>
      </c>
      <c r="T159" s="26">
        <v>653.78448072361743</v>
      </c>
      <c r="U159" s="26">
        <v>115.87654751159143</v>
      </c>
      <c r="V159" s="26">
        <v>109.07749770688741</v>
      </c>
      <c r="W159" s="26">
        <v>100.89620408007058</v>
      </c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</row>
    <row r="160" spans="1:56" x14ac:dyDescent="0.2">
      <c r="A160" s="2">
        <f t="shared" si="34"/>
        <v>44262</v>
      </c>
      <c r="B160" s="4" t="e">
        <f>Data!C159</f>
        <v>#N/A</v>
      </c>
      <c r="C160" s="26">
        <v>24.477363343481304</v>
      </c>
      <c r="D160" s="26">
        <v>18.43630489260552</v>
      </c>
      <c r="E160" s="26">
        <v>20.555586578469018</v>
      </c>
      <c r="F160" s="26">
        <v>23.564404890555338</v>
      </c>
      <c r="G160" s="26">
        <v>29.065183759836483</v>
      </c>
      <c r="H160" s="26">
        <v>61.293921533426378</v>
      </c>
      <c r="I160" s="26">
        <v>83.916129529706822</v>
      </c>
      <c r="J160" s="26">
        <v>107.23646809886786</v>
      </c>
      <c r="K160" s="26">
        <v>301.11193342876936</v>
      </c>
      <c r="L160" s="26">
        <v>416.33136299560323</v>
      </c>
      <c r="M160" s="26">
        <v>500.37350169928982</v>
      </c>
      <c r="N160" s="26">
        <v>507.87876869760208</v>
      </c>
      <c r="O160" s="26">
        <v>467.60489934429086</v>
      </c>
      <c r="P160" s="26">
        <v>654.17688297857455</v>
      </c>
      <c r="Q160" s="26">
        <v>654.17688297857455</v>
      </c>
      <c r="R160" s="26">
        <v>609.55495972834217</v>
      </c>
      <c r="S160" s="26">
        <v>653.80287884529093</v>
      </c>
      <c r="T160" s="26">
        <v>653.80287884529093</v>
      </c>
      <c r="U160" s="26">
        <v>115.88873104118056</v>
      </c>
      <c r="V160" s="26">
        <v>109.09532263909314</v>
      </c>
      <c r="W160" s="26">
        <v>100.91388596626949</v>
      </c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</row>
    <row r="161" spans="1:56" x14ac:dyDescent="0.2">
      <c r="A161" s="2">
        <f t="shared" si="34"/>
        <v>44263</v>
      </c>
      <c r="B161" s="4" t="e">
        <f>Data!C160</f>
        <v>#N/A</v>
      </c>
      <c r="C161" s="26">
        <v>24.543011521842512</v>
      </c>
      <c r="D161" s="26">
        <v>18.494726794152246</v>
      </c>
      <c r="E161" s="26">
        <v>20.618548742771374</v>
      </c>
      <c r="F161" s="26">
        <v>23.633711924826791</v>
      </c>
      <c r="G161" s="26">
        <v>29.165720083762064</v>
      </c>
      <c r="H161" s="26">
        <v>61.508101905195041</v>
      </c>
      <c r="I161" s="26">
        <v>84.032330680614621</v>
      </c>
      <c r="J161" s="26">
        <v>107.42499644088615</v>
      </c>
      <c r="K161" s="26">
        <v>301.40540986389971</v>
      </c>
      <c r="L161" s="26">
        <v>416.89294681921541</v>
      </c>
      <c r="M161" s="26">
        <v>500.63083817685339</v>
      </c>
      <c r="N161" s="26">
        <v>507.94351470461544</v>
      </c>
      <c r="O161" s="26">
        <v>467.64072276114649</v>
      </c>
      <c r="P161" s="26">
        <v>654.19592553828295</v>
      </c>
      <c r="Q161" s="26">
        <v>654.19592553828295</v>
      </c>
      <c r="R161" s="26">
        <v>609.56902124685962</v>
      </c>
      <c r="S161" s="26">
        <v>653.82063276451163</v>
      </c>
      <c r="T161" s="26">
        <v>653.82063276451163</v>
      </c>
      <c r="U161" s="26">
        <v>115.90090539626574</v>
      </c>
      <c r="V161" s="26">
        <v>109.11313442196193</v>
      </c>
      <c r="W161" s="26">
        <v>100.93155438171159</v>
      </c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</row>
    <row r="162" spans="1:56" x14ac:dyDescent="0.2">
      <c r="A162" s="2">
        <f t="shared" si="34"/>
        <v>44264</v>
      </c>
      <c r="B162" s="4" t="e">
        <f>Data!C161</f>
        <v>#N/A</v>
      </c>
      <c r="C162" s="26">
        <v>24.608315963251805</v>
      </c>
      <c r="D162" s="26">
        <v>18.552872005573153</v>
      </c>
      <c r="E162" s="26">
        <v>20.681225551493057</v>
      </c>
      <c r="F162" s="26">
        <v>23.702713106920864</v>
      </c>
      <c r="G162" s="26">
        <v>29.265693282965657</v>
      </c>
      <c r="H162" s="26">
        <v>61.719613337953611</v>
      </c>
      <c r="I162" s="26">
        <v>84.145629802786303</v>
      </c>
      <c r="J162" s="26">
        <v>107.60792992095517</v>
      </c>
      <c r="K162" s="26">
        <v>301.68445856551267</v>
      </c>
      <c r="L162" s="26">
        <v>417.42605535090263</v>
      </c>
      <c r="M162" s="26">
        <v>500.873171929134</v>
      </c>
      <c r="N162" s="26">
        <v>508.0047290007887</v>
      </c>
      <c r="O162" s="26">
        <v>467.67507207596907</v>
      </c>
      <c r="P162" s="26">
        <v>654.21449675564065</v>
      </c>
      <c r="Q162" s="26">
        <v>654.21449675564065</v>
      </c>
      <c r="R162" s="26">
        <v>609.58299018994558</v>
      </c>
      <c r="S162" s="26">
        <v>653.83780741238752</v>
      </c>
      <c r="T162" s="26">
        <v>653.83780741238752</v>
      </c>
      <c r="U162" s="26">
        <v>115.91307102752549</v>
      </c>
      <c r="V162" s="26">
        <v>109.13093331481832</v>
      </c>
      <c r="W162" s="26">
        <v>100.94920954164184</v>
      </c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</row>
    <row r="163" spans="1:56" x14ac:dyDescent="0.2">
      <c r="A163" s="2">
        <f t="shared" si="34"/>
        <v>44265</v>
      </c>
      <c r="B163" s="4" t="e">
        <f>Data!C162</f>
        <v>#N/A</v>
      </c>
      <c r="C163" s="26">
        <v>24.673283823028548</v>
      </c>
      <c r="D163" s="26">
        <v>18.610744865354583</v>
      </c>
      <c r="E163" s="26">
        <v>20.74362094580707</v>
      </c>
      <c r="F163" s="26">
        <v>23.771412147591171</v>
      </c>
      <c r="G163" s="26">
        <v>29.365114509933814</v>
      </c>
      <c r="H163" s="26">
        <v>61.928519915002077</v>
      </c>
      <c r="I163" s="26">
        <v>84.256148004080686</v>
      </c>
      <c r="J163" s="26">
        <v>107.7854818871306</v>
      </c>
      <c r="K163" s="26">
        <v>301.94985233742744</v>
      </c>
      <c r="L163" s="26">
        <v>417.93215424429536</v>
      </c>
      <c r="M163" s="26">
        <v>501.10147003392274</v>
      </c>
      <c r="N163" s="26">
        <v>508.06269204506509</v>
      </c>
      <c r="O163" s="26">
        <v>467.70807306833598</v>
      </c>
      <c r="P163" s="26">
        <v>654.23264415019764</v>
      </c>
      <c r="Q163" s="26">
        <v>654.23264415019764</v>
      </c>
      <c r="R163" s="26">
        <v>609.59687665170384</v>
      </c>
      <c r="S163" s="26">
        <v>653.85446117043261</v>
      </c>
      <c r="T163" s="26">
        <v>653.85446117043261</v>
      </c>
      <c r="U163" s="26">
        <v>115.92522833464199</v>
      </c>
      <c r="V163" s="26">
        <v>109.1487195483959</v>
      </c>
      <c r="W163" s="26">
        <v>100.96685163799496</v>
      </c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</row>
    <row r="164" spans="1:56" x14ac:dyDescent="0.2">
      <c r="A164" s="2">
        <f t="shared" si="34"/>
        <v>44266</v>
      </c>
      <c r="B164" s="4" t="e">
        <f>Data!C163</f>
        <v>#N/A</v>
      </c>
      <c r="C164" s="26">
        <v>24.73792196733179</v>
      </c>
      <c r="D164" s="26">
        <v>18.668349575291405</v>
      </c>
      <c r="E164" s="26">
        <v>20.805738754521798</v>
      </c>
      <c r="F164" s="26">
        <v>23.839812668736055</v>
      </c>
      <c r="G164" s="26">
        <v>29.463994566030131</v>
      </c>
      <c r="H164" s="26">
        <v>62.134884604361908</v>
      </c>
      <c r="I164" s="26">
        <v>84.364001709398224</v>
      </c>
      <c r="J164" s="26">
        <v>107.95785875904915</v>
      </c>
      <c r="K164" s="26">
        <v>302.20232520828415</v>
      </c>
      <c r="L164" s="26">
        <v>418.41264104683705</v>
      </c>
      <c r="M164" s="26">
        <v>501.31663887690496</v>
      </c>
      <c r="N164" s="26">
        <v>508.11766211288528</v>
      </c>
      <c r="O164" s="26">
        <v>467.73984079088007</v>
      </c>
      <c r="P164" s="26">
        <v>654.25041044001216</v>
      </c>
      <c r="Q164" s="26">
        <v>654.25041044001216</v>
      </c>
      <c r="R164" s="26">
        <v>609.61068960757677</v>
      </c>
      <c r="S164" s="26">
        <v>653.87064653053119</v>
      </c>
      <c r="T164" s="26">
        <v>653.87064653053119</v>
      </c>
      <c r="U164" s="26">
        <v>115.93737767211961</v>
      </c>
      <c r="V164" s="26">
        <v>109.16649332816496</v>
      </c>
      <c r="W164" s="26">
        <v>100.98448084211998</v>
      </c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</row>
    <row r="165" spans="1:56" x14ac:dyDescent="0.2">
      <c r="A165" s="2">
        <f t="shared" si="34"/>
        <v>44267</v>
      </c>
      <c r="B165" s="4" t="e">
        <f>Data!C164</f>
        <v>#N/A</v>
      </c>
      <c r="C165" s="26">
        <v>24.802236987095416</v>
      </c>
      <c r="D165" s="26">
        <v>18.725690206358077</v>
      </c>
      <c r="E165" s="26">
        <v>20.867582698983096</v>
      </c>
      <c r="F165" s="26">
        <v>23.907918206927743</v>
      </c>
      <c r="G165" s="26">
        <v>29.562343912805844</v>
      </c>
      <c r="H165" s="26">
        <v>62.338769241781272</v>
      </c>
      <c r="I165" s="26">
        <v>84.469302803532571</v>
      </c>
      <c r="J165" s="26">
        <v>108.12526015099273</v>
      </c>
      <c r="K165" s="26">
        <v>302.44257409448619</v>
      </c>
      <c r="L165" s="26">
        <v>418.86884757385729</v>
      </c>
      <c r="M165" s="26">
        <v>501.51952775512325</v>
      </c>
      <c r="N165" s="26">
        <v>508.16987703630036</v>
      </c>
      <c r="O165" s="26">
        <v>467.77048048057884</v>
      </c>
      <c r="P165" s="26">
        <v>654.26783402632725</v>
      </c>
      <c r="Q165" s="26">
        <v>654.26783402632725</v>
      </c>
      <c r="R165" s="26">
        <v>609.62443703824397</v>
      </c>
      <c r="S165" s="26">
        <v>653.88641068850507</v>
      </c>
      <c r="T165" s="26">
        <v>653.88641068850507</v>
      </c>
      <c r="U165" s="26">
        <v>115.94951935444102</v>
      </c>
      <c r="V165" s="26">
        <v>109.18425483727377</v>
      </c>
      <c r="W165" s="26">
        <v>101.00209730718683</v>
      </c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</row>
    <row r="166" spans="1:56" x14ac:dyDescent="0.2">
      <c r="A166" s="2">
        <f t="shared" si="34"/>
        <v>44268</v>
      </c>
      <c r="B166" s="4" t="e">
        <f>Data!C165</f>
        <v>#N/A</v>
      </c>
      <c r="C166" s="26">
        <v>24.86623521132368</v>
      </c>
      <c r="D166" s="26">
        <v>18.782770704315315</v>
      </c>
      <c r="E166" s="26">
        <v>20.929156397724235</v>
      </c>
      <c r="F166" s="26">
        <v>23.975732216750558</v>
      </c>
      <c r="G166" s="26">
        <v>29.660172683070087</v>
      </c>
      <c r="H166" s="26">
        <v>62.540234516684414</v>
      </c>
      <c r="I166" s="26">
        <v>84.572158772963661</v>
      </c>
      <c r="J166" s="26">
        <v>108.28787900202016</v>
      </c>
      <c r="K166" s="26">
        <v>302.67126042360803</v>
      </c>
      <c r="L166" s="26">
        <v>419.30204229123461</v>
      </c>
      <c r="M166" s="26">
        <v>501.71093229261112</v>
      </c>
      <c r="N166" s="26">
        <v>508.21955580965204</v>
      </c>
      <c r="O166" s="26">
        <v>467.80008839312148</v>
      </c>
      <c r="P166" s="26">
        <v>654.28494942938948</v>
      </c>
      <c r="Q166" s="26">
        <v>654.28494942938948</v>
      </c>
      <c r="R166" s="26">
        <v>609.6381260398083</v>
      </c>
      <c r="S166" s="26">
        <v>653.90179607794755</v>
      </c>
      <c r="T166" s="26">
        <v>653.90179607794755</v>
      </c>
      <c r="U166" s="26">
        <v>115.96165366063612</v>
      </c>
      <c r="V166" s="26">
        <v>109.2020042391481</v>
      </c>
      <c r="W166" s="26">
        <v>101.01970117031216</v>
      </c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</row>
    <row r="167" spans="1:56" x14ac:dyDescent="0.2">
      <c r="A167" s="2">
        <f t="shared" si="34"/>
        <v>44269</v>
      </c>
      <c r="B167" s="4" t="e">
        <f>Data!C166</f>
        <v>#N/A</v>
      </c>
      <c r="C167" s="26">
        <v>24.929922719769969</v>
      </c>
      <c r="D167" s="26">
        <v>18.839594895062486</v>
      </c>
      <c r="E167" s="26">
        <v>20.99046337087648</v>
      </c>
      <c r="F167" s="26">
        <v>24.04325807395989</v>
      </c>
      <c r="G167" s="26">
        <v>29.757490691713162</v>
      </c>
      <c r="H167" s="26">
        <v>62.739339960899258</v>
      </c>
      <c r="I167" s="26">
        <v>84.672672846248204</v>
      </c>
      <c r="J167" s="26">
        <v>108.4459017120856</v>
      </c>
      <c r="K167" s="26">
        <v>302.8890117151368</v>
      </c>
      <c r="L167" s="26">
        <v>419.71343269312263</v>
      </c>
      <c r="M167" s="26">
        <v>501.89159767450764</v>
      </c>
      <c r="N167" s="26">
        <v>508.26690007089985</v>
      </c>
      <c r="O167" s="26">
        <v>467.82875256677289</v>
      </c>
      <c r="P167" s="26">
        <v>654.30178768032499</v>
      </c>
      <c r="Q167" s="26">
        <v>654.30178768032499</v>
      </c>
      <c r="R167" s="26">
        <v>609.65176292178467</v>
      </c>
      <c r="S167" s="26">
        <v>653.9168408503208</v>
      </c>
      <c r="T167" s="26">
        <v>653.9168408503208</v>
      </c>
      <c r="U167" s="26">
        <v>115.9737808383304</v>
      </c>
      <c r="V167" s="26">
        <v>109.2197416797886</v>
      </c>
      <c r="W167" s="26">
        <v>101.0372925544369</v>
      </c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</row>
    <row r="168" spans="1:56" x14ac:dyDescent="0.2">
      <c r="A168" s="2">
        <f t="shared" si="34"/>
        <v>44270</v>
      </c>
      <c r="B168" s="4" t="e">
        <f>Data!C167</f>
        <v>#N/A</v>
      </c>
      <c r="C168" s="26">
        <v>24.993305355021551</v>
      </c>
      <c r="D168" s="26">
        <v>18.896166489745681</v>
      </c>
      <c r="E168" s="26">
        <v>21.051507044352569</v>
      </c>
      <c r="F168" s="26">
        <v>24.110499078472891</v>
      </c>
      <c r="G168" s="26">
        <v>29.854307446277382</v>
      </c>
      <c r="H168" s="26">
        <v>62.936143940001806</v>
      </c>
      <c r="I168" s="26">
        <v>84.770944132704798</v>
      </c>
      <c r="J168" s="26">
        <v>108.59950828314844</v>
      </c>
      <c r="K168" s="26">
        <v>303.09642311608746</v>
      </c>
      <c r="L168" s="26">
        <v>420.10416766304269</v>
      </c>
      <c r="M168" s="26">
        <v>502.0622217062708</v>
      </c>
      <c r="N168" s="26">
        <v>508.31209546796788</v>
      </c>
      <c r="O168" s="26">
        <v>467.85655352163019</v>
      </c>
      <c r="P168" s="26">
        <v>654.31837667349407</v>
      </c>
      <c r="Q168" s="26">
        <v>654.31837667349407</v>
      </c>
      <c r="R168" s="26">
        <v>609.66535329424255</v>
      </c>
      <c r="S168" s="26">
        <v>653.93157930671396</v>
      </c>
      <c r="T168" s="26">
        <v>653.93157930671396</v>
      </c>
      <c r="U168" s="26">
        <v>115.98590110733217</v>
      </c>
      <c r="V168" s="26">
        <v>109.23746728980106</v>
      </c>
      <c r="W168" s="26">
        <v>101.05487156998448</v>
      </c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</row>
    <row r="169" spans="1:56" x14ac:dyDescent="0.2">
      <c r="A169" s="2">
        <f t="shared" si="34"/>
        <v>44271</v>
      </c>
      <c r="B169" s="4" t="e">
        <f>Data!C168</f>
        <v>#N/A</v>
      </c>
      <c r="C169" s="26">
        <v>25.056388734012749</v>
      </c>
      <c r="D169" s="26">
        <v>18.952489089631207</v>
      </c>
      <c r="E169" s="26">
        <v>21.112290753814836</v>
      </c>
      <c r="F169" s="26">
        <v>24.17745845720124</v>
      </c>
      <c r="G169" s="26">
        <v>29.950632157271336</v>
      </c>
      <c r="H169" s="26">
        <v>63.130703647120747</v>
      </c>
      <c r="I169" s="26">
        <v>84.867067759129114</v>
      </c>
      <c r="J169" s="26">
        <v>108.74887246435931</v>
      </c>
      <c r="K169" s="26">
        <v>303.29405888962691</v>
      </c>
      <c r="L169" s="26">
        <v>420.47533980830718</v>
      </c>
      <c r="M169" s="26">
        <v>502.22345770481121</v>
      </c>
      <c r="N169" s="26">
        <v>508.3553129188146</v>
      </c>
      <c r="O169" s="26">
        <v>467.88356489968305</v>
      </c>
      <c r="P169" s="26">
        <v>654.33474148330401</v>
      </c>
      <c r="Q169" s="26">
        <v>654.33474148330401</v>
      </c>
      <c r="R169" s="26">
        <v>609.67890214529973</v>
      </c>
      <c r="S169" s="26">
        <v>653.94604228612013</v>
      </c>
      <c r="T169" s="26">
        <v>653.94604228612013</v>
      </c>
      <c r="U169" s="26">
        <v>115.99801466281073</v>
      </c>
      <c r="V169" s="26">
        <v>109.25518118619041</v>
      </c>
      <c r="W169" s="26">
        <v>101.07243831632523</v>
      </c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</row>
    <row r="170" spans="1:56" x14ac:dyDescent="0.2">
      <c r="A170" s="2">
        <f t="shared" si="34"/>
        <v>44272</v>
      </c>
      <c r="B170" s="4" t="e">
        <f>Data!C169</f>
        <v>#N/A</v>
      </c>
      <c r="C170" s="26">
        <v>25.119178258988718</v>
      </c>
      <c r="D170" s="26">
        <v>19.008566190754056</v>
      </c>
      <c r="E170" s="26">
        <v>21.17281774843914</v>
      </c>
      <c r="F170" s="26">
        <v>24.244139366735627</v>
      </c>
      <c r="G170" s="26">
        <v>30.046473748224475</v>
      </c>
      <c r="H170" s="26">
        <v>63.323075099050392</v>
      </c>
      <c r="I170" s="26">
        <v>84.961135004309298</v>
      </c>
      <c r="J170" s="26">
        <v>108.89416190048364</v>
      </c>
      <c r="K170" s="26">
        <v>303.4824538553637</v>
      </c>
      <c r="L170" s="26">
        <v>420.82798775923794</v>
      </c>
      <c r="M170" s="26">
        <v>502.3759172284843</v>
      </c>
      <c r="N170" s="26">
        <v>508.39670977330519</v>
      </c>
      <c r="O170" s="26">
        <v>467.90985405064475</v>
      </c>
      <c r="P170" s="26">
        <v>654.35090464905863</v>
      </c>
      <c r="Q170" s="26">
        <v>654.35090464905863</v>
      </c>
      <c r="R170" s="26">
        <v>609.69241391003663</v>
      </c>
      <c r="S170" s="26">
        <v>653.96025751460274</v>
      </c>
      <c r="T170" s="26">
        <v>653.96025751460274</v>
      </c>
      <c r="U170" s="26">
        <v>116.01012167811228</v>
      </c>
      <c r="V170" s="26">
        <v>109.27288347394604</v>
      </c>
      <c r="W170" s="26">
        <v>101.08999288306954</v>
      </c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</row>
    <row r="171" spans="1:56" x14ac:dyDescent="0.2">
      <c r="A171" s="2">
        <f t="shared" si="34"/>
        <v>44273</v>
      </c>
      <c r="B171" s="4" t="e">
        <f>Data!C170</f>
        <v>#N/A</v>
      </c>
      <c r="C171" s="26">
        <v>25.181679127941607</v>
      </c>
      <c r="D171" s="26">
        <v>19.064401188350672</v>
      </c>
      <c r="E171" s="26">
        <v>21.233091194485375</v>
      </c>
      <c r="F171" s="26">
        <v>24.310544895891042</v>
      </c>
      <c r="G171" s="26">
        <v>30.14184086547991</v>
      </c>
      <c r="H171" s="26">
        <v>63.513313134525177</v>
      </c>
      <c r="I171" s="26">
        <v>85.053233431144179</v>
      </c>
      <c r="J171" s="26">
        <v>109.03553828279607</v>
      </c>
      <c r="K171" s="26">
        <v>303.66211478041851</v>
      </c>
      <c r="L171" s="26">
        <v>421.16309842599537</v>
      </c>
      <c r="M171" s="26">
        <v>502.52017265292204</v>
      </c>
      <c r="N171" s="26">
        <v>508.43643088437869</v>
      </c>
      <c r="O171" s="26">
        <v>467.93548256811079</v>
      </c>
      <c r="P171" s="26">
        <v>654.36688643106436</v>
      </c>
      <c r="Q171" s="26">
        <v>654.36688643106436</v>
      </c>
      <c r="R171" s="26">
        <v>609.70589253177911</v>
      </c>
      <c r="S171" s="26">
        <v>653.97424991928392</v>
      </c>
      <c r="T171" s="26">
        <v>653.97424991928392</v>
      </c>
      <c r="U171" s="26">
        <v>116.02222230725457</v>
      </c>
      <c r="V171" s="26">
        <v>109.29057424744239</v>
      </c>
      <c r="W171" s="26">
        <v>101.10753535120976</v>
      </c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</row>
    <row r="172" spans="1:56" x14ac:dyDescent="0.2">
      <c r="A172" s="2">
        <f t="shared" si="34"/>
        <v>44274</v>
      </c>
      <c r="B172" s="4" t="e">
        <f>Data!C171</f>
        <v>#N/A</v>
      </c>
      <c r="C172" s="26">
        <v>25.243896344540456</v>
      </c>
      <c r="D172" s="26">
        <v>19.119997381085085</v>
      </c>
      <c r="E172" s="26">
        <v>21.293114178684732</v>
      </c>
      <c r="F172" s="26">
        <v>24.376678068121375</v>
      </c>
      <c r="G172" s="26">
        <v>30.236741887724275</v>
      </c>
      <c r="H172" s="26">
        <v>63.701471414514067</v>
      </c>
      <c r="I172" s="26">
        <v>85.143447016196163</v>
      </c>
      <c r="J172" s="26">
        <v>109.17315750174727</v>
      </c>
      <c r="K172" s="26">
        <v>303.83352172078764</v>
      </c>
      <c r="L172" s="26">
        <v>421.48160920704572</v>
      </c>
      <c r="M172" s="26">
        <v>502.65675959966586</v>
      </c>
      <c r="N172" s="26">
        <v>508.474609595456</v>
      </c>
      <c r="O172" s="26">
        <v>467.96050678022448</v>
      </c>
      <c r="P172" s="26">
        <v>654.3827050408895</v>
      </c>
      <c r="Q172" s="26">
        <v>654.3827050408895</v>
      </c>
      <c r="R172" s="26">
        <v>609.71934151659525</v>
      </c>
      <c r="S172" s="26">
        <v>653.98804191069394</v>
      </c>
      <c r="T172" s="26">
        <v>653.98804191069394</v>
      </c>
      <c r="U172" s="26">
        <v>116.03431668713698</v>
      </c>
      <c r="V172" s="26">
        <v>109.30825359167653</v>
      </c>
      <c r="W172" s="26">
        <v>101.12506579412845</v>
      </c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</row>
    <row r="173" spans="1:56" x14ac:dyDescent="0.2">
      <c r="A173" s="2">
        <f t="shared" si="34"/>
        <v>44275</v>
      </c>
      <c r="B173" s="4" t="e">
        <f>Data!C172</f>
        <v>#N/A</v>
      </c>
      <c r="C173" s="26">
        <v>25.305834727575775</v>
      </c>
      <c r="D173" s="26">
        <v>19.175357975077279</v>
      </c>
      <c r="E173" s="26">
        <v>21.352889711453486</v>
      </c>
      <c r="F173" s="26">
        <v>24.44254184381132</v>
      </c>
      <c r="G173" s="26">
        <v>30.331184935254321</v>
      </c>
      <c r="H173" s="26">
        <v>63.887602424398203</v>
      </c>
      <c r="I173" s="26">
        <v>85.231856276537371</v>
      </c>
      <c r="J173" s="26">
        <v>109.30716980076842</v>
      </c>
      <c r="K173" s="26">
        <v>303.99712931285706</v>
      </c>
      <c r="L173" s="26">
        <v>421.784410144378</v>
      </c>
      <c r="M173" s="26">
        <v>502.7861792244932</v>
      </c>
      <c r="N173" s="26">
        <v>508.5113686505216</v>
      </c>
      <c r="O173" s="26">
        <v>467.98497819868277</v>
      </c>
      <c r="P173" s="26">
        <v>654.39837684838085</v>
      </c>
      <c r="Q173" s="26">
        <v>654.39837684838085</v>
      </c>
      <c r="R173" s="26">
        <v>609.73276398175597</v>
      </c>
      <c r="S173" s="26">
        <v>654.00165363666463</v>
      </c>
      <c r="T173" s="26">
        <v>654.00165363666463</v>
      </c>
      <c r="U173" s="26">
        <v>116.04640493949846</v>
      </c>
      <c r="V173" s="26">
        <v>109.32592158336139</v>
      </c>
      <c r="W173" s="26">
        <v>101.14258427848853</v>
      </c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</row>
    <row r="174" spans="1:56" x14ac:dyDescent="0.2">
      <c r="A174" s="2">
        <f t="shared" si="34"/>
        <v>44276</v>
      </c>
      <c r="B174" s="4" t="e">
        <f>Data!C173</f>
        <v>#N/A</v>
      </c>
      <c r="C174" s="26">
        <v>25.367498919939198</v>
      </c>
      <c r="D174" s="26">
        <v>19.230486087742378</v>
      </c>
      <c r="E174" s="26">
        <v>21.412420729942568</v>
      </c>
      <c r="F174" s="26">
        <v>24.508139122453006</v>
      </c>
      <c r="G174" s="26">
        <v>30.425177878980676</v>
      </c>
      <c r="H174" s="26">
        <v>64.071757477900448</v>
      </c>
      <c r="I174" s="26">
        <v>85.318538393772386</v>
      </c>
      <c r="J174" s="26">
        <v>109.43771993063852</v>
      </c>
      <c r="K174" s="26">
        <v>304.15336801522164</v>
      </c>
      <c r="L174" s="26">
        <v>422.07234602154557</v>
      </c>
      <c r="M174" s="26">
        <v>502.9089003722184</v>
      </c>
      <c r="N174" s="26">
        <v>508.54682103283642</v>
      </c>
      <c r="O174" s="26">
        <v>468.0089439295956</v>
      </c>
      <c r="P174" s="26">
        <v>654.4139165677816</v>
      </c>
      <c r="Q174" s="26">
        <v>654.4139165677816</v>
      </c>
      <c r="R174" s="26">
        <v>609.7461626988287</v>
      </c>
      <c r="S174" s="26">
        <v>654.01510321063154</v>
      </c>
      <c r="T174" s="26">
        <v>654.01510321063154</v>
      </c>
      <c r="U174" s="26">
        <v>116.05848717265182</v>
      </c>
      <c r="V174" s="26">
        <v>109.3435782918916</v>
      </c>
      <c r="W174" s="26">
        <v>101.16009086501921</v>
      </c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</row>
    <row r="175" spans="1:56" x14ac:dyDescent="0.2">
      <c r="A175" s="2">
        <f t="shared" si="34"/>
        <v>44277</v>
      </c>
      <c r="B175" s="4" t="e">
        <f>Data!C174</f>
        <v>#N/A</v>
      </c>
      <c r="C175" s="26">
        <v>25.428893397158163</v>
      </c>
      <c r="D175" s="26">
        <v>19.285384751448941</v>
      </c>
      <c r="E175" s="26">
        <v>21.471710100931766</v>
      </c>
      <c r="F175" s="26">
        <v>24.573472744714422</v>
      </c>
      <c r="G175" s="26">
        <v>30.518728349169898</v>
      </c>
      <c r="H175" s="26">
        <v>64.253986722640605</v>
      </c>
      <c r="I175" s="26">
        <v>85.403567335142895</v>
      </c>
      <c r="J175" s="26">
        <v>109.56494730389591</v>
      </c>
      <c r="K175" s="26">
        <v>304.30264530121684</v>
      </c>
      <c r="L175" s="26">
        <v>422.34621840146372</v>
      </c>
      <c r="M175" s="26">
        <v>503.02536160460403</v>
      </c>
      <c r="N175" s="26">
        <v>508.58107073779388</v>
      </c>
      <c r="O175" s="26">
        <v>468.0324470494208</v>
      </c>
      <c r="P175" s="26">
        <v>654.42933742505716</v>
      </c>
      <c r="Q175" s="26">
        <v>654.42933742505716</v>
      </c>
      <c r="R175" s="26">
        <v>609.75954013199703</v>
      </c>
      <c r="S175" s="26">
        <v>654.02840691692029</v>
      </c>
      <c r="T175" s="26">
        <v>654.02840691692029</v>
      </c>
      <c r="U175" s="26">
        <v>116.07056348302008</v>
      </c>
      <c r="V175" s="26">
        <v>109.3612237801967</v>
      </c>
      <c r="W175" s="26">
        <v>101.17758560920974</v>
      </c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</row>
    <row r="176" spans="1:56" x14ac:dyDescent="0.2">
      <c r="A176" s="2">
        <f t="shared" si="34"/>
        <v>44278</v>
      </c>
      <c r="B176" s="4" t="e">
        <f>Data!C175</f>
        <v>#N/A</v>
      </c>
      <c r="C176" s="26">
        <v>25.490022475504958</v>
      </c>
      <c r="D176" s="26">
        <v>19.340056917004489</v>
      </c>
      <c r="E176" s="26">
        <v>21.530760623576942</v>
      </c>
      <c r="F176" s="26">
        <v>24.638545494406106</v>
      </c>
      <c r="G176" s="26">
        <v>30.611843743926588</v>
      </c>
      <c r="H176" s="26">
        <v>64.434339147195246</v>
      </c>
      <c r="I176" s="26">
        <v>85.487013971639897</v>
      </c>
      <c r="J176" s="26">
        <v>109.68898614882755</v>
      </c>
      <c r="K176" s="26">
        <v>304.44534680278639</v>
      </c>
      <c r="L176" s="26">
        <v>422.60678760164916</v>
      </c>
      <c r="M176" s="26">
        <v>503.13597310784672</v>
      </c>
      <c r="N176" s="26">
        <v>508.61421348501904</v>
      </c>
      <c r="O176" s="26">
        <v>468.05552694892555</v>
      </c>
      <c r="P176" s="26">
        <v>654.4446513083243</v>
      </c>
      <c r="Q176" s="26">
        <v>654.4446513083243</v>
      </c>
      <c r="R176" s="26">
        <v>609.77289847213592</v>
      </c>
      <c r="S176" s="26">
        <v>654.04157939533445</v>
      </c>
      <c r="T176" s="26">
        <v>654.04157939533445</v>
      </c>
      <c r="U176" s="26">
        <v>116.08263395649725</v>
      </c>
      <c r="V176" s="26">
        <v>109.37885810549466</v>
      </c>
      <c r="W176" s="26">
        <v>101.19506856192187</v>
      </c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</row>
    <row r="177" spans="1:56" x14ac:dyDescent="0.2">
      <c r="A177" s="2">
        <f t="shared" si="34"/>
        <v>44279</v>
      </c>
      <c r="B177" s="4" t="e">
        <f>Data!C176</f>
        <v>#N/A</v>
      </c>
      <c r="C177" s="26">
        <v>25.550890319698976</v>
      </c>
      <c r="D177" s="26">
        <v>19.394505456976006</v>
      </c>
      <c r="E177" s="26">
        <v>21.589575032018271</v>
      </c>
      <c r="F177" s="26">
        <v>24.703360100352299</v>
      </c>
      <c r="G177" s="26">
        <v>30.704531237417847</v>
      </c>
      <c r="H177" s="26">
        <v>64.612862589546268</v>
      </c>
      <c r="I177" s="26">
        <v>85.568946193067134</v>
      </c>
      <c r="J177" s="26">
        <v>109.80996566261848</v>
      </c>
      <c r="K177" s="26">
        <v>304.58183740648877</v>
      </c>
      <c r="L177" s="26">
        <v>422.85477460525249</v>
      </c>
      <c r="M177" s="26">
        <v>503.24111848590985</v>
      </c>
      <c r="N177" s="26">
        <v>508.64633737442517</v>
      </c>
      <c r="O177" s="26">
        <v>468.07821964788019</v>
      </c>
      <c r="P177" s="26">
        <v>654.45986890308814</v>
      </c>
      <c r="Q177" s="26">
        <v>654.45986890308814</v>
      </c>
      <c r="R177" s="26">
        <v>609.78623966711154</v>
      </c>
      <c r="S177" s="26">
        <v>654.05463380713093</v>
      </c>
      <c r="T177" s="26">
        <v>654.05463380713093</v>
      </c>
      <c r="U177" s="26">
        <v>116.09469866965374</v>
      </c>
      <c r="V177" s="26">
        <v>109.39648131995763</v>
      </c>
      <c r="W177" s="26">
        <v>101.21253976993043</v>
      </c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</row>
    <row r="178" spans="1:56" x14ac:dyDescent="0.2">
      <c r="A178" s="2">
        <f t="shared" si="34"/>
        <v>44280</v>
      </c>
      <c r="B178" s="4" t="e">
        <f>Data!C177</f>
        <v>#N/A</v>
      </c>
      <c r="C178" s="26">
        <v>25.611500950220435</v>
      </c>
      <c r="D178" s="26">
        <v>19.448733168852986</v>
      </c>
      <c r="E178" s="26">
        <v>21.648155997857025</v>
      </c>
      <c r="F178" s="26">
        <v>24.767919238172244</v>
      </c>
      <c r="G178" s="26">
        <v>30.796797787842927</v>
      </c>
      <c r="H178" s="26">
        <v>64.789603746807245</v>
      </c>
      <c r="I178" s="26">
        <v>85.649429020016143</v>
      </c>
      <c r="J178" s="26">
        <v>109.92801016328887</v>
      </c>
      <c r="K178" s="26">
        <v>304.71246230259675</v>
      </c>
      <c r="L178" s="26">
        <v>423.09086290681557</v>
      </c>
      <c r="M178" s="26">
        <v>503.3411564457673</v>
      </c>
      <c r="N178" s="26">
        <v>508.67752349058634</v>
      </c>
      <c r="O178" s="26">
        <v>468.1005580829621</v>
      </c>
      <c r="P178" s="26">
        <v>654.47499981381941</v>
      </c>
      <c r="Q178" s="26">
        <v>654.47499981381941</v>
      </c>
      <c r="R178" s="26">
        <v>609.7995654487238</v>
      </c>
      <c r="S178" s="26">
        <v>654.06758198425575</v>
      </c>
      <c r="T178" s="26">
        <v>654.06758198425575</v>
      </c>
      <c r="U178" s="26">
        <v>116.10675769080389</v>
      </c>
      <c r="V178" s="26">
        <v>109.41409347129978</v>
      </c>
      <c r="W178" s="26">
        <v>101.22999927640046</v>
      </c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</row>
    <row r="179" spans="1:56" x14ac:dyDescent="0.2">
      <c r="A179" s="2">
        <f t="shared" si="34"/>
        <v>44281</v>
      </c>
      <c r="B179" s="4" t="e">
        <f>Data!C178</f>
        <v>#N/A</v>
      </c>
      <c r="C179" s="26">
        <v>25.67185825025323</v>
      </c>
      <c r="D179" s="26">
        <v>19.502742778060245</v>
      </c>
      <c r="E179" s="26">
        <v>21.706506132508146</v>
      </c>
      <c r="F179" s="26">
        <v>24.832225531977041</v>
      </c>
      <c r="G179" s="26">
        <v>30.888650145151317</v>
      </c>
      <c r="H179" s="26">
        <v>64.964608186121879</v>
      </c>
      <c r="I179" s="26">
        <v>85.728524712727804</v>
      </c>
      <c r="J179" s="26">
        <v>110.04323924008861</v>
      </c>
      <c r="K179" s="26">
        <v>304.83754798836594</v>
      </c>
      <c r="L179" s="26">
        <v>423.3157002921925</v>
      </c>
      <c r="M179" s="26">
        <v>503.43642238040343</v>
      </c>
      <c r="N179" s="26">
        <v>508.70784645945241</v>
      </c>
      <c r="O179" s="26">
        <v>468.12257237113982</v>
      </c>
      <c r="P179" s="26">
        <v>654.49005267325083</v>
      </c>
      <c r="Q179" s="26">
        <v>654.49005267325083</v>
      </c>
      <c r="R179" s="26">
        <v>609.81287735666376</v>
      </c>
      <c r="S179" s="26">
        <v>654.0804345635288</v>
      </c>
      <c r="T179" s="26">
        <v>654.0804345635288</v>
      </c>
      <c r="U179" s="26">
        <v>116.1188110809515</v>
      </c>
      <c r="V179" s="26">
        <v>109.43169460329648</v>
      </c>
      <c r="W179" s="26">
        <v>101.24744712130837</v>
      </c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</row>
    <row r="180" spans="1:56" x14ac:dyDescent="0.2">
      <c r="A180" s="2">
        <f t="shared" si="34"/>
        <v>44282</v>
      </c>
      <c r="B180" s="4" t="e">
        <f>Data!C179</f>
        <v>#N/A</v>
      </c>
      <c r="C180" s="26">
        <v>25.731965972274015</v>
      </c>
      <c r="D180" s="26">
        <v>19.556536940827552</v>
      </c>
      <c r="E180" s="26">
        <v>21.764627989435382</v>
      </c>
      <c r="F180" s="26">
        <v>24.896281555987056</v>
      </c>
      <c r="G180" s="26">
        <v>30.980094858512942</v>
      </c>
      <c r="H180" s="26">
        <v>65.137920356633543</v>
      </c>
      <c r="I180" s="26">
        <v>85.806292876828564</v>
      </c>
      <c r="J180" s="26">
        <v>110.15576790205769</v>
      </c>
      <c r="K180" s="26">
        <v>304.95740322664761</v>
      </c>
      <c r="L180" s="26">
        <v>423.52990055251126</v>
      </c>
      <c r="M180" s="26">
        <v>503.52722985518778</v>
      </c>
      <c r="N180" s="26">
        <v>508.73737496112676</v>
      </c>
      <c r="O180" s="26">
        <v>468.1442900506168</v>
      </c>
      <c r="P180" s="26">
        <v>654.50503524063083</v>
      </c>
      <c r="Q180" s="26">
        <v>654.50503524063083</v>
      </c>
      <c r="R180" s="26">
        <v>609.82617675981635</v>
      </c>
      <c r="S180" s="26">
        <v>654.09320110729209</v>
      </c>
      <c r="T180" s="26">
        <v>654.09320110729209</v>
      </c>
      <c r="U180" s="26">
        <v>116.13085889462728</v>
      </c>
      <c r="V180" s="26">
        <v>109.44928475624288</v>
      </c>
      <c r="W180" s="26">
        <v>101.26488334181356</v>
      </c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</row>
    <row r="181" spans="1:56" x14ac:dyDescent="0.2">
      <c r="A181" s="2">
        <f t="shared" si="34"/>
        <v>44283</v>
      </c>
      <c r="B181" s="4" t="e">
        <f>Data!C180</f>
        <v>#N/A</v>
      </c>
      <c r="C181" s="26">
        <v>25.791827744304051</v>
      </c>
      <c r="D181" s="26">
        <v>19.610118246922745</v>
      </c>
      <c r="E181" s="26">
        <v>21.822524066275481</v>
      </c>
      <c r="F181" s="26">
        <v>24.960089836074562</v>
      </c>
      <c r="G181" s="26">
        <v>31.071138283544453</v>
      </c>
      <c r="H181" s="26">
        <v>65.30958360242991</v>
      </c>
      <c r="I181" s="26">
        <v>85.882790565941463</v>
      </c>
      <c r="J181" s="26">
        <v>110.26570672449689</v>
      </c>
      <c r="K181" s="26">
        <v>305.07231996109908</v>
      </c>
      <c r="L181" s="26">
        <v>423.73404513243105</v>
      </c>
      <c r="M181" s="26">
        <v>503.61387200301215</v>
      </c>
      <c r="N181" s="26">
        <v>508.76617220214069</v>
      </c>
      <c r="O181" s="26">
        <v>468.16573630123901</v>
      </c>
      <c r="P181" s="26">
        <v>654.51995449005074</v>
      </c>
      <c r="Q181" s="26">
        <v>654.51995449005074</v>
      </c>
      <c r="R181" s="26">
        <v>609.839464875202</v>
      </c>
      <c r="S181" s="26">
        <v>654.10589021188753</v>
      </c>
      <c r="T181" s="26">
        <v>654.10589021188753</v>
      </c>
      <c r="U181" s="26">
        <v>116.14290118063037</v>
      </c>
      <c r="V181" s="26">
        <v>109.46686396735876</v>
      </c>
      <c r="W181" s="26">
        <v>101.28230797258639</v>
      </c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</row>
    <row r="182" spans="1:56" x14ac:dyDescent="0.2">
      <c r="A182" s="2">
        <f t="shared" si="34"/>
        <v>44284</v>
      </c>
      <c r="B182" s="4" t="e">
        <f>Data!C181</f>
        <v>#N/A</v>
      </c>
      <c r="C182" s="26">
        <v>25.851447075839719</v>
      </c>
      <c r="D182" s="26">
        <v>19.663489222254857</v>
      </c>
      <c r="E182" s="26">
        <v>21.880196806857501</v>
      </c>
      <c r="F182" s="26">
        <v>25.023652851236058</v>
      </c>
      <c r="G182" s="26">
        <v>31.161786589295961</v>
      </c>
      <c r="H182" s="26">
        <v>65.479640176371433</v>
      </c>
      <c r="I182" s="26">
        <v>85.958072381182347</v>
      </c>
      <c r="J182" s="26">
        <v>110.37316199312636</v>
      </c>
      <c r="K182" s="26">
        <v>305.18257418930415</v>
      </c>
      <c r="L182" s="26">
        <v>423.92868471327273</v>
      </c>
      <c r="M182" s="26">
        <v>503.69662283334469</v>
      </c>
      <c r="N182" s="26">
        <v>508.79429635039622</v>
      </c>
      <c r="O182" s="26">
        <v>468.1869341461101</v>
      </c>
      <c r="P182" s="26">
        <v>654.53481668984637</v>
      </c>
      <c r="Q182" s="26">
        <v>654.53481668984637</v>
      </c>
      <c r="R182" s="26">
        <v>609.85274278481893</v>
      </c>
      <c r="S182" s="26">
        <v>654.11850960518973</v>
      </c>
      <c r="T182" s="26">
        <v>654.11850960518973</v>
      </c>
      <c r="U182" s="26">
        <v>116.15493798268515</v>
      </c>
      <c r="V182" s="26">
        <v>109.48443227114613</v>
      </c>
      <c r="W182" s="26">
        <v>101.29972104609767</v>
      </c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</row>
    <row r="183" spans="1:56" x14ac:dyDescent="0.2">
      <c r="A183" s="2">
        <f t="shared" si="34"/>
        <v>44285</v>
      </c>
      <c r="B183" s="4" t="e">
        <f>Data!C182</f>
        <v>#N/A</v>
      </c>
      <c r="C183" s="26">
        <v>25.910827363477054</v>
      </c>
      <c r="D183" s="26">
        <v>19.716652331353444</v>
      </c>
      <c r="E183" s="26">
        <v>21.937648603123115</v>
      </c>
      <c r="F183" s="26">
        <v>25.086973034998309</v>
      </c>
      <c r="G183" s="26">
        <v>31.252045765002741</v>
      </c>
      <c r="H183" s="26">
        <v>65.64813125471683</v>
      </c>
      <c r="I183" s="26">
        <v>86.03219056756123</v>
      </c>
      <c r="J183" s="26">
        <v>110.47823584573976</v>
      </c>
      <c r="K183" s="26">
        <v>305.28842679515861</v>
      </c>
      <c r="L183" s="26">
        <v>424.11434073187331</v>
      </c>
      <c r="M183" s="26">
        <v>503.77573846012308</v>
      </c>
      <c r="N183" s="26">
        <v>508.82180093570395</v>
      </c>
      <c r="O183" s="26">
        <v>468.20790463601048</v>
      </c>
      <c r="P183" s="26">
        <v>654.54962747397576</v>
      </c>
      <c r="Q183" s="26">
        <v>654.54962747397576</v>
      </c>
      <c r="R183" s="26">
        <v>609.86601145061911</v>
      </c>
      <c r="S183" s="26">
        <v>654.13106623429803</v>
      </c>
      <c r="T183" s="26">
        <v>654.13106623429803</v>
      </c>
      <c r="U183" s="26">
        <v>116.16696934002279</v>
      </c>
      <c r="V183" s="26">
        <v>109.50198969970484</v>
      </c>
      <c r="W183" s="26">
        <v>101.31712259287394</v>
      </c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</row>
    <row r="184" spans="1:56" x14ac:dyDescent="0.2">
      <c r="A184" s="2">
        <f t="shared" si="34"/>
        <v>44286</v>
      </c>
      <c r="B184" s="4" t="e">
        <f>Data!C183</f>
        <v>#N/A</v>
      </c>
      <c r="C184" s="26">
        <v>25.969971896245088</v>
      </c>
      <c r="D184" s="26">
        <v>19.769609979730067</v>
      </c>
      <c r="E184" s="26">
        <v>21.994881796953283</v>
      </c>
      <c r="F184" s="26">
        <v>25.150052776761996</v>
      </c>
      <c r="G184" s="26">
        <v>31.341921626606755</v>
      </c>
      <c r="H184" s="26">
        <v>65.815096952463534</v>
      </c>
      <c r="I184" s="26">
        <v>86.105195107316675</v>
      </c>
      <c r="J184" s="26">
        <v>110.58102641119027</v>
      </c>
      <c r="K184" s="26">
        <v>305.39012434190579</v>
      </c>
      <c r="L184" s="26">
        <v>424.29150683624579</v>
      </c>
      <c r="M184" s="26">
        <v>503.85145825317898</v>
      </c>
      <c r="N184" s="26">
        <v>508.84873521861653</v>
      </c>
      <c r="O184" s="26">
        <v>468.22866701808249</v>
      </c>
      <c r="P184" s="26">
        <v>654.56439190618266</v>
      </c>
      <c r="Q184" s="26">
        <v>654.56439190618266</v>
      </c>
      <c r="R184" s="26">
        <v>609.87927172782338</v>
      </c>
      <c r="S184" s="26">
        <v>654.14356634437945</v>
      </c>
      <c r="T184" s="26">
        <v>654.14356634437945</v>
      </c>
      <c r="U184" s="26">
        <v>116.17899528789621</v>
      </c>
      <c r="V184" s="26">
        <v>109.51953628301136</v>
      </c>
      <c r="W184" s="26">
        <v>101.33451264172285</v>
      </c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</row>
    <row r="185" spans="1:56" x14ac:dyDescent="0.2">
      <c r="A185" s="2">
        <f t="shared" si="34"/>
        <v>44287</v>
      </c>
      <c r="B185" s="4" t="e">
        <f>Data!C184</f>
        <v>#N/A</v>
      </c>
      <c r="C185" s="26">
        <v>26.028883860662187</v>
      </c>
      <c r="D185" s="26">
        <v>19.822364516127678</v>
      </c>
      <c r="E185" s="26">
        <v>22.05189868190655</v>
      </c>
      <c r="F185" s="26">
        <v>25.212894423086539</v>
      </c>
      <c r="G185" s="26">
        <v>31.431419823052927</v>
      </c>
      <c r="H185" s="26">
        <v>65.980576339325353</v>
      </c>
      <c r="I185" s="26">
        <v>86.177133810218393</v>
      </c>
      <c r="J185" s="26">
        <v>110.68162794556945</v>
      </c>
      <c r="K185" s="26">
        <v>305.48789982722337</v>
      </c>
      <c r="L185" s="26">
        <v>424.46065027931604</v>
      </c>
      <c r="M185" s="26">
        <v>503.92400591765835</v>
      </c>
      <c r="N185" s="26">
        <v>508.87514453004968</v>
      </c>
      <c r="O185" s="26">
        <v>468.24923889011927</v>
      </c>
      <c r="P185" s="26">
        <v>654.57911453767497</v>
      </c>
      <c r="Q185" s="26">
        <v>654.57911453767497</v>
      </c>
      <c r="R185" s="26">
        <v>609.89252437676146</v>
      </c>
      <c r="S185" s="26">
        <v>654.15601554955447</v>
      </c>
      <c r="T185" s="26">
        <v>654.15601554955447</v>
      </c>
      <c r="U185" s="26">
        <v>116.19101585803615</v>
      </c>
      <c r="V185" s="26">
        <v>109.53707204916486</v>
      </c>
      <c r="W185" s="26">
        <v>101.35189121993199</v>
      </c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</row>
    <row r="186" spans="1:56" x14ac:dyDescent="0.2">
      <c r="A186" s="2">
        <f t="shared" si="34"/>
        <v>44288</v>
      </c>
      <c r="B186" s="4" t="e">
        <f>Data!C185</f>
        <v>#N/A</v>
      </c>
      <c r="C186" s="26">
        <v>26.087566345529016</v>
      </c>
      <c r="D186" s="26">
        <v>19.874918234663348</v>
      </c>
      <c r="E186" s="26">
        <v>22.108701504873839</v>
      </c>
      <c r="F186" s="26">
        <v>25.275500278919463</v>
      </c>
      <c r="G186" s="26">
        <v>31.520545842365351</v>
      </c>
      <c r="H186" s="26">
        <v>66.144607456273604</v>
      </c>
      <c r="I186" s="26">
        <v>86.248052400879558</v>
      </c>
      <c r="J186" s="26">
        <v>110.78013096546414</v>
      </c>
      <c r="K186" s="26">
        <v>305.58197340176912</v>
      </c>
      <c r="L186" s="26">
        <v>424.62221325216518</v>
      </c>
      <c r="M186" s="26">
        <v>503.99359050568063</v>
      </c>
      <c r="N186" s="26">
        <v>508.901070583989</v>
      </c>
      <c r="O186" s="26">
        <v>468.2696363416826</v>
      </c>
      <c r="P186" s="26">
        <v>654.59379945897274</v>
      </c>
      <c r="Q186" s="26">
        <v>654.59379945897274</v>
      </c>
      <c r="R186" s="26">
        <v>609.90577007339846</v>
      </c>
      <c r="S186" s="26">
        <v>654.16841889662919</v>
      </c>
      <c r="T186" s="26">
        <v>654.16841889662919</v>
      </c>
      <c r="U186" s="26">
        <v>116.20303107905485</v>
      </c>
      <c r="V186" s="26">
        <v>109.55459702460445</v>
      </c>
      <c r="W186" s="26">
        <v>101.36925835344422</v>
      </c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</row>
    <row r="187" spans="1:56" x14ac:dyDescent="0.2">
      <c r="A187" s="2">
        <f t="shared" si="34"/>
        <v>44289</v>
      </c>
      <c r="B187" s="4" t="e">
        <f>Data!C186</f>
        <v>#N/A</v>
      </c>
      <c r="C187" s="26">
        <v>26.146022346471238</v>
      </c>
      <c r="D187" s="26">
        <v>19.927273376869586</v>
      </c>
      <c r="E187" s="26">
        <v>22.165292467654336</v>
      </c>
      <c r="F187" s="26">
        <v>25.337872608773434</v>
      </c>
      <c r="G187" s="26">
        <v>31.609305017508685</v>
      </c>
      <c r="H187" s="26">
        <v>66.307227332572637</v>
      </c>
      <c r="I187" s="26">
        <v>86.317994603125598</v>
      </c>
      <c r="J187" s="26">
        <v>110.8766223781974</v>
      </c>
      <c r="K187" s="26">
        <v>305.67255305259062</v>
      </c>
      <c r="L187" s="26">
        <v>424.77661415833091</v>
      </c>
      <c r="M187" s="26">
        <v>504.06040736426399</v>
      </c>
      <c r="N187" s="26">
        <v>508.92655176540239</v>
      </c>
      <c r="O187" s="26">
        <v>468.28987408317084</v>
      </c>
      <c r="P187" s="26">
        <v>654.60845034651459</v>
      </c>
      <c r="Q187" s="26">
        <v>654.60845034651459</v>
      </c>
      <c r="R187" s="26">
        <v>609.91900941869494</v>
      </c>
      <c r="S187" s="26">
        <v>654.18078092239443</v>
      </c>
      <c r="T187" s="26">
        <v>654.18078092239443</v>
      </c>
      <c r="U187" s="26">
        <v>116.21504097680361</v>
      </c>
      <c r="V187" s="26">
        <v>109.57211123430095</v>
      </c>
      <c r="W187" s="26">
        <v>101.38661406701249</v>
      </c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</row>
    <row r="188" spans="1:56" x14ac:dyDescent="0.2">
      <c r="A188" s="2">
        <f t="shared" si="34"/>
        <v>44290</v>
      </c>
      <c r="B188" s="4" t="e">
        <f>Data!C187</f>
        <v>#N/A</v>
      </c>
      <c r="C188" s="26">
        <v>26.204254770244471</v>
      </c>
      <c r="D188" s="26">
        <v>19.979432133639282</v>
      </c>
      <c r="E188" s="26">
        <v>22.221673728456867</v>
      </c>
      <c r="F188" s="26">
        <v>25.400013637853931</v>
      </c>
      <c r="G188" s="26">
        <v>31.697702532040083</v>
      </c>
      <c r="H188" s="26">
        <v>66.468472003244031</v>
      </c>
      <c r="I188" s="26">
        <v>86.387002221470922</v>
      </c>
      <c r="J188" s="26">
        <v>110.9711856089789</v>
      </c>
      <c r="K188" s="26">
        <v>305.75983525279372</v>
      </c>
      <c r="L188" s="26">
        <v>424.9242488308214</v>
      </c>
      <c r="M188" s="26">
        <v>504.12463902333246</v>
      </c>
      <c r="N188" s="26">
        <v>508.95162339531242</v>
      </c>
      <c r="O188" s="26">
        <v>468.30996556386276</v>
      </c>
      <c r="P188" s="26">
        <v>654.62307050455252</v>
      </c>
      <c r="Q188" s="26">
        <v>654.62307050455252</v>
      </c>
      <c r="R188" s="26">
        <v>609.9322429469288</v>
      </c>
      <c r="S188" s="26">
        <v>654.19310570514085</v>
      </c>
      <c r="T188" s="26">
        <v>654.19310570514085</v>
      </c>
      <c r="U188" s="26">
        <v>116.22704557468926</v>
      </c>
      <c r="V188" s="26">
        <v>109.58961470192621</v>
      </c>
      <c r="W188" s="26">
        <v>101.40395838433621</v>
      </c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</row>
    <row r="189" spans="1:56" x14ac:dyDescent="0.2">
      <c r="A189" s="2">
        <f t="shared" si="34"/>
        <v>44291</v>
      </c>
      <c r="B189" s="4" t="e">
        <f>Data!C188</f>
        <v>#N/A</v>
      </c>
      <c r="C189" s="26">
        <v>26.262266438813548</v>
      </c>
      <c r="D189" s="26">
        <v>20.031396647079017</v>
      </c>
      <c r="E189" s="26">
        <v>22.277847403330892</v>
      </c>
      <c r="F189" s="26">
        <v>25.461925553140269</v>
      </c>
      <c r="G189" s="26">
        <v>31.785743425557136</v>
      </c>
      <c r="H189" s="26">
        <v>66.628376526898123</v>
      </c>
      <c r="I189" s="26">
        <v>86.455115219759065</v>
      </c>
      <c r="J189" s="26">
        <v>111.06390072490818</v>
      </c>
      <c r="K189" s="26">
        <v>305.84400557884794</v>
      </c>
      <c r="L189" s="26">
        <v>425.06549169356896</v>
      </c>
      <c r="M189" s="26">
        <v>504.18645602741941</v>
      </c>
      <c r="N189" s="26">
        <v>508.97631797483081</v>
      </c>
      <c r="O189" s="26">
        <v>468.32992307987706</v>
      </c>
      <c r="P189" s="26">
        <v>654.63766290281023</v>
      </c>
      <c r="Q189" s="26">
        <v>654.63766290281023</v>
      </c>
      <c r="R189" s="26">
        <v>609.9454711330942</v>
      </c>
      <c r="S189" s="26">
        <v>654.20539691097372</v>
      </c>
      <c r="T189" s="26">
        <v>654.20539691097372</v>
      </c>
      <c r="U189" s="26">
        <v>116.23904489395441</v>
      </c>
      <c r="V189" s="26">
        <v>109.60710745000253</v>
      </c>
      <c r="W189" s="26">
        <v>101.42129132818178</v>
      </c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</row>
    <row r="190" spans="1:56" x14ac:dyDescent="0.2">
      <c r="A190" s="2">
        <f t="shared" si="34"/>
        <v>44292</v>
      </c>
      <c r="B190" s="4" t="e">
        <f>Data!C189</f>
        <v>#N/A</v>
      </c>
      <c r="C190" s="26">
        <v>26.320060093217521</v>
      </c>
      <c r="D190" s="26">
        <v>20.083169012275352</v>
      </c>
      <c r="E190" s="26">
        <v>22.333815567530948</v>
      </c>
      <c r="F190" s="26">
        <v>25.52361050442256</v>
      </c>
      <c r="G190" s="26">
        <v>31.873432598947286</v>
      </c>
      <c r="H190" s="26">
        <v>66.786975003874943</v>
      </c>
      <c r="I190" s="26">
        <v>86.522371797024874</v>
      </c>
      <c r="J190" s="26">
        <v>111.1548445557894</v>
      </c>
      <c r="K190" s="26">
        <v>305.92523929688429</v>
      </c>
      <c r="L190" s="26">
        <v>425.20069686910671</v>
      </c>
      <c r="M190" s="26">
        <v>504.24601771448499</v>
      </c>
      <c r="N190" s="26">
        <v>509.00066540981641</v>
      </c>
      <c r="O190" s="26">
        <v>468.34975787290637</v>
      </c>
      <c r="P190" s="26">
        <v>654.65223021033387</v>
      </c>
      <c r="Q190" s="26">
        <v>654.65223021033387</v>
      </c>
      <c r="R190" s="26">
        <v>609.95869439948058</v>
      </c>
      <c r="S190" s="26">
        <v>654.21765783545186</v>
      </c>
      <c r="T190" s="26">
        <v>654.21765783545186</v>
      </c>
      <c r="U190" s="26">
        <v>116.25103895392554</v>
      </c>
      <c r="V190" s="26">
        <v>109.62458950003456</v>
      </c>
      <c r="W190" s="26">
        <v>101.43861292048874</v>
      </c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</row>
    <row r="191" spans="1:56" x14ac:dyDescent="0.2">
      <c r="A191" s="2">
        <f t="shared" si="34"/>
        <v>44293</v>
      </c>
      <c r="B191" s="4" t="e">
        <f>Data!C190</f>
        <v>#N/A</v>
      </c>
      <c r="C191" s="26">
        <v>26.377638397231493</v>
      </c>
      <c r="D191" s="26">
        <v>20.134751278978424</v>
      </c>
      <c r="E191" s="26">
        <v>22.389580256818302</v>
      </c>
      <c r="F191" s="26">
        <v>25.585070605297012</v>
      </c>
      <c r="G191" s="26">
        <v>31.960774819444225</v>
      </c>
      <c r="H191" s="26">
        <v>66.944300594640254</v>
      </c>
      <c r="I191" s="26">
        <v>86.588808460640195</v>
      </c>
      <c r="J191" s="26">
        <v>111.24409081173127</v>
      </c>
      <c r="K191" s="26">
        <v>306.00370191931478</v>
      </c>
      <c r="L191" s="26">
        <v>425.33019923428697</v>
      </c>
      <c r="M191" s="26">
        <v>504.30347294507766</v>
      </c>
      <c r="N191" s="26">
        <v>509.02469321768746</v>
      </c>
      <c r="O191" s="26">
        <v>468.36948022051234</v>
      </c>
      <c r="P191" s="26">
        <v>654.66677482591956</v>
      </c>
      <c r="Q191" s="26">
        <v>654.66677482591956</v>
      </c>
      <c r="R191" s="26">
        <v>609.9719131215212</v>
      </c>
      <c r="S191" s="26">
        <v>654.22989144102257</v>
      </c>
      <c r="T191" s="26">
        <v>654.22989144102257</v>
      </c>
      <c r="U191" s="26">
        <v>116.26302777223258</v>
      </c>
      <c r="V191" s="26">
        <v>109.64206087262573</v>
      </c>
      <c r="W191" s="26">
        <v>101.45592318246341</v>
      </c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</row>
    <row r="192" spans="1:56" x14ac:dyDescent="0.2">
      <c r="A192" s="2">
        <f t="shared" si="34"/>
        <v>44294</v>
      </c>
      <c r="B192" s="4" t="e">
        <f>Data!C191</f>
        <v>#N/A</v>
      </c>
      <c r="C192" s="26">
        <v>26.435003940835692</v>
      </c>
      <c r="D192" s="26">
        <v>20.186145453207022</v>
      </c>
      <c r="E192" s="26">
        <v>22.445143468703179</v>
      </c>
      <c r="F192" s="26">
        <v>25.646307934121825</v>
      </c>
      <c r="G192" s="26">
        <v>32.047774725496851</v>
      </c>
      <c r="H192" s="26">
        <v>67.100385538385936</v>
      </c>
      <c r="I192" s="26">
        <v>86.654460096806687</v>
      </c>
      <c r="J192" s="26">
        <v>111.33171019751825</v>
      </c>
      <c r="K192" s="26">
        <v>306.07954973307284</v>
      </c>
      <c r="L192" s="26">
        <v>425.4543154258821</v>
      </c>
      <c r="M192" s="26">
        <v>504.35896078488906</v>
      </c>
      <c r="N192" s="26">
        <v>509.04842671779954</v>
      </c>
      <c r="O192" s="26">
        <v>468.38909951870198</v>
      </c>
      <c r="P192" s="26">
        <v>654.68129890546379</v>
      </c>
      <c r="Q192" s="26">
        <v>654.68129890546379</v>
      </c>
      <c r="R192" s="26">
        <v>609.98512763299391</v>
      </c>
      <c r="S192" s="26">
        <v>654.24210039067668</v>
      </c>
      <c r="T192" s="26">
        <v>654.24210039067668</v>
      </c>
      <c r="U192" s="26">
        <v>116.27501136500335</v>
      </c>
      <c r="V192" s="26">
        <v>109.65952158758097</v>
      </c>
      <c r="W192" s="26">
        <v>101.47322213466157</v>
      </c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</row>
    <row r="193" spans="1:56" x14ac:dyDescent="0.2">
      <c r="A193" s="2">
        <f t="shared" si="34"/>
        <v>44295</v>
      </c>
      <c r="B193" s="4" t="e">
        <f>Data!C192</f>
        <v>#N/A</v>
      </c>
      <c r="C193" s="26">
        <v>26.492159243501874</v>
      </c>
      <c r="D193" s="26">
        <v>20.237353498779115</v>
      </c>
      <c r="E193" s="26">
        <v>22.500507163630886</v>
      </c>
      <c r="F193" s="26">
        <v>25.707324534935772</v>
      </c>
      <c r="G193" s="26">
        <v>32.13443683145622</v>
      </c>
      <c r="H193" s="26">
        <v>67.255261171787126</v>
      </c>
      <c r="I193" s="26">
        <v>86.719360038461062</v>
      </c>
      <c r="J193" s="26">
        <v>111.41777052375093</v>
      </c>
      <c r="K193" s="26">
        <v>306.15293030073968</v>
      </c>
      <c r="L193" s="26">
        <v>425.57334479791484</v>
      </c>
      <c r="M193" s="26">
        <v>504.41261114358008</v>
      </c>
      <c r="N193" s="26">
        <v>509.07188920668972</v>
      </c>
      <c r="O193" s="26">
        <v>468.40862435744276</v>
      </c>
      <c r="P193" s="26">
        <v>654.69580438654725</v>
      </c>
      <c r="Q193" s="26">
        <v>654.69580438654725</v>
      </c>
      <c r="R193" s="26">
        <v>609.99833823064421</v>
      </c>
      <c r="S193" s="26">
        <v>654.25428707820527</v>
      </c>
      <c r="T193" s="26">
        <v>654.25428707820527</v>
      </c>
      <c r="U193" s="26">
        <v>116.28698974703569</v>
      </c>
      <c r="V193" s="26">
        <v>109.67697166399738</v>
      </c>
      <c r="W193" s="26">
        <v>101.49050979706129</v>
      </c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</row>
    <row r="194" spans="1:56" x14ac:dyDescent="0.2">
      <c r="A194" s="2">
        <f t="shared" si="34"/>
        <v>44296</v>
      </c>
      <c r="B194" s="4" t="e">
        <f>Data!C193</f>
        <v>#N/A</v>
      </c>
      <c r="C194" s="26">
        <v>26.549106757306607</v>
      </c>
      <c r="D194" s="26">
        <v>20.288377338771578</v>
      </c>
      <c r="E194" s="26">
        <v>22.55567326611488</v>
      </c>
      <c r="F194" s="26">
        <v>25.768122418341463</v>
      </c>
      <c r="G194" s="26">
        <v>32.220765532086091</v>
      </c>
      <c r="H194" s="26">
        <v>67.408957947871784</v>
      </c>
      <c r="I194" s="26">
        <v>86.783540130659489</v>
      </c>
      <c r="J194" s="26">
        <v>111.50233681476382</v>
      </c>
      <c r="K194" s="26">
        <v>306.22398293578743</v>
      </c>
      <c r="L194" s="26">
        <v>425.68757033256253</v>
      </c>
      <c r="M194" s="26">
        <v>504.46454537258978</v>
      </c>
      <c r="N194" s="26">
        <v>509.09510211938488</v>
      </c>
      <c r="O194" s="26">
        <v>468.42806258971973</v>
      </c>
      <c r="P194" s="26">
        <v>654.7102930105325</v>
      </c>
      <c r="Q194" s="26">
        <v>654.7102930105325</v>
      </c>
      <c r="R194" s="26">
        <v>610.01154517829605</v>
      </c>
      <c r="S194" s="26">
        <v>654.26645365540048</v>
      </c>
      <c r="T194" s="26">
        <v>654.26645365540048</v>
      </c>
      <c r="U194" s="26">
        <v>116.29896293194973</v>
      </c>
      <c r="V194" s="26">
        <v>109.69441112034428</v>
      </c>
      <c r="W194" s="26">
        <v>101.50778618912722</v>
      </c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</row>
    <row r="195" spans="1:56" x14ac:dyDescent="0.2">
      <c r="A195" s="2">
        <f t="shared" si="34"/>
        <v>44297</v>
      </c>
      <c r="B195" s="4" t="e">
        <f>Data!C194</f>
        <v>#N/A</v>
      </c>
      <c r="C195" s="26">
        <v>26.60584886988055</v>
      </c>
      <c r="D195" s="26">
        <v>20.339218856912744</v>
      </c>
      <c r="E195" s="26">
        <v>22.610643665819705</v>
      </c>
      <c r="F195" s="26">
        <v>25.82870356235512</v>
      </c>
      <c r="G195" s="26">
        <v>32.306765106902454</v>
      </c>
      <c r="H195" s="26">
        <v>67.561505454961335</v>
      </c>
      <c r="I195" s="26">
        <v>86.847030793508722</v>
      </c>
      <c r="J195" s="26">
        <v>111.58547141333784</v>
      </c>
      <c r="K195" s="26">
        <v>306.29283915313141</v>
      </c>
      <c r="L195" s="26">
        <v>425.79725950646434</v>
      </c>
      <c r="M195" s="26">
        <v>504.51487682448283</v>
      </c>
      <c r="N195" s="26">
        <v>509.11808517787853</v>
      </c>
      <c r="O195" s="26">
        <v>468.4474213946857</v>
      </c>
      <c r="P195" s="26">
        <v>654.72476634242582</v>
      </c>
      <c r="Q195" s="26">
        <v>654.72476634242582</v>
      </c>
      <c r="R195" s="26">
        <v>610.0247487105064</v>
      </c>
      <c r="S195" s="26">
        <v>654.27860205651007</v>
      </c>
      <c r="T195" s="26">
        <v>654.27860205651007</v>
      </c>
      <c r="U195" s="26">
        <v>116.31093093232279</v>
      </c>
      <c r="V195" s="26">
        <v>109.71183997453382</v>
      </c>
      <c r="W195" s="26">
        <v>101.52505132986721</v>
      </c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</row>
    <row r="196" spans="1:56" x14ac:dyDescent="0.2">
      <c r="A196" s="2">
        <f t="shared" si="34"/>
        <v>44298</v>
      </c>
      <c r="B196" s="4" t="e">
        <f>Data!C195</f>
        <v>#N/A</v>
      </c>
      <c r="C196" s="26">
        <v>26.662387907202444</v>
      </c>
      <c r="D196" s="26">
        <v>20.389879898911165</v>
      </c>
      <c r="E196" s="26">
        <v>22.665420218596466</v>
      </c>
      <c r="F196" s="26">
        <v>25.889069913224606</v>
      </c>
      <c r="G196" s="26">
        <v>32.392439724347447</v>
      </c>
      <c r="H196" s="26">
        <v>67.712932435643864</v>
      </c>
      <c r="I196" s="26">
        <v>86.909861082712112</v>
      </c>
      <c r="J196" s="26">
        <v>111.66723408223325</v>
      </c>
      <c r="K196" s="26">
        <v>306.35962309614615</v>
      </c>
      <c r="L196" s="26">
        <v>425.90266511424056</v>
      </c>
      <c r="M196" s="26">
        <v>504.5637113762416</v>
      </c>
      <c r="N196" s="26">
        <v>509.14085652779272</v>
      </c>
      <c r="O196" s="26">
        <v>468.46670733540844</v>
      </c>
      <c r="P196" s="26">
        <v>654.73922578873032</v>
      </c>
      <c r="Q196" s="26">
        <v>654.73922578873032</v>
      </c>
      <c r="R196" s="26">
        <v>610.03794903581411</v>
      </c>
      <c r="S196" s="26">
        <v>654.29073402022141</v>
      </c>
      <c r="T196" s="26">
        <v>654.29073402022141</v>
      </c>
      <c r="U196" s="26">
        <v>116.32289375980868</v>
      </c>
      <c r="V196" s="26">
        <v>109.72925824398325</v>
      </c>
      <c r="W196" s="26">
        <v>101.54230523788235</v>
      </c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</row>
    <row r="197" spans="1:56" x14ac:dyDescent="0.2">
      <c r="A197" s="2">
        <f t="shared" ref="A197:A260" si="35">A196+1</f>
        <v>44299</v>
      </c>
      <c r="B197" s="4" t="e">
        <f>Data!C196</f>
        <v>#N/A</v>
      </c>
      <c r="C197" s="26">
        <v>26.718726136246062</v>
      </c>
      <c r="D197" s="26">
        <v>20.440362273723863</v>
      </c>
      <c r="E197" s="26">
        <v>22.720004747473492</v>
      </c>
      <c r="F197" s="26">
        <v>25.949223386217316</v>
      </c>
      <c r="G197" s="26">
        <v>32.477793445803073</v>
      </c>
      <c r="H197" s="26">
        <v>67.863266805744232</v>
      </c>
      <c r="I197" s="26">
        <v>86.972058747798982</v>
      </c>
      <c r="J197" s="26">
        <v>111.74768210257552</v>
      </c>
      <c r="K197" s="26">
        <v>306.42445194126003</v>
      </c>
      <c r="L197" s="26">
        <v>426.0040260510014</v>
      </c>
      <c r="M197" s="26">
        <v>504.61114791876679</v>
      </c>
      <c r="N197" s="26">
        <v>509.16343286416264</v>
      </c>
      <c r="O197" s="26">
        <v>468.48592641167676</v>
      </c>
      <c r="P197" s="26">
        <v>654.75367261349243</v>
      </c>
      <c r="Q197" s="26">
        <v>654.75367261349243</v>
      </c>
      <c r="R197" s="26">
        <v>610.05114633962887</v>
      </c>
      <c r="S197" s="26">
        <v>654.30285110942543</v>
      </c>
      <c r="T197" s="26">
        <v>654.30285110942543</v>
      </c>
      <c r="U197" s="26">
        <v>116.33485142524337</v>
      </c>
      <c r="V197" s="26">
        <v>109.74666594566995</v>
      </c>
      <c r="W197" s="26">
        <v>101.559547931411</v>
      </c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</row>
    <row r="198" spans="1:56" x14ac:dyDescent="0.2">
      <c r="A198" s="2">
        <f t="shared" si="35"/>
        <v>44300</v>
      </c>
      <c r="B198" s="4" t="e">
        <f>Data!C197</f>
        <v>#N/A</v>
      </c>
      <c r="C198" s="26">
        <v>26.77486576748802</v>
      </c>
      <c r="D198" s="26">
        <v>20.490667754767138</v>
      </c>
      <c r="E198" s="26">
        <v>22.774399043604532</v>
      </c>
      <c r="F198" s="26">
        <v>26.009165866379476</v>
      </c>
      <c r="G198" s="26">
        <v>32.562830229449936</v>
      </c>
      <c r="H198" s="26">
        <v>68.0125356732581</v>
      </c>
      <c r="I198" s="26">
        <v>87.033650288105918</v>
      </c>
      <c r="J198" s="26">
        <v>111.82687036913347</v>
      </c>
      <c r="K198" s="26">
        <v>306.48743628120366</v>
      </c>
      <c r="L198" s="26">
        <v>426.10156805559035</v>
      </c>
      <c r="M198" s="26">
        <v>504.65727881471616</v>
      </c>
      <c r="N198" s="26">
        <v>509.18582954720614</v>
      </c>
      <c r="O198" s="26">
        <v>468.50508410828706</v>
      </c>
      <c r="P198" s="26">
        <v>654.7681079527249</v>
      </c>
      <c r="Q198" s="26">
        <v>654.7681079527249</v>
      </c>
      <c r="R198" s="26">
        <v>610.06434078679899</v>
      </c>
      <c r="S198" s="26">
        <v>654.31495472898405</v>
      </c>
      <c r="T198" s="26">
        <v>654.31495472898405</v>
      </c>
      <c r="U198" s="26">
        <v>116.34680393873847</v>
      </c>
      <c r="V198" s="26">
        <v>109.76406309617991</v>
      </c>
      <c r="W198" s="26">
        <v>101.5767794283677</v>
      </c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</row>
    <row r="199" spans="1:56" x14ac:dyDescent="0.2">
      <c r="A199" s="2">
        <f t="shared" si="35"/>
        <v>44301</v>
      </c>
      <c r="B199" s="4" t="e">
        <f>Data!C198</f>
        <v>#N/A</v>
      </c>
      <c r="C199" s="26">
        <v>26.830808957283914</v>
      </c>
      <c r="D199" s="26">
        <v>20.540798081072882</v>
      </c>
      <c r="E199" s="26">
        <v>22.828604867176811</v>
      </c>
      <c r="F199" s="26">
        <v>26.068899209268245</v>
      </c>
      <c r="G199" s="26">
        <v>32.647553933976205</v>
      </c>
      <c r="H199" s="26">
        <v>68.160765357219205</v>
      </c>
      <c r="I199" s="26">
        <v>87.094661006578121</v>
      </c>
      <c r="J199" s="26">
        <v>111.90485148253397</v>
      </c>
      <c r="K199" s="26">
        <v>306.54868048794708</v>
      </c>
      <c r="L199" s="26">
        <v>426.19550441626643</v>
      </c>
      <c r="M199" s="26">
        <v>504.70219032668308</v>
      </c>
      <c r="N199" s="26">
        <v>509.20806070887392</v>
      </c>
      <c r="O199" s="26">
        <v>468.52418543919674</v>
      </c>
      <c r="P199" s="26">
        <v>654.78253282737069</v>
      </c>
      <c r="Q199" s="26">
        <v>654.78253282737069</v>
      </c>
      <c r="R199" s="26">
        <v>610.07753252389477</v>
      </c>
      <c r="S199" s="26">
        <v>654.32704614170257</v>
      </c>
      <c r="T199" s="26">
        <v>654.32704614170257</v>
      </c>
      <c r="U199" s="26">
        <v>116.35875130976396</v>
      </c>
      <c r="V199" s="26">
        <v>109.78144971175057</v>
      </c>
      <c r="W199" s="26">
        <v>101.59399974637735</v>
      </c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</row>
    <row r="200" spans="1:56" x14ac:dyDescent="0.2">
      <c r="A200" s="2">
        <f t="shared" si="35"/>
        <v>44302</v>
      </c>
      <c r="B200" s="4" t="e">
        <f>Data!C199</f>
        <v>#N/A</v>
      </c>
      <c r="C200" s="26">
        <v>26.886557810119918</v>
      </c>
      <c r="D200" s="26">
        <v>20.590754958393177</v>
      </c>
      <c r="E200" s="26">
        <v>22.882623948281072</v>
      </c>
      <c r="F200" s="26">
        <v>26.128425241657997</v>
      </c>
      <c r="G200" s="26">
        <v>32.731968322141952</v>
      </c>
      <c r="H200" s="26">
        <v>68.30798140647174</v>
      </c>
      <c r="I200" s="26">
        <v>87.155115061458758</v>
      </c>
      <c r="J200" s="26">
        <v>111.98167583846264</v>
      </c>
      <c r="K200" s="26">
        <v>306.60828305632083</v>
      </c>
      <c r="L200" s="26">
        <v>426.28603664048615</v>
      </c>
      <c r="M200" s="26">
        <v>504.74596301759561</v>
      </c>
      <c r="N200" s="26">
        <v>509.2301393509116</v>
      </c>
      <c r="O200" s="26">
        <v>468.54323498789751</v>
      </c>
      <c r="P200" s="26">
        <v>654.79694815495475</v>
      </c>
      <c r="Q200" s="26">
        <v>654.79694815495475</v>
      </c>
      <c r="R200" s="26">
        <v>610.09072168123805</v>
      </c>
      <c r="S200" s="26">
        <v>654.33912648268904</v>
      </c>
      <c r="T200" s="26">
        <v>654.33912648268904</v>
      </c>
      <c r="U200" s="26">
        <v>116.37069354722141</v>
      </c>
      <c r="V200" s="26">
        <v>109.79882580830855</v>
      </c>
      <c r="W200" s="26">
        <v>101.61120890280553</v>
      </c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</row>
    <row r="201" spans="1:56" x14ac:dyDescent="0.2">
      <c r="A201" s="2">
        <f t="shared" si="35"/>
        <v>44303</v>
      </c>
      <c r="B201" s="4" t="e">
        <f>Data!C200</f>
        <v>#N/A</v>
      </c>
      <c r="C201" s="26">
        <v>26.942114380746617</v>
      </c>
      <c r="D201" s="26">
        <v>20.640540060255834</v>
      </c>
      <c r="E201" s="26">
        <v>22.936457987745634</v>
      </c>
      <c r="F201" s="26">
        <v>26.187745762221994</v>
      </c>
      <c r="G201" s="26">
        <v>32.816077064203824</v>
      </c>
      <c r="H201" s="26">
        <v>68.454208618322085</v>
      </c>
      <c r="I201" s="26">
        <v>87.215035515933508</v>
      </c>
      <c r="J201" s="26">
        <v>112.05739171390393</v>
      </c>
      <c r="K201" s="26">
        <v>306.66633692927621</v>
      </c>
      <c r="L201" s="26">
        <v>426.37335509040088</v>
      </c>
      <c r="M201" s="26">
        <v>504.78867212510329</v>
      </c>
      <c r="N201" s="26">
        <v>509.25207743510879</v>
      </c>
      <c r="O201" s="26">
        <v>468.56223694433191</v>
      </c>
      <c r="P201" s="26">
        <v>654.8113547600567</v>
      </c>
      <c r="Q201" s="26">
        <v>654.8113547600567</v>
      </c>
      <c r="R201" s="26">
        <v>610.10390837470686</v>
      </c>
      <c r="S201" s="26">
        <v>654.35119677226237</v>
      </c>
      <c r="T201" s="26">
        <v>654.35119677226237</v>
      </c>
      <c r="U201" s="26">
        <v>116.38263065950878</v>
      </c>
      <c r="V201" s="26">
        <v>109.816191401503</v>
      </c>
      <c r="W201" s="26">
        <v>101.62840691478507</v>
      </c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</row>
    <row r="202" spans="1:56" x14ac:dyDescent="0.2">
      <c r="A202" s="2">
        <f t="shared" si="35"/>
        <v>44304</v>
      </c>
      <c r="B202" s="4" t="e">
        <f>Data!C201</f>
        <v>#N/A</v>
      </c>
      <c r="C202" s="26">
        <v>26.997480676201462</v>
      </c>
      <c r="D202" s="26">
        <v>20.690155028973372</v>
      </c>
      <c r="E202" s="26">
        <v>22.990108657936357</v>
      </c>
      <c r="F202" s="26">
        <v>26.246862542190691</v>
      </c>
      <c r="G202" s="26">
        <v>32.899883741205024</v>
      </c>
      <c r="H202" s="26">
        <v>68.599471057045932</v>
      </c>
      <c r="I202" s="26">
        <v>87.274444385796798</v>
      </c>
      <c r="J202" s="26">
        <v>112.13204535047736</v>
      </c>
      <c r="K202" s="26">
        <v>306.72292980570109</v>
      </c>
      <c r="L202" s="26">
        <v>426.45763958563595</v>
      </c>
      <c r="M202" s="26">
        <v>504.83038791160959</v>
      </c>
      <c r="N202" s="26">
        <v>509.27388596635529</v>
      </c>
      <c r="O202" s="26">
        <v>468.58119513864824</v>
      </c>
      <c r="P202" s="26">
        <v>654.82575338372362</v>
      </c>
      <c r="Q202" s="26">
        <v>654.82575338372362</v>
      </c>
      <c r="R202" s="26">
        <v>610.11709270733945</v>
      </c>
      <c r="S202" s="26">
        <v>654.36325792755667</v>
      </c>
      <c r="T202" s="26">
        <v>654.36325792755667</v>
      </c>
      <c r="U202" s="26">
        <v>116.39456265457777</v>
      </c>
      <c r="V202" s="26">
        <v>109.833546506735</v>
      </c>
      <c r="W202" s="26">
        <v>101.64559379923962</v>
      </c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</row>
    <row r="203" spans="1:56" x14ac:dyDescent="0.2">
      <c r="A203" s="2">
        <f t="shared" si="35"/>
        <v>44305</v>
      </c>
      <c r="B203" s="4" t="e">
        <f>Data!C202</f>
        <v>#N/A</v>
      </c>
      <c r="C203" s="26">
        <v>27.052658657725971</v>
      </c>
      <c r="D203" s="26">
        <v>20.739601476607831</v>
      </c>
      <c r="E203" s="26">
        <v>23.043577603524312</v>
      </c>
      <c r="F203" s="26">
        <v>26.305777325987705</v>
      </c>
      <c r="G203" s="26">
        <v>32.983391848135355</v>
      </c>
      <c r="H203" s="26">
        <v>68.743792072229226</v>
      </c>
      <c r="I203" s="26">
        <v>87.333362685205145</v>
      </c>
      <c r="J203" s="26">
        <v>112.20568103492961</v>
      </c>
      <c r="K203" s="26">
        <v>306.77814443166864</v>
      </c>
      <c r="L203" s="26">
        <v>426.53905997486766</v>
      </c>
      <c r="M203" s="26">
        <v>504.87117599150758</v>
      </c>
      <c r="N203" s="26">
        <v>509.29557506907673</v>
      </c>
      <c r="O203" s="26">
        <v>468.60011307206412</v>
      </c>
      <c r="P203" s="26">
        <v>654.84014469193039</v>
      </c>
      <c r="Q203" s="26">
        <v>654.84014469193039</v>
      </c>
      <c r="R203" s="26">
        <v>610.13027477076037</v>
      </c>
      <c r="S203" s="26">
        <v>654.37531077295296</v>
      </c>
      <c r="T203" s="26">
        <v>654.37531077295296</v>
      </c>
      <c r="U203" s="26">
        <v>116.40648953998455</v>
      </c>
      <c r="V203" s="26">
        <v>109.85089113918349</v>
      </c>
      <c r="W203" s="26">
        <v>101.6627695729043</v>
      </c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</row>
    <row r="204" spans="1:56" x14ac:dyDescent="0.2">
      <c r="A204" s="2">
        <f t="shared" si="35"/>
        <v>44306</v>
      </c>
      <c r="B204" s="4" t="e">
        <f>Data!C203</f>
        <v>#N/A</v>
      </c>
      <c r="C204" s="26">
        <v>27.107650242583436</v>
      </c>
      <c r="D204" s="26">
        <v>20.788880985893666</v>
      </c>
      <c r="E204" s="26">
        <v>23.096866442222836</v>
      </c>
      <c r="F204" s="26">
        <v>26.364491831844578</v>
      </c>
      <c r="G204" s="26">
        <v>33.066604796966097</v>
      </c>
      <c r="H204" s="26">
        <v>68.887194316923186</v>
      </c>
      <c r="I204" s="26">
        <v>87.391810470582243</v>
      </c>
      <c r="J204" s="26">
        <v>112.27834117684472</v>
      </c>
      <c r="K204" s="26">
        <v>306.83205887595938</v>
      </c>
      <c r="L204" s="26">
        <v>426.61777667766381</v>
      </c>
      <c r="M204" s="26">
        <v>504.91109763707863</v>
      </c>
      <c r="N204" s="26">
        <v>509.31715405757569</v>
      </c>
      <c r="O204" s="26">
        <v>468.61899394508663</v>
      </c>
      <c r="P204" s="26">
        <v>654.85452928318318</v>
      </c>
      <c r="Q204" s="26">
        <v>654.85452928318318</v>
      </c>
      <c r="R204" s="26">
        <v>610.14345464644839</v>
      </c>
      <c r="S204" s="26">
        <v>654.38735604945657</v>
      </c>
      <c r="T204" s="26">
        <v>654.38735604945657</v>
      </c>
      <c r="U204" s="26">
        <v>116.41841132293466</v>
      </c>
      <c r="V204" s="26">
        <v>109.86822531382813</v>
      </c>
      <c r="W204" s="26">
        <v>101.67993425234398</v>
      </c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</row>
    <row r="205" spans="1:56" x14ac:dyDescent="0.2">
      <c r="A205" s="2">
        <f t="shared" si="35"/>
        <v>44307</v>
      </c>
      <c r="B205" s="4" t="e">
        <f>Data!C204</f>
        <v>#N/A</v>
      </c>
      <c r="C205" s="26">
        <v>27.162457305782635</v>
      </c>
      <c r="D205" s="26">
        <v>20.837995111120868</v>
      </c>
      <c r="E205" s="26">
        <v>23.149976765495573</v>
      </c>
      <c r="F205" s="26">
        <v>26.423007752395236</v>
      </c>
      <c r="G205" s="26">
        <v>33.149525919564233</v>
      </c>
      <c r="H205" s="26">
        <v>69.029699765595282</v>
      </c>
      <c r="I205" s="26">
        <v>87.449806882739125</v>
      </c>
      <c r="J205" s="26">
        <v>112.35006638363622</v>
      </c>
      <c r="K205" s="26">
        <v>306.88474679065877</v>
      </c>
      <c r="L205" s="26">
        <v>426.69394119800057</v>
      </c>
      <c r="M205" s="26">
        <v>504.9502100644246</v>
      </c>
      <c r="N205" s="26">
        <v>509.33863150076343</v>
      </c>
      <c r="O205" s="26">
        <v>468.63784068331438</v>
      </c>
      <c r="P205" s="26">
        <v>654.86890769535364</v>
      </c>
      <c r="Q205" s="26">
        <v>654.86890769535364</v>
      </c>
      <c r="R205" s="26">
        <v>610.15663240686365</v>
      </c>
      <c r="S205" s="26">
        <v>654.39939442312721</v>
      </c>
      <c r="T205" s="26">
        <v>654.39939442312721</v>
      </c>
      <c r="U205" s="26">
        <v>116.43032801032274</v>
      </c>
      <c r="V205" s="26">
        <v>109.88554904546955</v>
      </c>
      <c r="W205" s="26">
        <v>101.69708785396948</v>
      </c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</row>
    <row r="206" spans="1:56" x14ac:dyDescent="0.2">
      <c r="A206" s="2">
        <f t="shared" si="35"/>
        <v>44308</v>
      </c>
      <c r="B206" s="4" t="e">
        <f>Data!C205</f>
        <v>#N/A</v>
      </c>
      <c r="C206" s="26">
        <v>27.21708168171272</v>
      </c>
      <c r="D206" s="26">
        <v>20.88694537898035</v>
      </c>
      <c r="E206" s="26">
        <v>23.202910139236966</v>
      </c>
      <c r="F206" s="26">
        <v>26.481326755251128</v>
      </c>
      <c r="G206" s="26">
        <v>33.232158470490553</v>
      </c>
      <c r="H206" s="26">
        <v>69.171329731860212</v>
      </c>
      <c r="I206" s="26">
        <v>87.507370187271505</v>
      </c>
      <c r="J206" s="26">
        <v>112.42089553288693</v>
      </c>
      <c r="K206" s="26">
        <v>306.93627765759805</v>
      </c>
      <c r="L206" s="26">
        <v>426.76769661081755</v>
      </c>
      <c r="M206" s="26">
        <v>504.98856670071785</v>
      </c>
      <c r="N206" s="26">
        <v>509.36001528172841</v>
      </c>
      <c r="O206" s="26">
        <v>468.65665596102866</v>
      </c>
      <c r="P206" s="26">
        <v>654.88328041182126</v>
      </c>
      <c r="Q206" s="26">
        <v>654.88328041182126</v>
      </c>
      <c r="R206" s="26">
        <v>610.16980811644942</v>
      </c>
      <c r="S206" s="26">
        <v>654.41142649265691</v>
      </c>
      <c r="T206" s="26">
        <v>654.41142649265691</v>
      </c>
      <c r="U206" s="26">
        <v>116.44223960876769</v>
      </c>
      <c r="V206" s="26">
        <v>109.90286234874709</v>
      </c>
      <c r="W206" s="26">
        <v>101.71423039405165</v>
      </c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</row>
    <row r="207" spans="1:56" x14ac:dyDescent="0.2">
      <c r="A207" s="2">
        <f t="shared" si="35"/>
        <v>44309</v>
      </c>
      <c r="B207" s="4" t="e">
        <f>Data!C206</f>
        <v>#N/A</v>
      </c>
      <c r="C207" s="26">
        <v>27.271525165694211</v>
      </c>
      <c r="D207" s="26">
        <v>20.935733289373495</v>
      </c>
      <c r="E207" s="26">
        <v>23.255668104426626</v>
      </c>
      <c r="F207" s="26">
        <v>26.539450483557882</v>
      </c>
      <c r="G207" s="26">
        <v>33.314505629685989</v>
      </c>
      <c r="H207" s="26">
        <v>69.312104885975984</v>
      </c>
      <c r="I207" s="26">
        <v>87.564517813295183</v>
      </c>
      <c r="J207" s="26">
        <v>112.49086584210295</v>
      </c>
      <c r="K207" s="26">
        <v>306.98671702137005</v>
      </c>
      <c r="L207" s="26">
        <v>426.83917802291927</v>
      </c>
      <c r="M207" s="26">
        <v>505.02621743397322</v>
      </c>
      <c r="N207" s="26">
        <v>509.38131265255242</v>
      </c>
      <c r="O207" s="26">
        <v>468.6754422227628</v>
      </c>
      <c r="P207" s="26">
        <v>654.89764786699357</v>
      </c>
      <c r="Q207" s="26">
        <v>654.89764786699357</v>
      </c>
      <c r="R207" s="26">
        <v>610.18298183252273</v>
      </c>
      <c r="S207" s="26">
        <v>654.42345279618257</v>
      </c>
      <c r="T207" s="26">
        <v>654.42345279618257</v>
      </c>
      <c r="U207" s="26">
        <v>116.45414612464376</v>
      </c>
      <c r="V207" s="26">
        <v>109.92016523815461</v>
      </c>
      <c r="W207" s="26">
        <v>101.73136188873401</v>
      </c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</row>
    <row r="208" spans="1:56" x14ac:dyDescent="0.2">
      <c r="A208" s="2">
        <f t="shared" si="35"/>
        <v>44310</v>
      </c>
      <c r="B208" s="4" t="e">
        <f>Data!C207</f>
        <v>#N/A</v>
      </c>
      <c r="C208" s="26">
        <v>27.325789515450744</v>
      </c>
      <c r="D208" s="26">
        <v>20.984360316187722</v>
      </c>
      <c r="E208" s="26">
        <v>23.308252177758916</v>
      </c>
      <c r="F208" s="26">
        <v>26.597380556534294</v>
      </c>
      <c r="G208" s="26">
        <v>33.396570505050413</v>
      </c>
      <c r="H208" s="26">
        <v>69.452045272092363</v>
      </c>
      <c r="I208" s="26">
        <v>87.621266390579009</v>
      </c>
      <c r="J208" s="26">
        <v>112.56001293594937</v>
      </c>
      <c r="K208" s="26">
        <v>307.03612670961809</v>
      </c>
      <c r="L208" s="26">
        <v>426.90851300948088</v>
      </c>
      <c r="M208" s="26">
        <v>505.06320884647062</v>
      </c>
      <c r="N208" s="26">
        <v>509.40253028475286</v>
      </c>
      <c r="O208" s="26">
        <v>468.69420170302294</v>
      </c>
      <c r="P208" s="26">
        <v>654.91201045126786</v>
      </c>
      <c r="Q208" s="26">
        <v>654.91201045126786</v>
      </c>
      <c r="R208" s="26">
        <v>610.19615360606633</v>
      </c>
      <c r="S208" s="26">
        <v>654.43547381740927</v>
      </c>
      <c r="T208" s="26">
        <v>654.43547381740927</v>
      </c>
      <c r="U208" s="26">
        <v>116.46604756410804</v>
      </c>
      <c r="V208" s="26">
        <v>109.93745772805427</v>
      </c>
      <c r="W208" s="26">
        <v>101.74848235404373</v>
      </c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</row>
    <row r="209" spans="1:56" x14ac:dyDescent="0.2">
      <c r="A209" s="2">
        <f t="shared" si="35"/>
        <v>44311</v>
      </c>
      <c r="B209" s="4" t="e">
        <f>Data!C208</f>
        <v>#N/A</v>
      </c>
      <c r="C209" s="26">
        <v>27.379876452505986</v>
      </c>
      <c r="D209" s="26">
        <v>21.03282790803976</v>
      </c>
      <c r="E209" s="26">
        <v>23.360663852248962</v>
      </c>
      <c r="F209" s="26">
        <v>26.655118569994457</v>
      </c>
      <c r="G209" s="26">
        <v>33.478356134917995</v>
      </c>
      <c r="H209" s="26">
        <v>69.591170325239787</v>
      </c>
      <c r="I209" s="26">
        <v>87.677631785133542</v>
      </c>
      <c r="J209" s="26">
        <v>112.62837091103562</v>
      </c>
      <c r="K209" s="26">
        <v>307.084565041264</v>
      </c>
      <c r="L209" s="26">
        <v>426.9758220273647</v>
      </c>
      <c r="M209" s="26">
        <v>505.09958443288537</v>
      </c>
      <c r="N209" s="26">
        <v>509.42367431569915</v>
      </c>
      <c r="O209" s="26">
        <v>468.71293644431819</v>
      </c>
      <c r="P209" s="26">
        <v>654.92636851549014</v>
      </c>
      <c r="Q209" s="26">
        <v>654.92636851549014</v>
      </c>
      <c r="R209" s="26">
        <v>610.20932348243241</v>
      </c>
      <c r="S209" s="26">
        <v>654.44748999111505</v>
      </c>
      <c r="T209" s="26">
        <v>654.44748999111505</v>
      </c>
      <c r="U209" s="26">
        <v>116.47794393312485</v>
      </c>
      <c r="V209" s="26">
        <v>109.95473983268879</v>
      </c>
      <c r="W209" s="26">
        <v>101.76559180590144</v>
      </c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</row>
    <row r="210" spans="1:56" x14ac:dyDescent="0.2">
      <c r="A210" s="2">
        <f t="shared" si="35"/>
        <v>44312</v>
      </c>
      <c r="B210" s="4" t="e">
        <f>Data!C209</f>
        <v>#N/A</v>
      </c>
      <c r="C210" s="26">
        <v>27.4337876635099</v>
      </c>
      <c r="D210" s="26">
        <v>21.081137488988293</v>
      </c>
      <c r="E210" s="26">
        <v>23.412904597816272</v>
      </c>
      <c r="F210" s="26">
        <v>26.71266609685372</v>
      </c>
      <c r="G210" s="26">
        <v>33.559865490433182</v>
      </c>
      <c r="H210" s="26">
        <v>69.729498888048695</v>
      </c>
      <c r="I210" s="26">
        <v>87.733629133311894</v>
      </c>
      <c r="J210" s="26">
        <v>112.69597239831853</v>
      </c>
      <c r="K210" s="26">
        <v>307.13208702330849</v>
      </c>
      <c r="L210" s="26">
        <v>427.04121880640298</v>
      </c>
      <c r="M210" s="26">
        <v>505.13538480411722</v>
      </c>
      <c r="N210" s="26">
        <v>509.44475039132431</v>
      </c>
      <c r="O210" s="26">
        <v>468.73164831364488</v>
      </c>
      <c r="P210" s="26">
        <v>654.94072237496255</v>
      </c>
      <c r="Q210" s="26">
        <v>654.94072237496255</v>
      </c>
      <c r="R210" s="26">
        <v>610.22249150196853</v>
      </c>
      <c r="S210" s="26">
        <v>654.4595017080992</v>
      </c>
      <c r="T210" s="26">
        <v>654.4595017080992</v>
      </c>
      <c r="U210" s="26">
        <v>116.48983523748726</v>
      </c>
      <c r="V210" s="26">
        <v>109.97201156619226</v>
      </c>
      <c r="W210" s="26">
        <v>101.78269026012978</v>
      </c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</row>
    <row r="211" spans="1:56" x14ac:dyDescent="0.2">
      <c r="A211" s="2">
        <f t="shared" si="35"/>
        <v>44313</v>
      </c>
      <c r="B211" s="4" t="e">
        <f>Data!C210</f>
        <v>#N/A</v>
      </c>
      <c r="C211" s="26">
        <v>27.487524801498264</v>
      </c>
      <c r="D211" s="26">
        <v>21.129290459217497</v>
      </c>
      <c r="E211" s="26">
        <v>23.464975861847112</v>
      </c>
      <c r="F211" s="26">
        <v>26.770024687619188</v>
      </c>
      <c r="G211" s="26">
        <v>33.641101477831128</v>
      </c>
      <c r="H211" s="26">
        <v>69.867049227190208</v>
      </c>
      <c r="I211" s="26">
        <v>87.789272874478186</v>
      </c>
      <c r="J211" s="26">
        <v>112.7628486231914</v>
      </c>
      <c r="K211" s="26">
        <v>307.17874453680764</v>
      </c>
      <c r="L211" s="26">
        <v>427.1048107197542</v>
      </c>
      <c r="M211" s="26">
        <v>505.17064787774518</v>
      </c>
      <c r="N211" s="26">
        <v>509.46576370542664</v>
      </c>
      <c r="O211" s="26">
        <v>468.75033901755751</v>
      </c>
      <c r="P211" s="26">
        <v>654.95507231304543</v>
      </c>
      <c r="Q211" s="26">
        <v>654.95507231304543</v>
      </c>
      <c r="R211" s="26">
        <v>610.23565770057348</v>
      </c>
      <c r="S211" s="26">
        <v>654.47150931963063</v>
      </c>
      <c r="T211" s="26">
        <v>654.47150931963063</v>
      </c>
      <c r="U211" s="26">
        <v>116.50172148283613</v>
      </c>
      <c r="V211" s="26">
        <v>109.9892729425997</v>
      </c>
      <c r="W211" s="26">
        <v>101.79977773246105</v>
      </c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</row>
    <row r="212" spans="1:56" x14ac:dyDescent="0.2">
      <c r="A212" s="2">
        <f t="shared" si="35"/>
        <v>44314</v>
      </c>
      <c r="B212" s="4" t="e">
        <f>Data!C211</f>
        <v>#N/A</v>
      </c>
      <c r="C212" s="26">
        <v>27.541089487089199</v>
      </c>
      <c r="D212" s="26">
        <v>21.177288195692938</v>
      </c>
      <c r="E212" s="26">
        <v>23.516879069736618</v>
      </c>
      <c r="F212" s="26">
        <v>26.82719587086541</v>
      </c>
      <c r="G212" s="26">
        <v>33.722066940626384</v>
      </c>
      <c r="H212" s="26">
        <v>70.003839049530399</v>
      </c>
      <c r="I212" s="26">
        <v>87.844576782297139</v>
      </c>
      <c r="J212" s="26">
        <v>112.82902946332673</v>
      </c>
      <c r="K212" s="26">
        <v>307.22458651259933</v>
      </c>
      <c r="L212" s="26">
        <v>427.16669913439131</v>
      </c>
      <c r="M212" s="26">
        <v>505.20540905597733</v>
      </c>
      <c r="N212" s="26">
        <v>509.48671903583329</v>
      </c>
      <c r="O212" s="26">
        <v>468.76901011594708</v>
      </c>
      <c r="P212" s="26">
        <v>654.96941858439413</v>
      </c>
      <c r="Q212" s="26">
        <v>654.96941858439413</v>
      </c>
      <c r="R212" s="26">
        <v>610.24882211019178</v>
      </c>
      <c r="S212" s="26">
        <v>654.48351314144588</v>
      </c>
      <c r="T212" s="26">
        <v>654.48351314144588</v>
      </c>
      <c r="U212" s="26">
        <v>116.51360267467697</v>
      </c>
      <c r="V212" s="26">
        <v>110.00652397585537</v>
      </c>
      <c r="W212" s="26">
        <v>101.81685423854384</v>
      </c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</row>
    <row r="213" spans="1:56" x14ac:dyDescent="0.2">
      <c r="A213" s="2">
        <f t="shared" si="35"/>
        <v>44315</v>
      </c>
      <c r="B213" s="4" t="e">
        <f>Data!C212</f>
        <v>#N/A</v>
      </c>
      <c r="C213" s="26">
        <v>27.594483309620234</v>
      </c>
      <c r="D213" s="26">
        <v>21.225132052791235</v>
      </c>
      <c r="E213" s="26">
        <v>23.568615625411656</v>
      </c>
      <c r="F213" s="26">
        <v>26.884181153695856</v>
      </c>
      <c r="G213" s="26">
        <v>33.802764661713425</v>
      </c>
      <c r="H213" s="26">
        <v>70.139885517991488</v>
      </c>
      <c r="I213" s="26">
        <v>87.899553994697015</v>
      </c>
      <c r="J213" s="26">
        <v>112.89454350434025</v>
      </c>
      <c r="K213" s="26">
        <v>307.2696590973257</v>
      </c>
      <c r="L213" s="26">
        <v>427.22697974273342</v>
      </c>
      <c r="M213" s="26">
        <v>505.2397013919084</v>
      </c>
      <c r="N213" s="26">
        <v>509.50762077767547</v>
      </c>
      <c r="O213" s="26">
        <v>468.78766303463789</v>
      </c>
      <c r="P213" s="26">
        <v>654.9837614178681</v>
      </c>
      <c r="Q213" s="26">
        <v>654.9837614178681</v>
      </c>
      <c r="R213" s="26">
        <v>610.26198475925344</v>
      </c>
      <c r="S213" s="26">
        <v>654.49551345734358</v>
      </c>
      <c r="T213" s="26">
        <v>654.49551345734358</v>
      </c>
      <c r="U213" s="26">
        <v>116.52547881839486</v>
      </c>
      <c r="V213" s="26">
        <v>110.0237646798203</v>
      </c>
      <c r="W213" s="26">
        <v>101.83391979394899</v>
      </c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</row>
    <row r="214" spans="1:56" x14ac:dyDescent="0.2">
      <c r="A214" s="2">
        <f t="shared" si="35"/>
        <v>44316</v>
      </c>
      <c r="B214" s="4" t="e">
        <f>Data!C213</f>
        <v>#N/A</v>
      </c>
      <c r="C214" s="26">
        <v>27.647707828229205</v>
      </c>
      <c r="D214" s="26">
        <v>21.272823362904752</v>
      </c>
      <c r="E214" s="26">
        <v>23.620186911835368</v>
      </c>
      <c r="F214" s="26">
        <v>26.940982022190788</v>
      </c>
      <c r="G214" s="26">
        <v>33.883197365382621</v>
      </c>
      <c r="H214" s="26">
        <v>70.275205267114345</v>
      </c>
      <c r="I214" s="26">
        <v>87.954217042556692</v>
      </c>
      <c r="J214" s="26">
        <v>112.95941809334285</v>
      </c>
      <c r="K214" s="26">
        <v>307.3140058102702</v>
      </c>
      <c r="L214" s="26">
        <v>427.28574287638742</v>
      </c>
      <c r="M214" s="26">
        <v>505.2735557448471</v>
      </c>
      <c r="N214" s="26">
        <v>509.52847297400643</v>
      </c>
      <c r="O214" s="26">
        <v>468.8062990769036</v>
      </c>
      <c r="P214" s="26">
        <v>654.99810101914545</v>
      </c>
      <c r="Q214" s="26">
        <v>654.99810101914545</v>
      </c>
      <c r="R214" s="26">
        <v>610.27514567306434</v>
      </c>
      <c r="S214" s="26">
        <v>654.50751052241503</v>
      </c>
      <c r="T214" s="26">
        <v>654.50751052241503</v>
      </c>
      <c r="U214" s="26">
        <v>116.53734991926761</v>
      </c>
      <c r="V214" s="26">
        <v>110.04099506827876</v>
      </c>
      <c r="W214" s="26">
        <v>101.85097441417481</v>
      </c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</row>
    <row r="215" spans="1:56" x14ac:dyDescent="0.2">
      <c r="A215" s="2">
        <f t="shared" si="35"/>
        <v>44317</v>
      </c>
      <c r="B215" s="4" t="e">
        <f>Data!C214</f>
        <v>#N/A</v>
      </c>
      <c r="C215" s="26">
        <v>27.700764572882164</v>
      </c>
      <c r="D215" s="26">
        <v>21.320363437022618</v>
      </c>
      <c r="E215" s="26">
        <v>23.671594291494245</v>
      </c>
      <c r="F215" s="26">
        <v>26.997599941842054</v>
      </c>
      <c r="G215" s="26">
        <v>33.963367719255004</v>
      </c>
      <c r="H215" s="26">
        <v>70.409814418317723</v>
      </c>
      <c r="I215" s="26">
        <v>88.008577877165976</v>
      </c>
      <c r="J215" s="26">
        <v>113.02367939044677</v>
      </c>
      <c r="K215" s="26">
        <v>307.35766769150234</v>
      </c>
      <c r="L215" s="26">
        <v>427.34307380292103</v>
      </c>
      <c r="M215" s="26">
        <v>505.30700092542497</v>
      </c>
      <c r="N215" s="26">
        <v>509.54927934397301</v>
      </c>
      <c r="O215" s="26">
        <v>468.82491943399549</v>
      </c>
      <c r="P215" s="26">
        <v>655.01243757307259</v>
      </c>
      <c r="Q215" s="26">
        <v>655.01243757307259</v>
      </c>
      <c r="R215" s="26">
        <v>610.28830487415371</v>
      </c>
      <c r="S215" s="26">
        <v>654.51950456594875</v>
      </c>
      <c r="T215" s="26">
        <v>654.51950456594875</v>
      </c>
      <c r="U215" s="26">
        <v>116.54921598247748</v>
      </c>
      <c r="V215" s="26">
        <v>110.05821515494411</v>
      </c>
      <c r="W215" s="26">
        <v>101.86801811465165</v>
      </c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</row>
    <row r="216" spans="1:56" x14ac:dyDescent="0.2">
      <c r="A216" s="2">
        <f t="shared" si="35"/>
        <v>44318</v>
      </c>
      <c r="B216" s="4" t="e">
        <f>Data!C215</f>
        <v>#N/A</v>
      </c>
      <c r="C216" s="26">
        <v>27.753655045351241</v>
      </c>
      <c r="D216" s="26">
        <v>21.367753565289192</v>
      </c>
      <c r="E216" s="26">
        <v>23.722839106868577</v>
      </c>
      <c r="F216" s="26">
        <v>27.054036357975335</v>
      </c>
      <c r="G216" s="26">
        <v>34.043278336139167</v>
      </c>
      <c r="H216" s="26">
        <v>70.543728594850393</v>
      </c>
      <c r="I216" s="26">
        <v>88.06264789650686</v>
      </c>
      <c r="J216" s="26">
        <v>113.08735241829102</v>
      </c>
      <c r="K216" s="26">
        <v>307.40068344179764</v>
      </c>
      <c r="L216" s="26">
        <v>427.39905300654618</v>
      </c>
      <c r="M216" s="26">
        <v>505.34006383115383</v>
      </c>
      <c r="N216" s="26">
        <v>509.57004330873662</v>
      </c>
      <c r="O216" s="26">
        <v>468.84352519476732</v>
      </c>
      <c r="P216" s="26">
        <v>655.02677124577576</v>
      </c>
      <c r="Q216" s="26">
        <v>655.02677124577576</v>
      </c>
      <c r="R216" s="26">
        <v>610.30146238258249</v>
      </c>
      <c r="S216" s="26">
        <v>654.53149579404055</v>
      </c>
      <c r="T216" s="26">
        <v>654.53149579404055</v>
      </c>
      <c r="U216" s="26">
        <v>116.56107701312145</v>
      </c>
      <c r="V216" s="26">
        <v>110.07542495346384</v>
      </c>
      <c r="W216" s="26">
        <v>101.885050910746</v>
      </c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</row>
    <row r="217" spans="1:56" x14ac:dyDescent="0.2">
      <c r="A217" s="2">
        <f t="shared" si="35"/>
        <v>44319</v>
      </c>
      <c r="B217" s="4" t="e">
        <f>Data!C216</f>
        <v>#N/A</v>
      </c>
      <c r="C217" s="26">
        <v>27.806380720145256</v>
      </c>
      <c r="D217" s="26">
        <v>21.414995017541109</v>
      </c>
      <c r="E217" s="26">
        <v>23.773922680887026</v>
      </c>
      <c r="F217" s="26">
        <v>27.110292696160336</v>
      </c>
      <c r="G217" s="26">
        <v>34.122931775813427</v>
      </c>
      <c r="H217" s="26">
        <v>70.676962936433441</v>
      </c>
      <c r="I217" s="26">
        <v>88.116437970401975</v>
      </c>
      <c r="J217" s="26">
        <v>113.15046110965022</v>
      </c>
      <c r="K217" s="26">
        <v>307.44308955477771</v>
      </c>
      <c r="L217" s="26">
        <v>427.45375645355097</v>
      </c>
      <c r="M217" s="26">
        <v>505.37276957305602</v>
      </c>
      <c r="N217" s="26">
        <v>509.59076801532279</v>
      </c>
      <c r="O217" s="26">
        <v>468.86211735447409</v>
      </c>
      <c r="P217" s="26">
        <v>655.04110218655887</v>
      </c>
      <c r="Q217" s="26">
        <v>655.04110218655887</v>
      </c>
      <c r="R217" s="26">
        <v>610.31461821621815</v>
      </c>
      <c r="S217" s="26">
        <v>654.54348439194007</v>
      </c>
      <c r="T217" s="26">
        <v>654.54348439194007</v>
      </c>
      <c r="U217" s="26">
        <v>116.57293301622036</v>
      </c>
      <c r="V217" s="26">
        <v>110.09262447742412</v>
      </c>
      <c r="W217" s="26">
        <v>101.90207281776411</v>
      </c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</row>
    <row r="218" spans="1:56" x14ac:dyDescent="0.2">
      <c r="A218" s="2">
        <f t="shared" si="35"/>
        <v>44320</v>
      </c>
      <c r="B218" s="4" t="e">
        <f>Data!C217</f>
        <v>#N/A</v>
      </c>
      <c r="C218" s="26">
        <v>27.858943045395748</v>
      </c>
      <c r="D218" s="26">
        <v>21.462089043823962</v>
      </c>
      <c r="E218" s="26">
        <v>23.824846317366088</v>
      </c>
      <c r="F218" s="26">
        <v>27.166370362609396</v>
      </c>
      <c r="G218" s="26">
        <v>34.202330546736391</v>
      </c>
      <c r="H218" s="26">
        <v>70.809532113590535</v>
      </c>
      <c r="I218" s="26">
        <v>88.169958464574904</v>
      </c>
      <c r="J218" s="26">
        <v>113.21302835319025</v>
      </c>
      <c r="K218" s="26">
        <v>307.48492044169132</v>
      </c>
      <c r="L218" s="26">
        <v>427.50725584327694</v>
      </c>
      <c r="M218" s="26">
        <v>505.40514159395042</v>
      </c>
      <c r="N218" s="26">
        <v>509.61145635856485</v>
      </c>
      <c r="O218" s="26">
        <v>468.88069682281611</v>
      </c>
      <c r="P218" s="26">
        <v>655.05543052960888</v>
      </c>
      <c r="Q218" s="26">
        <v>655.05543052960888</v>
      </c>
      <c r="R218" s="26">
        <v>610.32777239097834</v>
      </c>
      <c r="S218" s="26">
        <v>654.55547052616032</v>
      </c>
      <c r="T218" s="26">
        <v>654.55547052616032</v>
      </c>
      <c r="U218" s="26">
        <v>116.58478399672701</v>
      </c>
      <c r="V218" s="26">
        <v>110.1098137403538</v>
      </c>
      <c r="W218" s="26">
        <v>101.9190838509551</v>
      </c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</row>
    <row r="219" spans="1:56" x14ac:dyDescent="0.2">
      <c r="A219" s="2">
        <f t="shared" si="35"/>
        <v>44321</v>
      </c>
      <c r="B219" s="4" t="e">
        <f>Data!C218</f>
        <v>#N/A</v>
      </c>
      <c r="C219" s="26">
        <v>27.91134344370089</v>
      </c>
      <c r="D219" s="26">
        <v>21.509036874889578</v>
      </c>
      <c r="E219" s="26">
        <v>23.875611301435097</v>
      </c>
      <c r="F219" s="26">
        <v>27.222270744564948</v>
      </c>
      <c r="G219" s="26">
        <v>34.281477107688815</v>
      </c>
      <c r="H219" s="26">
        <v>70.941450341664918</v>
      </c>
      <c r="I219" s="26">
        <v>88.223219263665683</v>
      </c>
      <c r="J219" s="26">
        <v>113.27507603743236</v>
      </c>
      <c r="K219" s="26">
        <v>307.52620854923674</v>
      </c>
      <c r="L219" s="26">
        <v>427.55961884540216</v>
      </c>
      <c r="M219" s="26">
        <v>505.43720177894085</v>
      </c>
      <c r="N219" s="26">
        <v>509.63211100129342</v>
      </c>
      <c r="O219" s="26">
        <v>468.89926443129212</v>
      </c>
      <c r="P219" s="26">
        <v>655.06975639552832</v>
      </c>
      <c r="Q219" s="26">
        <v>655.06975639552832</v>
      </c>
      <c r="R219" s="26">
        <v>610.34092492104764</v>
      </c>
      <c r="S219" s="26">
        <v>654.56745434637321</v>
      </c>
      <c r="T219" s="26">
        <v>654.56745434637321</v>
      </c>
      <c r="U219" s="26">
        <v>116.59662995953327</v>
      </c>
      <c r="V219" s="26">
        <v>110.12699275572787</v>
      </c>
      <c r="W219" s="26">
        <v>101.93608402551388</v>
      </c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</row>
    <row r="220" spans="1:56" x14ac:dyDescent="0.2">
      <c r="A220" s="2">
        <f t="shared" si="35"/>
        <v>44322</v>
      </c>
      <c r="B220" s="4" t="e">
        <f>Data!C219</f>
        <v>#N/A</v>
      </c>
      <c r="C220" s="26">
        <v>27.963583312929639</v>
      </c>
      <c r="D220" s="26">
        <v>21.555839722674875</v>
      </c>
      <c r="E220" s="26">
        <v>23.926218899947447</v>
      </c>
      <c r="F220" s="26">
        <v>27.277995210676263</v>
      </c>
      <c r="G220" s="26">
        <v>34.360373869349651</v>
      </c>
      <c r="H220" s="26">
        <v>71.072731394522378</v>
      </c>
      <c r="I220" s="26">
        <v>88.276229793243274</v>
      </c>
      <c r="J220" s="26">
        <v>113.33662509298651</v>
      </c>
      <c r="K220" s="26">
        <v>307.5669844708043</v>
      </c>
      <c r="L220" s="26">
        <v>427.61090932425157</v>
      </c>
      <c r="M220" s="26">
        <v>505.46897055861712</v>
      </c>
      <c r="N220" s="26">
        <v>509.65273439291201</v>
      </c>
      <c r="O220" s="26">
        <v>468.91782093992163</v>
      </c>
      <c r="P220" s="26">
        <v>655.08407989271279</v>
      </c>
      <c r="Q220" s="26">
        <v>655.08407989271279</v>
      </c>
      <c r="R220" s="26">
        <v>610.35407581907054</v>
      </c>
      <c r="S220" s="26">
        <v>654.57943598711404</v>
      </c>
      <c r="T220" s="26">
        <v>654.57943598711404</v>
      </c>
      <c r="U220" s="26">
        <v>116.60847090947642</v>
      </c>
      <c r="V220" s="26">
        <v>110.14416153697063</v>
      </c>
      <c r="W220" s="26">
        <v>101.95307335658352</v>
      </c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</row>
    <row r="221" spans="1:56" x14ac:dyDescent="0.2">
      <c r="A221" s="2">
        <f t="shared" si="35"/>
        <v>44323</v>
      </c>
      <c r="B221" s="4" t="e">
        <f>Data!C220</f>
        <v>#N/A</v>
      </c>
      <c r="C221" s="26">
        <v>28.015664026988361</v>
      </c>
      <c r="D221" s="26">
        <v>21.602498780763131</v>
      </c>
      <c r="E221" s="26">
        <v>23.976670361878654</v>
      </c>
      <c r="F221" s="26">
        <v>27.333545111365872</v>
      </c>
      <c r="G221" s="26">
        <v>34.439023195809035</v>
      </c>
      <c r="H221" s="26">
        <v>71.203388617940178</v>
      </c>
      <c r="I221" s="26">
        <v>88.328999040855479</v>
      </c>
      <c r="J221" s="26">
        <v>113.39769553311363</v>
      </c>
      <c r="K221" s="26">
        <v>307.60727705149833</v>
      </c>
      <c r="L221" s="26">
        <v>427.66118755082192</v>
      </c>
      <c r="M221" s="26">
        <v>505.50046700544647</v>
      </c>
      <c r="N221" s="26">
        <v>509.67332878648739</v>
      </c>
      <c r="O221" s="26">
        <v>468.93636704338979</v>
      </c>
      <c r="P221" s="26">
        <v>655.09840111858875</v>
      </c>
      <c r="Q221" s="26">
        <v>655.09840111858875</v>
      </c>
      <c r="R221" s="26">
        <v>610.36722509632239</v>
      </c>
      <c r="S221" s="26">
        <v>654.59141556931309</v>
      </c>
      <c r="T221" s="26">
        <v>654.59141556931309</v>
      </c>
      <c r="U221" s="26">
        <v>116.62030685134472</v>
      </c>
      <c r="V221" s="26">
        <v>110.16132009745841</v>
      </c>
      <c r="W221" s="26">
        <v>101.97005185925754</v>
      </c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</row>
    <row r="222" spans="1:56" x14ac:dyDescent="0.2">
      <c r="A222" s="2">
        <f t="shared" si="35"/>
        <v>44324</v>
      </c>
      <c r="B222" s="4" t="e">
        <f>Data!C221</f>
        <v>#N/A</v>
      </c>
      <c r="C222" s="26">
        <v>28.067586936551983</v>
      </c>
      <c r="D222" s="26">
        <v>21.649015224828556</v>
      </c>
      <c r="E222" s="26">
        <v>24.0269669187118</v>
      </c>
      <c r="F222" s="26">
        <v>27.388921779186056</v>
      </c>
      <c r="G222" s="26">
        <v>34.517427406020836</v>
      </c>
      <c r="H222" s="26">
        <v>71.333434942682587</v>
      </c>
      <c r="I222" s="26">
        <v>88.381535576155272</v>
      </c>
      <c r="J222" s="26">
        <v>113.45830649267445</v>
      </c>
      <c r="K222" s="26">
        <v>307.64711348727946</v>
      </c>
      <c r="L222" s="26">
        <v>427.71051040317445</v>
      </c>
      <c r="M222" s="26">
        <v>505.53170892380228</v>
      </c>
      <c r="N222" s="26">
        <v>509.69389625447343</v>
      </c>
      <c r="O222" s="26">
        <v>468.9549033766649</v>
      </c>
      <c r="P222" s="26">
        <v>655.11272016072564</v>
      </c>
      <c r="Q222" s="26">
        <v>655.11272016072564</v>
      </c>
      <c r="R222" s="26">
        <v>610.38037276286195</v>
      </c>
      <c r="S222" s="26">
        <v>654.60339320167247</v>
      </c>
      <c r="T222" s="26">
        <v>654.60339320167247</v>
      </c>
      <c r="U222" s="26">
        <v>116.63213778988236</v>
      </c>
      <c r="V222" s="26">
        <v>110.17846845052202</v>
      </c>
      <c r="W222" s="26">
        <v>101.98701954858183</v>
      </c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</row>
    <row r="223" spans="1:56" x14ac:dyDescent="0.2">
      <c r="A223" s="2">
        <f t="shared" si="35"/>
        <v>44325</v>
      </c>
      <c r="B223" s="4" t="e">
        <f>Data!C222</f>
        <v>#N/A</v>
      </c>
      <c r="C223" s="26">
        <v>28.119353369761683</v>
      </c>
      <c r="D223" s="26">
        <v>21.695390213064918</v>
      </c>
      <c r="E223" s="26">
        <v>24.077109784810951</v>
      </c>
      <c r="F223" s="26">
        <v>27.444126529165739</v>
      </c>
      <c r="G223" s="26">
        <v>34.595588775197328</v>
      </c>
      <c r="H223" s="26">
        <v>71.46288289726391</v>
      </c>
      <c r="I223" s="26">
        <v>88.43384757014131</v>
      </c>
      <c r="J223" s="26">
        <v>113.51847626552195</v>
      </c>
      <c r="K223" s="26">
        <v>307.68651941854949</v>
      </c>
      <c r="L223" s="26">
        <v>427.75893155581502</v>
      </c>
      <c r="M223" s="26">
        <v>505.56271293404711</v>
      </c>
      <c r="N223" s="26">
        <v>509.71443870317734</v>
      </c>
      <c r="O223" s="26">
        <v>468.97343052013332</v>
      </c>
      <c r="P223" s="26">
        <v>655.12703709783557</v>
      </c>
      <c r="Q223" s="26">
        <v>655.12703709783557</v>
      </c>
      <c r="R223" s="26">
        <v>610.3935188276663</v>
      </c>
      <c r="S223" s="26">
        <v>654.61536898190388</v>
      </c>
      <c r="T223" s="26">
        <v>654.61536898190388</v>
      </c>
      <c r="U223" s="26">
        <v>116.64396372979384</v>
      </c>
      <c r="V223" s="26">
        <v>110.19560660944887</v>
      </c>
      <c r="W223" s="26">
        <v>102.00397643955637</v>
      </c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</row>
    <row r="224" spans="1:56" x14ac:dyDescent="0.2">
      <c r="A224" s="2">
        <f t="shared" si="35"/>
        <v>44326</v>
      </c>
      <c r="B224" s="4" t="e">
        <f>Data!C223</f>
        <v>#N/A</v>
      </c>
      <c r="C224" s="26">
        <v>28.170964632890929</v>
      </c>
      <c r="D224" s="26">
        <v>21.741624886599009</v>
      </c>
      <c r="E224" s="26">
        <v>24.127100157783044</v>
      </c>
      <c r="F224" s="26">
        <v>27.499160659148178</v>
      </c>
      <c r="G224" s="26">
        <v>34.673509536148444</v>
      </c>
      <c r="H224" s="26">
        <v>71.59174462040076</v>
      </c>
      <c r="I224" s="26">
        <v>88.485942813548931</v>
      </c>
      <c r="J224" s="26">
        <v>113.57822234039263</v>
      </c>
      <c r="K224" s="26">
        <v>307.72551901848487</v>
      </c>
      <c r="L224" s="26">
        <v>427.80650165865131</v>
      </c>
      <c r="M224" s="26">
        <v>505.59349455106093</v>
      </c>
      <c r="N224" s="26">
        <v>509.7349578860688</v>
      </c>
      <c r="O224" s="26">
        <v>468.99194900429347</v>
      </c>
      <c r="P224" s="26">
        <v>655.14135200067187</v>
      </c>
      <c r="Q224" s="26">
        <v>655.14135200067187</v>
      </c>
      <c r="R224" s="26">
        <v>610.40666329875171</v>
      </c>
      <c r="S224" s="26">
        <v>654.62734299784074</v>
      </c>
      <c r="T224" s="26">
        <v>654.62734299784074</v>
      </c>
      <c r="U224" s="26">
        <v>116.65578467574781</v>
      </c>
      <c r="V224" s="26">
        <v>110.21273458748495</v>
      </c>
      <c r="W224" s="26">
        <v>102.02092254713679</v>
      </c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</row>
    <row r="225" spans="1:56" x14ac:dyDescent="0.2">
      <c r="A225" s="2">
        <f t="shared" si="35"/>
        <v>44327</v>
      </c>
      <c r="B225" s="4" t="e">
        <f>Data!C224</f>
        <v>#N/A</v>
      </c>
      <c r="C225" s="26">
        <v>28.222422010981653</v>
      </c>
      <c r="D225" s="26">
        <v>21.787720369889627</v>
      </c>
      <c r="E225" s="26">
        <v>24.17693921882875</v>
      </c>
      <c r="F225" s="26">
        <v>27.554025450119731</v>
      </c>
      <c r="G225" s="26">
        <v>34.75119188056793</v>
      </c>
      <c r="H225" s="26">
        <v>71.720031873155506</v>
      </c>
      <c r="I225" s="26">
        <v>88.53782873442664</v>
      </c>
      <c r="J225" s="26">
        <v>113.63756143535042</v>
      </c>
      <c r="K225" s="26">
        <v>307.76413507640774</v>
      </c>
      <c r="L225" s="26">
        <v>427.85326850608607</v>
      </c>
      <c r="M225" s="26">
        <v>505.62406825757984</v>
      </c>
      <c r="N225" s="26">
        <v>509.75545541602457</v>
      </c>
      <c r="O225" s="26">
        <v>469.01045931404673</v>
      </c>
      <c r="P225" s="26">
        <v>655.15566493283598</v>
      </c>
      <c r="Q225" s="26">
        <v>655.15566493283598</v>
      </c>
      <c r="R225" s="26">
        <v>610.41980618328</v>
      </c>
      <c r="S225" s="26">
        <v>654.63931532843833</v>
      </c>
      <c r="T225" s="26">
        <v>654.63931532843833</v>
      </c>
      <c r="U225" s="26">
        <v>116.66760063238051</v>
      </c>
      <c r="V225" s="26">
        <v>110.2298523978364</v>
      </c>
      <c r="W225" s="26">
        <v>102.03785788623574</v>
      </c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</row>
    <row r="226" spans="1:56" x14ac:dyDescent="0.2">
      <c r="A226" s="2">
        <f t="shared" si="35"/>
        <v>44328</v>
      </c>
      <c r="B226" s="4" t="e">
        <f>Data!C225</f>
        <v>#N/A</v>
      </c>
      <c r="C226" s="26">
        <v>28.273726768452175</v>
      </c>
      <c r="D226" s="26">
        <v>21.833677771112768</v>
      </c>
      <c r="E226" s="26">
        <v>24.226628133082748</v>
      </c>
      <c r="F226" s="26">
        <v>27.60872216653004</v>
      </c>
      <c r="G226" s="26">
        <v>34.828637960268701</v>
      </c>
      <c r="H226" s="26">
        <v>71.847756050773313</v>
      </c>
      <c r="I226" s="26">
        <v>88.589512414931917</v>
      </c>
      <c r="J226" s="26">
        <v>113.69650953083577</v>
      </c>
      <c r="K226" s="26">
        <v>307.80238907646867</v>
      </c>
      <c r="L226" s="26">
        <v>427.89927719677752</v>
      </c>
      <c r="M226" s="26">
        <v>505.65444757268574</v>
      </c>
      <c r="N226" s="26">
        <v>509.77593277659344</v>
      </c>
      <c r="O226" s="26">
        <v>469.02896189261952</v>
      </c>
      <c r="P226" s="26">
        <v>655.16997595150292</v>
      </c>
      <c r="Q226" s="26">
        <v>655.16997595150292</v>
      </c>
      <c r="R226" s="26">
        <v>610.43294748765391</v>
      </c>
      <c r="S226" s="26">
        <v>654.65128604467225</v>
      </c>
      <c r="T226" s="26">
        <v>654.65128604467225</v>
      </c>
      <c r="U226" s="26">
        <v>116.67941160429882</v>
      </c>
      <c r="V226" s="26">
        <v>110.24696005367113</v>
      </c>
      <c r="W226" s="26">
        <v>102.05478247172407</v>
      </c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</row>
    <row r="227" spans="1:56" x14ac:dyDescent="0.2">
      <c r="A227" s="2">
        <f t="shared" si="35"/>
        <v>44329</v>
      </c>
      <c r="B227" s="4" t="e">
        <f>Data!C226</f>
        <v>#N/A</v>
      </c>
      <c r="C227" s="26">
        <v>28.324880149678453</v>
      </c>
      <c r="D227" s="26">
        <v>21.87949818253367</v>
      </c>
      <c r="E227" s="26">
        <v>24.27616804994388</v>
      </c>
      <c r="F227" s="26">
        <v>27.663252056603923</v>
      </c>
      <c r="G227" s="26">
        <v>34.905849888369545</v>
      </c>
      <c r="H227" s="26">
        <v>71.974928194215622</v>
      </c>
      <c r="I227" s="26">
        <v>88.641000607378828</v>
      </c>
      <c r="J227" s="26">
        <v>113.75508190137091</v>
      </c>
      <c r="K227" s="26">
        <v>307.8403012719005</v>
      </c>
      <c r="L227" s="26">
        <v>427.94457028456986</v>
      </c>
      <c r="M227" s="26">
        <v>505.68464511576684</v>
      </c>
      <c r="N227" s="26">
        <v>509.79639133235952</v>
      </c>
      <c r="O227" s="26">
        <v>469.0474571451486</v>
      </c>
      <c r="P227" s="26">
        <v>655.18428510807337</v>
      </c>
      <c r="Q227" s="26">
        <v>655.18428510807337</v>
      </c>
      <c r="R227" s="26">
        <v>610.4460872176013</v>
      </c>
      <c r="S227" s="26">
        <v>654.66325521034639</v>
      </c>
      <c r="T227" s="26">
        <v>654.66325521034639</v>
      </c>
      <c r="U227" s="26">
        <v>116.69121759608286</v>
      </c>
      <c r="V227" s="26">
        <v>110.26405756812008</v>
      </c>
      <c r="W227" s="26">
        <v>102.07169631843193</v>
      </c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</row>
    <row r="228" spans="1:56" x14ac:dyDescent="0.2">
      <c r="A228" s="2">
        <f t="shared" si="35"/>
        <v>44330</v>
      </c>
      <c r="B228" s="4" t="e">
        <f>Data!C227</f>
        <v>#N/A</v>
      </c>
      <c r="C228" s="26">
        <v>28.375883379550103</v>
      </c>
      <c r="D228" s="26">
        <v>21.925182680866271</v>
      </c>
      <c r="E228" s="26">
        <v>24.325560103395603</v>
      </c>
      <c r="F228" s="26">
        <v>27.717616352645262</v>
      </c>
      <c r="G228" s="26">
        <v>34.982829740435271</v>
      </c>
      <c r="H228" s="26">
        <v>72.101559001393198</v>
      </c>
      <c r="I228" s="26">
        <v>88.692299749568889</v>
      </c>
      <c r="J228" s="26">
        <v>113.8132931459708</v>
      </c>
      <c r="K228" s="26">
        <v>307.87789075508846</v>
      </c>
      <c r="L228" s="26">
        <v>427.98918792107213</v>
      </c>
      <c r="M228" s="26">
        <v>505.71467266624654</v>
      </c>
      <c r="N228" s="26">
        <v>509.81683233847662</v>
      </c>
      <c r="O228" s="26">
        <v>469.06594544195821</v>
      </c>
      <c r="P228" s="26">
        <v>655.1985924487592</v>
      </c>
      <c r="Q228" s="26">
        <v>655.1985924487592</v>
      </c>
      <c r="R228" s="26">
        <v>610.45922537825049</v>
      </c>
      <c r="S228" s="26">
        <v>654.67522288281873</v>
      </c>
      <c r="T228" s="26">
        <v>654.67522288281873</v>
      </c>
      <c r="U228" s="26">
        <v>116.70301861228846</v>
      </c>
      <c r="V228" s="26">
        <v>110.2811449542784</v>
      </c>
      <c r="W228" s="26">
        <v>102.08859944114974</v>
      </c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</row>
    <row r="229" spans="1:56" x14ac:dyDescent="0.2">
      <c r="A229" s="2">
        <f t="shared" si="35"/>
        <v>44331</v>
      </c>
      <c r="B229" s="4" t="e">
        <f>Data!C228</f>
        <v>#N/A</v>
      </c>
      <c r="C229" s="26">
        <v>28.426737664002566</v>
      </c>
      <c r="D229" s="26">
        <v>21.970732327620709</v>
      </c>
      <c r="E229" s="26">
        <v>24.374805412317102</v>
      </c>
      <c r="F229" s="26">
        <v>27.771816271333158</v>
      </c>
      <c r="G229" s="26">
        <v>35.059579555572299</v>
      </c>
      <c r="H229" s="26">
        <v>72.227658838102201</v>
      </c>
      <c r="I229" s="26">
        <v>88.743415979435184</v>
      </c>
      <c r="J229" s="26">
        <v>113.87115721730792</v>
      </c>
      <c r="K229" s="26">
        <v>307.91517552368884</v>
      </c>
      <c r="L229" s="26">
        <v>428.03316799033757</v>
      </c>
      <c r="M229" s="26">
        <v>505.74454121935975</v>
      </c>
      <c r="N229" s="26">
        <v>509.83725694943928</v>
      </c>
      <c r="O229" s="26">
        <v>469.08442712155562</v>
      </c>
      <c r="P229" s="26">
        <v>655.21289801511</v>
      </c>
      <c r="Q229" s="26">
        <v>655.21289801511</v>
      </c>
      <c r="R229" s="26">
        <v>610.4723619741967</v>
      </c>
      <c r="S229" s="26">
        <v>654.68718911365431</v>
      </c>
      <c r="T229" s="26">
        <v>654.68718911365431</v>
      </c>
      <c r="U229" s="26">
        <v>116.71481465744914</v>
      </c>
      <c r="V229" s="26">
        <v>110.29822222520654</v>
      </c>
      <c r="W229" s="26">
        <v>102.10549185462904</v>
      </c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</row>
    <row r="230" spans="1:56" x14ac:dyDescent="0.2">
      <c r="A230" s="2">
        <f t="shared" si="35"/>
        <v>44332</v>
      </c>
      <c r="B230" s="4" t="e">
        <f>Data!C229</f>
        <v>#N/A</v>
      </c>
      <c r="C230" s="26">
        <v>28.477444190526725</v>
      </c>
      <c r="D230" s="26">
        <v>22.016148169439337</v>
      </c>
      <c r="E230" s="26">
        <v>24.42390508078547</v>
      </c>
      <c r="F230" s="26">
        <v>27.825853014010612</v>
      </c>
      <c r="G230" s="26">
        <v>35.136101337481591</v>
      </c>
      <c r="H230" s="26">
        <v>72.353237748666984</v>
      </c>
      <c r="I230" s="26">
        <v>88.794355149028831</v>
      </c>
      <c r="J230" s="26">
        <v>113.92868744967768</v>
      </c>
      <c r="K230" s="26">
        <v>307.95217254301593</v>
      </c>
      <c r="L230" s="26">
        <v>428.07654623607328</v>
      </c>
      <c r="M230" s="26">
        <v>505.77426103823683</v>
      </c>
      <c r="N230" s="26">
        <v>509.85766622715187</v>
      </c>
      <c r="O230" s="26">
        <v>469.1029024933693</v>
      </c>
      <c r="P230" s="26">
        <v>655.2272018444861</v>
      </c>
      <c r="Q230" s="26">
        <v>655.2272018444861</v>
      </c>
      <c r="R230" s="26">
        <v>610.48549700956153</v>
      </c>
      <c r="S230" s="26">
        <v>654.69915394921122</v>
      </c>
      <c r="T230" s="26">
        <v>654.69915394921122</v>
      </c>
      <c r="U230" s="26">
        <v>116.72660573607807</v>
      </c>
      <c r="V230" s="26">
        <v>110.31528939393114</v>
      </c>
      <c r="W230" s="26">
        <v>102.12237357358323</v>
      </c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</row>
    <row r="231" spans="1:56" x14ac:dyDescent="0.2">
      <c r="A231" s="2">
        <f t="shared" si="35"/>
        <v>44333</v>
      </c>
      <c r="B231" s="4" t="e">
        <f>Data!C230</f>
        <v>#N/A</v>
      </c>
      <c r="C231" s="26">
        <v>28.528004128657177</v>
      </c>
      <c r="D231" s="26">
        <v>22.061431238421811</v>
      </c>
      <c r="E231" s="26">
        <v>24.47286019836929</v>
      </c>
      <c r="F231" s="26">
        <v>27.879727766965981</v>
      </c>
      <c r="G231" s="26">
        <v>35.212397055470809</v>
      </c>
      <c r="H231" s="26">
        <v>72.478305466293648</v>
      </c>
      <c r="I231" s="26">
        <v>88.845122837875763</v>
      </c>
      <c r="J231" s="26">
        <v>113.98589658580951</v>
      </c>
      <c r="K231" s="26">
        <v>307.98889780490452</v>
      </c>
      <c r="L231" s="26">
        <v>428.11935638178653</v>
      </c>
      <c r="M231" s="26">
        <v>505.80384170253893</v>
      </c>
      <c r="N231" s="26">
        <v>509.87806114835143</v>
      </c>
      <c r="O231" s="26">
        <v>469.12137184025147</v>
      </c>
      <c r="P231" s="26">
        <v>655.24150397048368</v>
      </c>
      <c r="Q231" s="26">
        <v>655.24150397048368</v>
      </c>
      <c r="R231" s="26">
        <v>610.49863048804571</v>
      </c>
      <c r="S231" s="26">
        <v>654.7111174311683</v>
      </c>
      <c r="T231" s="26">
        <v>654.7111174311683</v>
      </c>
      <c r="U231" s="26">
        <v>116.73839185266964</v>
      </c>
      <c r="V231" s="26">
        <v>110.33234647344585</v>
      </c>
      <c r="W231" s="26">
        <v>102.13924461268834</v>
      </c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</row>
    <row r="232" spans="1:56" x14ac:dyDescent="0.2">
      <c r="A232" s="2">
        <f t="shared" si="35"/>
        <v>44334</v>
      </c>
      <c r="B232" s="4" t="e">
        <f>Data!C231</f>
        <v>#N/A</v>
      </c>
      <c r="C232" s="26">
        <v>28.578418630440314</v>
      </c>
      <c r="D232" s="26">
        <v>22.106582552439733</v>
      </c>
      <c r="E232" s="26">
        <v>24.521671840413976</v>
      </c>
      <c r="F232" s="26">
        <v>27.933441701707448</v>
      </c>
      <c r="G232" s="26">
        <v>35.288468645427393</v>
      </c>
      <c r="H232" s="26">
        <v>72.602871423138481</v>
      </c>
      <c r="I232" s="26">
        <v>88.895724365730544</v>
      </c>
      <c r="J232" s="26">
        <v>114.04279680256778</v>
      </c>
      <c r="K232" s="26">
        <v>308.02536638324506</v>
      </c>
      <c r="L232" s="26">
        <v>428.1616302442531</v>
      </c>
      <c r="M232" s="26">
        <v>505.83329215387153</v>
      </c>
      <c r="N232" s="26">
        <v>509.89844261143662</v>
      </c>
      <c r="O232" s="26">
        <v>469.13983542076596</v>
      </c>
      <c r="P232" s="26">
        <v>655.25580442331648</v>
      </c>
      <c r="Q232" s="26">
        <v>655.25580442331648</v>
      </c>
      <c r="R232" s="26">
        <v>610.5117624129756</v>
      </c>
      <c r="S232" s="26">
        <v>654.72307959699856</v>
      </c>
      <c r="T232" s="26">
        <v>654.72307959699856</v>
      </c>
      <c r="U232" s="26">
        <v>116.75017301170091</v>
      </c>
      <c r="V232" s="26">
        <v>110.34939347671214</v>
      </c>
      <c r="W232" s="26">
        <v>102.15610498658357</v>
      </c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</row>
    <row r="233" spans="1:56" x14ac:dyDescent="0.2">
      <c r="A233" s="2">
        <f t="shared" si="35"/>
        <v>44335</v>
      </c>
      <c r="B233" s="4" t="e">
        <f>Data!C232</f>
        <v>#N/A</v>
      </c>
      <c r="C233" s="26">
        <v>28.628688830883309</v>
      </c>
      <c r="D233" s="26">
        <v>22.151603115441258</v>
      </c>
      <c r="E233" s="26">
        <v>24.570341068319159</v>
      </c>
      <c r="F233" s="26">
        <v>27.986995975230734</v>
      </c>
      <c r="G233" s="26">
        <v>35.364318010754332</v>
      </c>
      <c r="H233" s="26">
        <v>72.726944760095733</v>
      </c>
      <c r="I233" s="26">
        <v>88.946164804753124</v>
      </c>
      <c r="J233" s="26">
        <v>114.09939973558478</v>
      </c>
      <c r="K233" s="26">
        <v>308.0615924863767</v>
      </c>
      <c r="L233" s="26">
        <v>428.20339784067289</v>
      </c>
      <c r="M233" s="26">
        <v>505.86262073818961</v>
      </c>
      <c r="N233" s="26">
        <v>509.91881144274953</v>
      </c>
      <c r="O233" s="26">
        <v>469.15829347127885</v>
      </c>
      <c r="P233" s="26">
        <v>655.27010323015941</v>
      </c>
      <c r="Q233" s="26">
        <v>655.27010323015941</v>
      </c>
      <c r="R233" s="26">
        <v>610.52489278734538</v>
      </c>
      <c r="S233" s="26">
        <v>654.73504048039547</v>
      </c>
      <c r="T233" s="26">
        <v>654.73504048039547</v>
      </c>
      <c r="U233" s="26">
        <v>116.76194921763295</v>
      </c>
      <c r="V233" s="26">
        <v>110.36643041665987</v>
      </c>
      <c r="W233" s="26">
        <v>102.17295470987186</v>
      </c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</row>
    <row r="234" spans="1:56" x14ac:dyDescent="0.2">
      <c r="A234" s="2">
        <f t="shared" si="35"/>
        <v>44336</v>
      </c>
      <c r="B234" s="4" t="e">
        <f>Data!C233</f>
        <v>#N/A</v>
      </c>
      <c r="C234" s="26">
        <v>28.678815848384986</v>
      </c>
      <c r="D234" s="26">
        <v>22.19649391774616</v>
      </c>
      <c r="E234" s="26">
        <v>24.618868929808453</v>
      </c>
      <c r="F234" s="26">
        <v>28.040391730280266</v>
      </c>
      <c r="G234" s="26">
        <v>35.439947023270165</v>
      </c>
      <c r="H234" s="26">
        <v>72.850534336309266</v>
      </c>
      <c r="I234" s="26">
        <v>88.996448991133249</v>
      </c>
      <c r="J234" s="26">
        <v>114.15571650286704</v>
      </c>
      <c r="K234" s="26">
        <v>308.09758950651394</v>
      </c>
      <c r="L234" s="26">
        <v>428.24468748985834</v>
      </c>
      <c r="M234" s="26">
        <v>505.89183524539231</v>
      </c>
      <c r="N234" s="26">
        <v>509.93916840235448</v>
      </c>
      <c r="O234" s="26">
        <v>469.17674620786988</v>
      </c>
      <c r="P234" s="26">
        <v>655.2844004154565</v>
      </c>
      <c r="Q234" s="26">
        <v>655.2844004154565</v>
      </c>
      <c r="R234" s="26">
        <v>610.53802161385352</v>
      </c>
      <c r="S234" s="26">
        <v>654.74700011165532</v>
      </c>
      <c r="T234" s="26">
        <v>654.74700011165532</v>
      </c>
      <c r="U234" s="26">
        <v>116.77372047491191</v>
      </c>
      <c r="V234" s="26">
        <v>110.38345730618796</v>
      </c>
      <c r="W234" s="26">
        <v>102.18979379712042</v>
      </c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</row>
    <row r="235" spans="1:56" x14ac:dyDescent="0.2">
      <c r="A235" s="2">
        <f t="shared" si="35"/>
        <v>44337</v>
      </c>
      <c r="B235" s="4" t="e">
        <f>Data!C234</f>
        <v>#N/A</v>
      </c>
      <c r="C235" s="26">
        <v>28.728800785149559</v>
      </c>
      <c r="D235" s="26">
        <v>22.241255936331722</v>
      </c>
      <c r="E235" s="26">
        <v>24.667256459191883</v>
      </c>
      <c r="F235" s="26">
        <v>28.093630095604023</v>
      </c>
      <c r="G235" s="26">
        <v>35.51535752407483</v>
      </c>
      <c r="H235" s="26">
        <v>72.973648738412805</v>
      </c>
      <c r="I235" s="26">
        <v>89.04658153618638</v>
      </c>
      <c r="J235" s="26">
        <v>114.21175772741459</v>
      </c>
      <c r="K235" s="26">
        <v>308.13337006637278</v>
      </c>
      <c r="L235" s="26">
        <v>428.28552590778298</v>
      </c>
      <c r="M235" s="26">
        <v>505.92094294629288</v>
      </c>
      <c r="N235" s="26">
        <v>509.95951418935408</v>
      </c>
      <c r="O235" s="26">
        <v>469.19519382807903</v>
      </c>
      <c r="P235" s="26">
        <v>655.29869600119832</v>
      </c>
      <c r="Q235" s="26">
        <v>655.29869600119832</v>
      </c>
      <c r="R235" s="26">
        <v>610.55114889493586</v>
      </c>
      <c r="S235" s="26">
        <v>654.75895851802147</v>
      </c>
      <c r="T235" s="26">
        <v>654.75895851802147</v>
      </c>
      <c r="U235" s="26">
        <v>116.78548678797007</v>
      </c>
      <c r="V235" s="26">
        <v>110.4004741581649</v>
      </c>
      <c r="W235" s="26">
        <v>102.20662226286115</v>
      </c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</row>
    <row r="236" spans="1:56" x14ac:dyDescent="0.2">
      <c r="A236" s="2">
        <f t="shared" si="35"/>
        <v>44338</v>
      </c>
      <c r="B236" s="4" t="e">
        <f>Data!C235</f>
        <v>#N/A</v>
      </c>
      <c r="C236" s="26">
        <v>28.778644727584147</v>
      </c>
      <c r="D236" s="26">
        <v>22.285890135109863</v>
      </c>
      <c r="E236" s="26">
        <v>24.715504677621229</v>
      </c>
      <c r="F236" s="26">
        <v>28.146712186202244</v>
      </c>
      <c r="G236" s="26">
        <v>35.590551324382773</v>
      </c>
      <c r="H236" s="26">
        <v>73.096296289503613</v>
      </c>
      <c r="I236" s="26">
        <v>89.096566836943978</v>
      </c>
      <c r="J236" s="26">
        <v>114.26753355889193</v>
      </c>
      <c r="K236" s="26">
        <v>308.16894606315356</v>
      </c>
      <c r="L236" s="26">
        <v>428.32593829779995</v>
      </c>
      <c r="M236" s="26">
        <v>505.94995062713747</v>
      </c>
      <c r="N236" s="26">
        <v>509.97984944677933</v>
      </c>
      <c r="O236" s="26">
        <v>469.21363651250311</v>
      </c>
      <c r="P236" s="26">
        <v>655.31299000717104</v>
      </c>
      <c r="Q236" s="26">
        <v>655.31299000717104</v>
      </c>
      <c r="R236" s="26">
        <v>610.56427463279499</v>
      </c>
      <c r="S236" s="26">
        <v>654.77091572399354</v>
      </c>
      <c r="T236" s="26">
        <v>654.77091572399354</v>
      </c>
      <c r="U236" s="26">
        <v>116.7972481612267</v>
      </c>
      <c r="V236" s="26">
        <v>110.41748098542917</v>
      </c>
      <c r="W236" s="26">
        <v>102.22344012159108</v>
      </c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</row>
    <row r="237" spans="1:56" x14ac:dyDescent="0.2">
      <c r="A237" s="2">
        <f t="shared" si="35"/>
        <v>44339</v>
      </c>
      <c r="B237" s="4" t="e">
        <f>Data!C236</f>
        <v>#N/A</v>
      </c>
      <c r="C237" s="26">
        <v>28.828348746680884</v>
      </c>
      <c r="D237" s="26">
        <v>22.330397465195865</v>
      </c>
      <c r="E237" s="26">
        <v>24.763614593338573</v>
      </c>
      <c r="F237" s="26">
        <v>28.199639103570192</v>
      </c>
      <c r="G237" s="26">
        <v>35.665530206324796</v>
      </c>
      <c r="H237" s="26">
        <v>73.218485057854565</v>
      </c>
      <c r="I237" s="26">
        <v>89.14640908626005</v>
      </c>
      <c r="J237" s="26">
        <v>114.32305369438735</v>
      </c>
      <c r="K237" s="26">
        <v>308.20432871002828</v>
      </c>
      <c r="L237" s="26">
        <v>428.36594843582361</v>
      </c>
      <c r="M237" s="26">
        <v>505.97886462183459</v>
      </c>
      <c r="N237" s="26">
        <v>510.00017476608809</v>
      </c>
      <c r="O237" s="26">
        <v>469.23207442625517</v>
      </c>
      <c r="P237" s="26">
        <v>655.32728245118005</v>
      </c>
      <c r="Q237" s="26">
        <v>655.32728245118005</v>
      </c>
      <c r="R237" s="26">
        <v>610.57739882942587</v>
      </c>
      <c r="S237" s="26">
        <v>654.78287175160528</v>
      </c>
      <c r="T237" s="26">
        <v>654.78287175160528</v>
      </c>
      <c r="U237" s="26">
        <v>116.80900459908888</v>
      </c>
      <c r="V237" s="26">
        <v>110.43447780078974</v>
      </c>
      <c r="W237" s="26">
        <v>102.24024738777273</v>
      </c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</row>
    <row r="238" spans="1:56" x14ac:dyDescent="0.2">
      <c r="A238" s="2">
        <f t="shared" si="35"/>
        <v>44340</v>
      </c>
      <c r="B238" s="4" t="e">
        <f>Data!C237</f>
        <v>#N/A</v>
      </c>
      <c r="C238" s="26">
        <v>28.877913898384435</v>
      </c>
      <c r="D238" s="26">
        <v>22.374778865169038</v>
      </c>
      <c r="E238" s="26">
        <v>24.811587201918272</v>
      </c>
      <c r="F238" s="26">
        <v>28.252411935935168</v>
      </c>
      <c r="G238" s="26">
        <v>35.740295923719991</v>
      </c>
      <c r="H238" s="26">
        <v>73.340222865369682</v>
      </c>
      <c r="I238" s="26">
        <v>89.196112282455189</v>
      </c>
      <c r="J238" s="26">
        <v>114.37832739829709</v>
      </c>
      <c r="K238" s="26">
        <v>308.23952857527286</v>
      </c>
      <c r="L238" s="26">
        <v>428.40557875075228</v>
      </c>
      <c r="M238" s="26">
        <v>506.00769084204649</v>
      </c>
      <c r="N238" s="26">
        <v>510.02049069130288</v>
      </c>
      <c r="O238" s="26">
        <v>469.25050772029789</v>
      </c>
      <c r="P238" s="26">
        <v>655.34157334925089</v>
      </c>
      <c r="Q238" s="26">
        <v>655.34157334925089</v>
      </c>
      <c r="R238" s="26">
        <v>610.59052148663932</v>
      </c>
      <c r="S238" s="26">
        <v>654.79482662067426</v>
      </c>
      <c r="T238" s="26">
        <v>654.79482662067426</v>
      </c>
      <c r="U238" s="26">
        <v>116.82075610595216</v>
      </c>
      <c r="V238" s="26">
        <v>110.45146461702643</v>
      </c>
      <c r="W238" s="26">
        <v>102.25704407583441</v>
      </c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</row>
    <row r="239" spans="1:56" x14ac:dyDescent="0.2">
      <c r="A239" s="2">
        <f t="shared" si="35"/>
        <v>44341</v>
      </c>
      <c r="B239" s="4" t="e">
        <f>Data!C238</f>
        <v>#N/A</v>
      </c>
      <c r="C239" s="26">
        <v>28.927341223945689</v>
      </c>
      <c r="D239" s="26">
        <v>22.419035261325668</v>
      </c>
      <c r="E239" s="26">
        <v>24.859423486502617</v>
      </c>
      <c r="F239" s="26">
        <v>28.305031758487956</v>
      </c>
      <c r="G239" s="26">
        <v>35.814850202818995</v>
      </c>
      <c r="H239" s="26">
        <v>73.461517295788184</v>
      </c>
      <c r="I239" s="26">
        <v>89.245680238518133</v>
      </c>
      <c r="J239" s="26">
        <v>114.43336352136838</v>
      </c>
      <c r="K239" s="26">
        <v>308.27455561917628</v>
      </c>
      <c r="L239" s="26">
        <v>428.44485040039399</v>
      </c>
      <c r="M239" s="26">
        <v>506.03643480528393</v>
      </c>
      <c r="N239" s="26">
        <v>510.04079772281756</v>
      </c>
      <c r="O239" s="26">
        <v>469.26893653266279</v>
      </c>
      <c r="P239" s="26">
        <v>655.3558627158103</v>
      </c>
      <c r="Q239" s="26">
        <v>655.3558627158103</v>
      </c>
      <c r="R239" s="26">
        <v>610.6036426060823</v>
      </c>
      <c r="S239" s="26">
        <v>654.80678034902644</v>
      </c>
      <c r="T239" s="26">
        <v>654.80678034902644</v>
      </c>
      <c r="U239" s="26">
        <v>116.8325026862012</v>
      </c>
      <c r="V239" s="26">
        <v>110.46844144689027</v>
      </c>
      <c r="W239" s="26">
        <v>102.27383020017064</v>
      </c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</row>
    <row r="240" spans="1:56" x14ac:dyDescent="0.2">
      <c r="A240" s="2">
        <f t="shared" si="35"/>
        <v>44342</v>
      </c>
      <c r="B240" s="4" t="e">
        <f>Data!C239</f>
        <v>#N/A</v>
      </c>
      <c r="C240" s="26">
        <v>28.976631750262307</v>
      </c>
      <c r="D240" s="26">
        <v>22.463167567924565</v>
      </c>
      <c r="E240" s="26">
        <v>24.907124418031401</v>
      </c>
      <c r="F240" s="26">
        <v>28.357499633608843</v>
      </c>
      <c r="G240" s="26">
        <v>35.889194743019921</v>
      </c>
      <c r="H240" s="26">
        <v>73.582375702642352</v>
      </c>
      <c r="I240" s="26">
        <v>89.295116590884376</v>
      </c>
      <c r="J240" s="26">
        <v>114.48817051893538</v>
      </c>
      <c r="K240" s="26">
        <v>308.30941922885222</v>
      </c>
      <c r="L240" s="26">
        <v>428.48378334314401</v>
      </c>
      <c r="M240" s="26">
        <v>506.06510166113645</v>
      </c>
      <c r="N240" s="26">
        <v>510.06109632089834</v>
      </c>
      <c r="O240" s="26">
        <v>469.28736098956426</v>
      </c>
      <c r="P240" s="26">
        <v>655.37015056384826</v>
      </c>
      <c r="Q240" s="26">
        <v>655.37015056384826</v>
      </c>
      <c r="R240" s="26">
        <v>610.61676218925618</v>
      </c>
      <c r="S240" s="26">
        <v>654.81873295269804</v>
      </c>
      <c r="T240" s="26">
        <v>654.81873295269804</v>
      </c>
      <c r="U240" s="26">
        <v>116.84424434421031</v>
      </c>
      <c r="V240" s="26">
        <v>110.48540830310378</v>
      </c>
      <c r="W240" s="26">
        <v>102.2906057751423</v>
      </c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</row>
    <row r="241" spans="1:56" x14ac:dyDescent="0.2">
      <c r="A241" s="2">
        <f t="shared" si="35"/>
        <v>44343</v>
      </c>
      <c r="B241" s="4" t="e">
        <f>Data!C240</f>
        <v>#N/A</v>
      </c>
      <c r="C241" s="26">
        <v>29.025786490206791</v>
      </c>
      <c r="D241" s="26">
        <v>22.507176687425495</v>
      </c>
      <c r="E241" s="26">
        <v>24.954690955465569</v>
      </c>
      <c r="F241" s="26">
        <v>28.409816611088406</v>
      </c>
      <c r="G241" s="26">
        <v>35.963331217558036</v>
      </c>
      <c r="H241" s="26">
        <v>73.702805216974298</v>
      </c>
      <c r="I241" s="26">
        <v>89.34442480781037</v>
      </c>
      <c r="J241" s="26">
        <v>114.54275646837972</v>
      </c>
      <c r="K241" s="26">
        <v>308.34412825107063</v>
      </c>
      <c r="L241" s="26">
        <v>428.52239640564937</v>
      </c>
      <c r="M241" s="26">
        <v>506.09369621576127</v>
      </c>
      <c r="N241" s="26">
        <v>510.08138690890473</v>
      </c>
      <c r="O241" s="26">
        <v>469.30578120641758</v>
      </c>
      <c r="P241" s="26">
        <v>655.38443690506381</v>
      </c>
      <c r="Q241" s="26">
        <v>655.38443690506381</v>
      </c>
      <c r="R241" s="26">
        <v>610.6298802375328</v>
      </c>
      <c r="S241" s="26">
        <v>654.83068444611649</v>
      </c>
      <c r="T241" s="26">
        <v>654.83068444611649</v>
      </c>
      <c r="U241" s="26">
        <v>116.85598108434397</v>
      </c>
      <c r="V241" s="26">
        <v>110.50236519836132</v>
      </c>
      <c r="W241" s="26">
        <v>102.30737081507699</v>
      </c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</row>
    <row r="242" spans="1:56" x14ac:dyDescent="0.2">
      <c r="A242" s="2">
        <f t="shared" si="35"/>
        <v>44344</v>
      </c>
      <c r="B242" s="4" t="e">
        <f>Data!C241</f>
        <v>#N/A</v>
      </c>
      <c r="C242" s="26">
        <v>29.074806442942741</v>
      </c>
      <c r="D242" s="26">
        <v>22.551063510720798</v>
      </c>
      <c r="E242" s="26">
        <v>25.002124046005228</v>
      </c>
      <c r="F242" s="26">
        <v>28.461983728343217</v>
      </c>
      <c r="G242" s="26">
        <v>36.03726127417039</v>
      </c>
      <c r="H242" s="26">
        <v>73.822812754817008</v>
      </c>
      <c r="I242" s="26">
        <v>89.393608197361232</v>
      </c>
      <c r="J242" s="26">
        <v>114.59712908584721</v>
      </c>
      <c r="K242" s="26">
        <v>308.37869102322134</v>
      </c>
      <c r="L242" s="26">
        <v>428.56070734668214</v>
      </c>
      <c r="M242" s="26">
        <v>506.12222295474652</v>
      </c>
      <c r="N242" s="26">
        <v>510.101669876252</v>
      </c>
      <c r="O242" s="26">
        <v>469.32419728876977</v>
      </c>
      <c r="P242" s="26">
        <v>655.3987217499963</v>
      </c>
      <c r="Q242" s="26">
        <v>655.3987217499963</v>
      </c>
      <c r="R242" s="26">
        <v>610.6429967521691</v>
      </c>
      <c r="S242" s="26">
        <v>654.84263484226392</v>
      </c>
      <c r="T242" s="26">
        <v>654.84263484226392</v>
      </c>
      <c r="U242" s="26">
        <v>116.86771291095718</v>
      </c>
      <c r="V242" s="26">
        <v>110.51931214532927</v>
      </c>
      <c r="W242" s="26">
        <v>102.32412533426924</v>
      </c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</row>
    <row r="243" spans="1:56" x14ac:dyDescent="0.2">
      <c r="A243" s="2">
        <f t="shared" si="35"/>
        <v>44345</v>
      </c>
      <c r="B243" s="4" t="e">
        <f>Data!C242</f>
        <v>#N/A</v>
      </c>
      <c r="C243" s="26">
        <v>29.12369259422983</v>
      </c>
      <c r="D243" s="26">
        <v>22.594828917360427</v>
      </c>
      <c r="E243" s="26">
        <v>25.049424625302141</v>
      </c>
      <c r="F243" s="26">
        <v>28.514002010626587</v>
      </c>
      <c r="G243" s="26">
        <v>36.110986535736458</v>
      </c>
      <c r="H243" s="26">
        <v>73.942405024444852</v>
      </c>
      <c r="I243" s="26">
        <v>89.442669915028944</v>
      </c>
      <c r="J243" s="26">
        <v>114.65129574225037</v>
      </c>
      <c r="K243" s="26">
        <v>308.41311540251462</v>
      </c>
      <c r="L243" s="26">
        <v>428.59873291743202</v>
      </c>
      <c r="M243" s="26">
        <v>506.1506860644559</v>
      </c>
      <c r="N243" s="26">
        <v>510.12194558113623</v>
      </c>
      <c r="O243" s="26">
        <v>469.34260933314977</v>
      </c>
      <c r="P243" s="26">
        <v>655.41300510814312</v>
      </c>
      <c r="Q243" s="26">
        <v>655.41300510814312</v>
      </c>
      <c r="R243" s="26">
        <v>610.65611173431978</v>
      </c>
      <c r="S243" s="26">
        <v>654.85458415282301</v>
      </c>
      <c r="T243" s="26">
        <v>654.85458415282301</v>
      </c>
      <c r="U243" s="26">
        <v>116.87943982839592</v>
      </c>
      <c r="V243" s="26">
        <v>110.53624915664633</v>
      </c>
      <c r="W243" s="26">
        <v>102.34086934698071</v>
      </c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</row>
    <row r="244" spans="1:56" x14ac:dyDescent="0.2">
      <c r="A244" s="2">
        <f t="shared" si="35"/>
        <v>44346</v>
      </c>
      <c r="B244" s="4" t="e">
        <f>Data!C243</f>
        <v>#N/A</v>
      </c>
      <c r="C244" s="26">
        <v>29.172445916718104</v>
      </c>
      <c r="D244" s="26">
        <v>22.638473775770727</v>
      </c>
      <c r="E244" s="26">
        <v>25.09659361766693</v>
      </c>
      <c r="F244" s="26">
        <v>28.565872471234556</v>
      </c>
      <c r="G244" s="26">
        <v>36.184508600895839</v>
      </c>
      <c r="H244" s="26">
        <v>74.061588533398918</v>
      </c>
      <c r="I244" s="26">
        <v>89.491612970997551</v>
      </c>
      <c r="J244" s="26">
        <v>114.70526347858586</v>
      </c>
      <c r="K244" s="26">
        <v>308.44740879351855</v>
      </c>
      <c r="L244" s="26">
        <v>428.63648891841672</v>
      </c>
      <c r="M244" s="26">
        <v>506.17908945195558</v>
      </c>
      <c r="N244" s="26">
        <v>510.14221435304091</v>
      </c>
      <c r="O244" s="26">
        <v>469.36101742784604</v>
      </c>
      <c r="P244" s="26">
        <v>655.42728698806536</v>
      </c>
      <c r="Q244" s="26">
        <v>655.42728698806536</v>
      </c>
      <c r="R244" s="26">
        <v>610.66922518504884</v>
      </c>
      <c r="S244" s="26">
        <v>654.86653238830911</v>
      </c>
      <c r="T244" s="26">
        <v>654.86653238830911</v>
      </c>
      <c r="U244" s="26">
        <v>116.89116184099746</v>
      </c>
      <c r="V244" s="26">
        <v>110.55317624492376</v>
      </c>
      <c r="W244" s="26">
        <v>102.35760286744045</v>
      </c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</row>
    <row r="245" spans="1:56" x14ac:dyDescent="0.2">
      <c r="A245" s="2">
        <f t="shared" si="35"/>
        <v>44347</v>
      </c>
      <c r="B245" s="4" t="e">
        <f>Data!C244</f>
        <v>#N/A</v>
      </c>
      <c r="C245" s="26">
        <v>29.221067370232102</v>
      </c>
      <c r="D245" s="26">
        <v>22.681998943467118</v>
      </c>
      <c r="E245" s="26">
        <v>25.143631936271174</v>
      </c>
      <c r="F245" s="26">
        <v>28.617596111707197</v>
      </c>
      <c r="G245" s="26">
        <v>36.257829044643969</v>
      </c>
      <c r="H245" s="26">
        <v>74.180369595292433</v>
      </c>
      <c r="I245" s="26">
        <v>89.54044023707101</v>
      </c>
      <c r="J245" s="26">
        <v>114.75903902059459</v>
      </c>
      <c r="K245" s="26">
        <v>308.48157817412704</v>
      </c>
      <c r="L245" s="26">
        <v>428.67399025319816</v>
      </c>
      <c r="M245" s="26">
        <v>506.2074367636173</v>
      </c>
      <c r="N245" s="26">
        <v>510.16247649504237</v>
      </c>
      <c r="O245" s="26">
        <v>469.37942165361653</v>
      </c>
      <c r="P245" s="26">
        <v>655.44156739748291</v>
      </c>
      <c r="Q245" s="26">
        <v>655.44156739748291</v>
      </c>
      <c r="R245" s="26">
        <v>610.68233710533946</v>
      </c>
      <c r="S245" s="26">
        <v>654.87847955818836</v>
      </c>
      <c r="T245" s="26">
        <v>654.87847955818836</v>
      </c>
      <c r="U245" s="26">
        <v>116.90287895309064</v>
      </c>
      <c r="V245" s="26">
        <v>110.57009342274551</v>
      </c>
      <c r="W245" s="26">
        <v>102.37432590984506</v>
      </c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</row>
    <row r="246" spans="1:56" x14ac:dyDescent="0.2">
      <c r="A246" s="2">
        <f t="shared" si="35"/>
        <v>44348</v>
      </c>
      <c r="B246" s="4" t="e">
        <f>Data!C245</f>
        <v>#N/A</v>
      </c>
      <c r="C246" s="26">
        <v>29.269557902045296</v>
      </c>
      <c r="D246" s="26">
        <v>22.725405267260982</v>
      </c>
      <c r="E246" s="26">
        <v>25.190540483344531</v>
      </c>
      <c r="F246" s="26">
        <v>28.669173922025422</v>
      </c>
      <c r="G246" s="26">
        <v>36.330949418906847</v>
      </c>
      <c r="H246" s="26">
        <v>74.298754336401444</v>
      </c>
      <c r="I246" s="26">
        <v>89.589154453278752</v>
      </c>
      <c r="J246" s="26">
        <v>114.8126287927912</v>
      </c>
      <c r="K246" s="26">
        <v>308.51563012004698</v>
      </c>
      <c r="L246" s="26">
        <v>428.71125097908197</v>
      </c>
      <c r="M246" s="26">
        <v>506.23573140248527</v>
      </c>
      <c r="N246" s="26">
        <v>510.18273228593051</v>
      </c>
      <c r="O246" s="26">
        <v>469.39782208433826</v>
      </c>
      <c r="P246" s="26">
        <v>655.45584634336001</v>
      </c>
      <c r="Q246" s="26">
        <v>655.45584634336001</v>
      </c>
      <c r="R246" s="26">
        <v>610.69544749610293</v>
      </c>
      <c r="S246" s="26">
        <v>654.89042567098409</v>
      </c>
      <c r="T246" s="26">
        <v>654.89042567098409</v>
      </c>
      <c r="U246" s="26">
        <v>116.91459116899617</v>
      </c>
      <c r="V246" s="26">
        <v>110.58700070266846</v>
      </c>
      <c r="W246" s="26">
        <v>102.39103848835889</v>
      </c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</row>
    <row r="247" spans="1:56" x14ac:dyDescent="0.2">
      <c r="A247" s="2">
        <f t="shared" si="35"/>
        <v>44349</v>
      </c>
      <c r="B247" s="4" t="e">
        <f>Data!C246</f>
        <v>#N/A</v>
      </c>
      <c r="C247" s="26">
        <v>29.317918447145328</v>
      </c>
      <c r="D247" s="26">
        <v>22.76869358346093</v>
      </c>
      <c r="E247" s="26">
        <v>25.23732015036709</v>
      </c>
      <c r="F247" s="26">
        <v>28.720606880803398</v>
      </c>
      <c r="G247" s="26">
        <v>36.403871253095623</v>
      </c>
      <c r="H247" s="26">
        <v>74.416748702046192</v>
      </c>
      <c r="I247" s="26">
        <v>89.637758234173404</v>
      </c>
      <c r="J247" s="26">
        <v>114.86603893188898</v>
      </c>
      <c r="K247" s="26">
        <v>308.5495708278886</v>
      </c>
      <c r="L247" s="26">
        <v>428.7482843549684</v>
      </c>
      <c r="M247" s="26">
        <v>506.26397654448886</v>
      </c>
      <c r="N247" s="26">
        <v>510.20298198215949</v>
      </c>
      <c r="O247" s="26">
        <v>469.4162187876002</v>
      </c>
      <c r="P247" s="26">
        <v>655.47012383198205</v>
      </c>
      <c r="Q247" s="26">
        <v>655.47012383198205</v>
      </c>
      <c r="R247" s="26">
        <v>610.70855635818702</v>
      </c>
      <c r="S247" s="26">
        <v>654.90237073437208</v>
      </c>
      <c r="T247" s="26">
        <v>654.90237073437208</v>
      </c>
      <c r="U247" s="26">
        <v>116.92629849302686</v>
      </c>
      <c r="V247" s="26">
        <v>110.60389809722258</v>
      </c>
      <c r="W247" s="26">
        <v>102.4077406171142</v>
      </c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</row>
    <row r="248" spans="1:56" x14ac:dyDescent="0.2">
      <c r="A248" s="2">
        <f t="shared" si="35"/>
        <v>44350</v>
      </c>
      <c r="B248" s="4" t="e">
        <f>Data!C247</f>
        <v>#N/A</v>
      </c>
      <c r="C248" s="26">
        <v>29.366149928490458</v>
      </c>
      <c r="D248" s="26">
        <v>22.81186471806868</v>
      </c>
      <c r="E248" s="26">
        <v>25.283971818257086</v>
      </c>
      <c r="F248" s="26">
        <v>28.771895955476708</v>
      </c>
      <c r="G248" s="26">
        <v>36.476596054641938</v>
      </c>
      <c r="H248" s="26">
        <v>74.534358462768225</v>
      </c>
      <c r="I248" s="26">
        <v>89.68625407483438</v>
      </c>
      <c r="J248" s="26">
        <v>114.91927529964475</v>
      </c>
      <c r="K248" s="26">
        <v>308.58340613693798</v>
      </c>
      <c r="L248" s="26">
        <v>428.78510288651319</v>
      </c>
      <c r="M248" s="26">
        <v>506.29217515357749</v>
      </c>
      <c r="N248" s="26">
        <v>510.22322581964158</v>
      </c>
      <c r="O248" s="26">
        <v>469.43461182524572</v>
      </c>
      <c r="P248" s="26">
        <v>655.48439986902417</v>
      </c>
      <c r="Q248" s="26">
        <v>655.48439986902417</v>
      </c>
      <c r="R248" s="26">
        <v>610.72166369238278</v>
      </c>
      <c r="S248" s="26">
        <v>654.91431475526679</v>
      </c>
      <c r="T248" s="26">
        <v>654.91431475526679</v>
      </c>
      <c r="U248" s="26">
        <v>116.93800092948781</v>
      </c>
      <c r="V248" s="26">
        <v>110.62078561891111</v>
      </c>
      <c r="W248" s="26">
        <v>102.42443231021134</v>
      </c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</row>
    <row r="249" spans="1:56" x14ac:dyDescent="0.2">
      <c r="A249" s="2">
        <f t="shared" si="35"/>
        <v>44351</v>
      </c>
      <c r="B249" s="4" t="e">
        <f>Data!C248</f>
        <v>#N/A</v>
      </c>
      <c r="C249" s="26">
        <v>29.414253257257656</v>
      </c>
      <c r="D249" s="26">
        <v>22.854919486969735</v>
      </c>
      <c r="E249" s="26">
        <v>25.330496357554129</v>
      </c>
      <c r="F249" s="26">
        <v>28.823042102486351</v>
      </c>
      <c r="G249" s="26">
        <v>36.549125309514828</v>
      </c>
      <c r="H249" s="26">
        <v>74.651589220308551</v>
      </c>
      <c r="I249" s="26">
        <v>89.734644356590735</v>
      </c>
      <c r="J249" s="26">
        <v>114.97234349514781</v>
      </c>
      <c r="K249" s="26">
        <v>308.61714154968638</v>
      </c>
      <c r="L249" s="26">
        <v>428.82171836874807</v>
      </c>
      <c r="M249" s="26">
        <v>506.32032999584931</v>
      </c>
      <c r="N249" s="26">
        <v>510.24346401539765</v>
      </c>
      <c r="O249" s="26">
        <v>469.45300125386808</v>
      </c>
      <c r="P249" s="26">
        <v>655.49867445961354</v>
      </c>
      <c r="Q249" s="26">
        <v>655.49867445961354</v>
      </c>
      <c r="R249" s="26">
        <v>610.73476949943085</v>
      </c>
      <c r="S249" s="26">
        <v>654.92625773989835</v>
      </c>
      <c r="T249" s="26">
        <v>654.92625773989835</v>
      </c>
      <c r="U249" s="26">
        <v>116.94969848267662</v>
      </c>
      <c r="V249" s="26">
        <v>110.63766328021066</v>
      </c>
      <c r="W249" s="26">
        <v>102.44111358171891</v>
      </c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</row>
    <row r="250" spans="1:56" x14ac:dyDescent="0.2">
      <c r="A250" s="2">
        <f t="shared" si="35"/>
        <v>44352</v>
      </c>
      <c r="B250" s="4" t="e">
        <f>Data!C249</f>
        <v>#N/A</v>
      </c>
      <c r="C250" s="26">
        <v>29.462229333082725</v>
      </c>
      <c r="D250" s="26">
        <v>22.897858696119055</v>
      </c>
      <c r="E250" s="26">
        <v>25.376894628598091</v>
      </c>
      <c r="F250" s="26">
        <v>28.874046267458741</v>
      </c>
      <c r="G250" s="26">
        <v>36.621460482719961</v>
      </c>
      <c r="H250" s="26">
        <v>74.768446413391871</v>
      </c>
      <c r="I250" s="26">
        <v>89.782931352475757</v>
      </c>
      <c r="J250" s="26">
        <v>115.02524886657589</v>
      </c>
      <c r="K250" s="26">
        <v>308.65078225118674</v>
      </c>
      <c r="L250" s="26">
        <v>428.8581419263034</v>
      </c>
      <c r="M250" s="26">
        <v>506.34844365274023</v>
      </c>
      <c r="N250" s="26">
        <v>510.26369676907467</v>
      </c>
      <c r="O250" s="26">
        <v>469.47138712526305</v>
      </c>
      <c r="P250" s="26">
        <v>655.51294760838505</v>
      </c>
      <c r="Q250" s="26">
        <v>655.51294760838505</v>
      </c>
      <c r="R250" s="26">
        <v>610.74787378002702</v>
      </c>
      <c r="S250" s="26">
        <v>654.93819969388187</v>
      </c>
      <c r="T250" s="26">
        <v>654.93819969388187</v>
      </c>
      <c r="U250" s="26">
        <v>116.96139115688355</v>
      </c>
      <c r="V250" s="26">
        <v>110.65453109357141</v>
      </c>
      <c r="W250" s="26">
        <v>102.45778444567387</v>
      </c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</row>
    <row r="251" spans="1:56" x14ac:dyDescent="0.2">
      <c r="A251" s="2">
        <f t="shared" si="35"/>
        <v>44353</v>
      </c>
      <c r="B251" s="4" t="e">
        <f>Data!C250</f>
        <v>#N/A</v>
      </c>
      <c r="C251" s="26">
        <v>29.510079044292802</v>
      </c>
      <c r="D251" s="26">
        <v>22.940683141721912</v>
      </c>
      <c r="E251" s="26">
        <v>25.4231674817038</v>
      </c>
      <c r="F251" s="26">
        <v>28.924909385381781</v>
      </c>
      <c r="G251" s="26">
        <v>36.693603018782014</v>
      </c>
      <c r="H251" s="26">
        <v>74.884935323322026</v>
      </c>
      <c r="I251" s="26">
        <v>89.831117232425569</v>
      </c>
      <c r="J251" s="26">
        <v>115.07799652244019</v>
      </c>
      <c r="K251" s="26">
        <v>308.68433312730406</v>
      </c>
      <c r="L251" s="26">
        <v>428.89438405136599</v>
      </c>
      <c r="M251" s="26">
        <v>506.37651853333574</v>
      </c>
      <c r="N251" s="26">
        <v>510.28392426434192</v>
      </c>
      <c r="O251" s="26">
        <v>469.48976948684282</v>
      </c>
      <c r="P251" s="26">
        <v>655.52721931953113</v>
      </c>
      <c r="Q251" s="26">
        <v>655.52721931953113</v>
      </c>
      <c r="R251" s="26">
        <v>610.76097653482736</v>
      </c>
      <c r="S251" s="26">
        <v>654.95014062228006</v>
      </c>
      <c r="T251" s="26">
        <v>654.95014062228006</v>
      </c>
      <c r="U251" s="26">
        <v>116.97307895639166</v>
      </c>
      <c r="V251" s="26">
        <v>110.67138907141721</v>
      </c>
      <c r="W251" s="26">
        <v>102.47444491608171</v>
      </c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</row>
    <row r="252" spans="1:56" x14ac:dyDescent="0.2">
      <c r="A252" s="2">
        <f t="shared" si="35"/>
        <v>44354</v>
      </c>
      <c r="B252" s="4" t="e">
        <f>Data!C251</f>
        <v>#N/A</v>
      </c>
      <c r="C252" s="26">
        <v>29.557803268131618</v>
      </c>
      <c r="D252" s="26">
        <v>22.983393610410083</v>
      </c>
      <c r="E252" s="26">
        <v>25.469315757331653</v>
      </c>
      <c r="F252" s="26">
        <v>28.975632380777139</v>
      </c>
      <c r="G252" s="26">
        <v>36.765554342210812</v>
      </c>
      <c r="H252" s="26">
        <v>75.00106107939375</v>
      </c>
      <c r="I252" s="26">
        <v>89.879204068233221</v>
      </c>
      <c r="J252" s="26">
        <v>115.13059134234072</v>
      </c>
      <c r="K252" s="26">
        <v>308.71779878192217</v>
      </c>
      <c r="L252" s="26">
        <v>428.93045463949909</v>
      </c>
      <c r="M252" s="26">
        <v>506.40455688586394</v>
      </c>
      <c r="N252" s="26">
        <v>510.30414667017476</v>
      </c>
      <c r="O252" s="26">
        <v>469.50814838201421</v>
      </c>
      <c r="P252" s="26">
        <v>655.54148959684676</v>
      </c>
      <c r="Q252" s="26">
        <v>655.54148959684676</v>
      </c>
      <c r="R252" s="26">
        <v>610.7740777644525</v>
      </c>
      <c r="S252" s="26">
        <v>654.96208052965869</v>
      </c>
      <c r="T252" s="26">
        <v>654.96208052965869</v>
      </c>
      <c r="U252" s="26">
        <v>116.98476188547697</v>
      </c>
      <c r="V252" s="26">
        <v>110.68823722614573</v>
      </c>
      <c r="W252" s="26">
        <v>102.49109500691661</v>
      </c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</row>
    <row r="253" spans="1:56" x14ac:dyDescent="0.2">
      <c r="A253" s="2">
        <f t="shared" si="35"/>
        <v>44355</v>
      </c>
      <c r="B253" s="4" t="e">
        <f>Data!C252</f>
        <v>#N/A</v>
      </c>
      <c r="C253" s="26">
        <v>29.605402870977812</v>
      </c>
      <c r="D253" s="26">
        <v>23.025990879413548</v>
      </c>
      <c r="E253" s="26">
        <v>25.515340286254276</v>
      </c>
      <c r="F253" s="26">
        <v>29.026216167868807</v>
      </c>
      <c r="G253" s="26">
        <v>36.837315857952007</v>
      </c>
      <c r="H253" s="26">
        <v>75.116828664125563</v>
      </c>
      <c r="I253" s="26">
        <v>89.927193838269432</v>
      </c>
      <c r="J253" s="26">
        <v>115.18303798725252</v>
      </c>
      <c r="K253" s="26">
        <v>308.75118355316653</v>
      </c>
      <c r="L253" s="26">
        <v>428.96636302344427</v>
      </c>
      <c r="M253" s="26">
        <v>506.43256080842343</v>
      </c>
      <c r="N253" s="26">
        <v>510.32436414203573</v>
      </c>
      <c r="O253" s="26">
        <v>469.52652385052414</v>
      </c>
      <c r="P253" s="26">
        <v>655.55575844376983</v>
      </c>
      <c r="Q253" s="26">
        <v>655.55575844376983</v>
      </c>
      <c r="R253" s="26">
        <v>610.78717746949178</v>
      </c>
      <c r="S253" s="26">
        <v>654.97401942013755</v>
      </c>
      <c r="T253" s="26">
        <v>654.97401942013755</v>
      </c>
      <c r="U253" s="26">
        <v>116.99643994840854</v>
      </c>
      <c r="V253" s="26">
        <v>110.70507557012856</v>
      </c>
      <c r="W253" s="26">
        <v>102.50773473212153</v>
      </c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</row>
    <row r="254" spans="1:56" x14ac:dyDescent="0.2">
      <c r="A254" s="2">
        <f t="shared" si="35"/>
        <v>44356</v>
      </c>
      <c r="B254" s="4" t="e">
        <f>Data!C253</f>
        <v>#N/A</v>
      </c>
      <c r="C254" s="26">
        <v>29.652878708556631</v>
      </c>
      <c r="D254" s="26">
        <v>23.068475716727871</v>
      </c>
      <c r="E254" s="26">
        <v>25.561241889719376</v>
      </c>
      <c r="F254" s="26">
        <v>29.07666165074809</v>
      </c>
      <c r="G254" s="26">
        <v>36.90888895182286</v>
      </c>
      <c r="H254" s="26">
        <v>75.232242918318804</v>
      </c>
      <c r="I254" s="26">
        <v>89.975088431980609</v>
      </c>
      <c r="J254" s="26">
        <v>115.23534090936221</v>
      </c>
      <c r="K254" s="26">
        <v>308.78449152869871</v>
      </c>
      <c r="L254" s="26">
        <v>429.00211800501756</v>
      </c>
      <c r="M254" s="26">
        <v>506.46053225899766</v>
      </c>
      <c r="N254" s="26">
        <v>510.34457682296062</v>
      </c>
      <c r="O254" s="26">
        <v>469.5448959287753</v>
      </c>
      <c r="P254" s="26">
        <v>655.57002586341753</v>
      </c>
      <c r="Q254" s="26">
        <v>655.57002586341753</v>
      </c>
      <c r="R254" s="26">
        <v>610.80027565050648</v>
      </c>
      <c r="S254" s="26">
        <v>654.98595729743533</v>
      </c>
      <c r="T254" s="26">
        <v>654.98595729743533</v>
      </c>
      <c r="U254" s="26">
        <v>117.0081131494486</v>
      </c>
      <c r="V254" s="26">
        <v>110.72190411571133</v>
      </c>
      <c r="W254" s="26">
        <v>102.52436410560836</v>
      </c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</row>
    <row r="255" spans="1:56" x14ac:dyDescent="0.2">
      <c r="A255" s="2">
        <f t="shared" si="35"/>
        <v>44357</v>
      </c>
      <c r="B255" s="4" t="e">
        <f>Data!C254</f>
        <v>#N/A</v>
      </c>
      <c r="C255" s="26">
        <v>29.700231626145282</v>
      </c>
      <c r="D255" s="26">
        <v>23.110848881277391</v>
      </c>
      <c r="E255" s="26">
        <v>25.607021379608867</v>
      </c>
      <c r="F255" s="26">
        <v>29.126969723535073</v>
      </c>
      <c r="G255" s="26">
        <v>36.980274990933815</v>
      </c>
      <c r="H255" s="26">
        <v>75.347308545947669</v>
      </c>
      <c r="I255" s="26">
        <v>90.022889654174264</v>
      </c>
      <c r="J255" s="26">
        <v>115.28750436147385</v>
      </c>
      <c r="K255" s="26">
        <v>308.81772656013516</v>
      </c>
      <c r="L255" s="26">
        <v>429.03772788520683</v>
      </c>
      <c r="M255" s="26">
        <v>506.48847306480269</v>
      </c>
      <c r="N255" s="26">
        <v>510.36478484455722</v>
      </c>
      <c r="O255" s="26">
        <v>469.56326465011495</v>
      </c>
      <c r="P255" s="26">
        <v>655.58429185861883</v>
      </c>
      <c r="Q255" s="26">
        <v>655.58429185861883</v>
      </c>
      <c r="R255" s="26">
        <v>610.81337230803297</v>
      </c>
      <c r="S255" s="26">
        <v>654.99789416491024</v>
      </c>
      <c r="T255" s="26">
        <v>654.99789416491024</v>
      </c>
      <c r="U255" s="26">
        <v>117.01978149285267</v>
      </c>
      <c r="V255" s="26">
        <v>110.73872287521381</v>
      </c>
      <c r="W255" s="26">
        <v>102.540983141258</v>
      </c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</row>
    <row r="256" spans="1:56" x14ac:dyDescent="0.2">
      <c r="A256" s="2">
        <f t="shared" si="35"/>
        <v>44358</v>
      </c>
      <c r="B256" s="4" t="e">
        <f>Data!C255</f>
        <v>#N/A</v>
      </c>
      <c r="C256" s="26">
        <v>29.74746245877224</v>
      </c>
      <c r="D256" s="26">
        <v>23.153111123074378</v>
      </c>
      <c r="E256" s="26">
        <v>25.652679558594404</v>
      </c>
      <c r="F256" s="26">
        <v>29.177141270536687</v>
      </c>
      <c r="G256" s="26">
        <v>37.051475324096415</v>
      </c>
      <c r="H256" s="26">
        <v>75.462030118884869</v>
      </c>
      <c r="I256" s="26">
        <v>90.07059922910156</v>
      </c>
      <c r="J256" s="26">
        <v>115.33953240600225</v>
      </c>
      <c r="K256" s="26">
        <v>308.85089227664037</v>
      </c>
      <c r="L256" s="26">
        <v>429.07320049257157</v>
      </c>
      <c r="M256" s="26">
        <v>506.51638493101251</v>
      </c>
      <c r="N256" s="26">
        <v>510.38498832792436</v>
      </c>
      <c r="O256" s="26">
        <v>469.58163004509839</v>
      </c>
      <c r="P256" s="26">
        <v>655.59855643194373</v>
      </c>
      <c r="Q256" s="26">
        <v>655.59855643194373</v>
      </c>
      <c r="R256" s="26">
        <v>610.82646744258568</v>
      </c>
      <c r="S256" s="26">
        <v>655.00983002559667</v>
      </c>
      <c r="T256" s="26">
        <v>655.00983002559667</v>
      </c>
      <c r="U256" s="26">
        <v>117.03144498286959</v>
      </c>
      <c r="V256" s="26">
        <v>110.75553186093006</v>
      </c>
      <c r="W256" s="26">
        <v>102.55759185292055</v>
      </c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</row>
    <row r="257" spans="1:56" x14ac:dyDescent="0.2">
      <c r="A257" s="2">
        <f t="shared" si="35"/>
        <v>44359</v>
      </c>
      <c r="B257" s="4" t="e">
        <f>Data!C256</f>
        <v>#N/A</v>
      </c>
      <c r="C257" s="26">
        <v>29.794572031410745</v>
      </c>
      <c r="D257" s="26">
        <v>23.195263183374273</v>
      </c>
      <c r="E257" s="26">
        <v>25.698217220289425</v>
      </c>
      <c r="F257" s="26">
        <v>29.227177166401454</v>
      </c>
      <c r="G257" s="26">
        <v>37.122491282218149</v>
      </c>
      <c r="H257" s="26">
        <v>75.576412081467765</v>
      </c>
      <c r="I257" s="26">
        <v>90.11821880434627</v>
      </c>
      <c r="J257" s="26">
        <v>115.39142892357101</v>
      </c>
      <c r="K257" s="26">
        <v>308.8839920977415</v>
      </c>
      <c r="L257" s="26">
        <v>429.10854321003944</v>
      </c>
      <c r="M257" s="26">
        <v>506.54426944890355</v>
      </c>
      <c r="N257" s="26">
        <v>510.40518738449657</v>
      </c>
      <c r="O257" s="26">
        <v>469.59999214173007</v>
      </c>
      <c r="P257" s="26">
        <v>655.61281958572965</v>
      </c>
      <c r="Q257" s="26">
        <v>655.61281958572965</v>
      </c>
      <c r="R257" s="26">
        <v>610.83956105465927</v>
      </c>
      <c r="S257" s="26">
        <v>655.02176488223813</v>
      </c>
      <c r="T257" s="26">
        <v>655.02176488223813</v>
      </c>
      <c r="U257" s="26">
        <v>117.04310362374162</v>
      </c>
      <c r="V257" s="26">
        <v>110.77233108512846</v>
      </c>
      <c r="W257" s="26">
        <v>102.57419025441538</v>
      </c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</row>
    <row r="258" spans="1:56" x14ac:dyDescent="0.2">
      <c r="A258" s="2">
        <f t="shared" si="35"/>
        <v>44360</v>
      </c>
      <c r="B258" s="4" t="e">
        <f>Data!C257</f>
        <v>#N/A</v>
      </c>
      <c r="C258" s="26">
        <v>29.841561159166762</v>
      </c>
      <c r="D258" s="26">
        <v>23.237305794827172</v>
      </c>
      <c r="E258" s="26">
        <v>25.743635149397804</v>
      </c>
      <c r="F258" s="26">
        <v>29.277078276271013</v>
      </c>
      <c r="G258" s="26">
        <v>37.19332417868474</v>
      </c>
      <c r="H258" s="26">
        <v>75.690458754909471</v>
      </c>
      <c r="I258" s="26">
        <v>90.16574995452909</v>
      </c>
      <c r="J258" s="26">
        <v>115.44319762123219</v>
      </c>
      <c r="K258" s="26">
        <v>308.91702924540834</v>
      </c>
      <c r="L258" s="26">
        <v>429.14376300019018</v>
      </c>
      <c r="M258" s="26">
        <v>506.57212810345675</v>
      </c>
      <c r="N258" s="26">
        <v>510.42538211682142</v>
      </c>
      <c r="O258" s="26">
        <v>469.61835096568365</v>
      </c>
      <c r="P258" s="26">
        <v>655.62708132210503</v>
      </c>
      <c r="Q258" s="26">
        <v>655.62708132210503</v>
      </c>
      <c r="R258" s="26">
        <v>610.85265314473099</v>
      </c>
      <c r="S258" s="26">
        <v>655.03369873731651</v>
      </c>
      <c r="T258" s="26">
        <v>655.03369873731651</v>
      </c>
      <c r="U258" s="26">
        <v>117.05475741970454</v>
      </c>
      <c r="V258" s="26">
        <v>110.78912056005186</v>
      </c>
      <c r="W258" s="26">
        <v>102.59077835953124</v>
      </c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</row>
    <row r="259" spans="1:56" x14ac:dyDescent="0.2">
      <c r="A259" s="2">
        <f t="shared" si="35"/>
        <v>44361</v>
      </c>
      <c r="B259" s="4" t="e">
        <f>Data!C258</f>
        <v>#N/A</v>
      </c>
      <c r="C259" s="26">
        <v>29.888430647461604</v>
      </c>
      <c r="D259" s="26">
        <v>23.279239681625658</v>
      </c>
      <c r="E259" s="26">
        <v>25.788934121859207</v>
      </c>
      <c r="F259" s="26">
        <v>29.326845455928503</v>
      </c>
      <c r="G259" s="26">
        <v>37.263975309730448</v>
      </c>
      <c r="H259" s="26">
        <v>75.804174341559488</v>
      </c>
      <c r="I259" s="26">
        <v>90.2131941848357</v>
      </c>
      <c r="J259" s="26">
        <v>115.49484204032346</v>
      </c>
      <c r="K259" s="26">
        <v>308.95000675544077</v>
      </c>
      <c r="L259" s="26">
        <v>429.17886642911134</v>
      </c>
      <c r="M259" s="26">
        <v>506.59996228045338</v>
      </c>
      <c r="N259" s="26">
        <v>510.44557261927406</v>
      </c>
      <c r="O259" s="26">
        <v>469.63670654050321</v>
      </c>
      <c r="P259" s="26">
        <v>655.64134164301049</v>
      </c>
      <c r="Q259" s="26">
        <v>655.64134164301049</v>
      </c>
      <c r="R259" s="26">
        <v>610.86574371326253</v>
      </c>
      <c r="S259" s="26">
        <v>655.04563159307872</v>
      </c>
      <c r="T259" s="26">
        <v>655.04563159307872</v>
      </c>
      <c r="U259" s="26">
        <v>117.06640637498769</v>
      </c>
      <c r="V259" s="26">
        <v>110.80590029791766</v>
      </c>
      <c r="W259" s="26">
        <v>102.60735618202638</v>
      </c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</row>
    <row r="260" spans="1:56" x14ac:dyDescent="0.2">
      <c r="A260" s="2">
        <f t="shared" si="35"/>
        <v>44362</v>
      </c>
      <c r="B260" s="4" t="e">
        <f>Data!C259</f>
        <v>#N/A</v>
      </c>
      <c r="C260" s="26">
        <v>29.935181292209471</v>
      </c>
      <c r="D260" s="26">
        <v>23.321065559649085</v>
      </c>
      <c r="E260" s="26">
        <v>25.834114904991271</v>
      </c>
      <c r="F260" s="26">
        <v>29.376479551943874</v>
      </c>
      <c r="G260" s="26">
        <v>37.33444595479677</v>
      </c>
      <c r="H260" s="26">
        <v>75.917562929018345</v>
      </c>
      <c r="I260" s="26">
        <v>90.260552934376776</v>
      </c>
      <c r="J260" s="26">
        <v>115.54636556397833</v>
      </c>
      <c r="K260" s="26">
        <v>308.98292748820325</v>
      </c>
      <c r="L260" s="26">
        <v>429.2138596889065</v>
      </c>
      <c r="M260" s="26">
        <v>506.62777327309823</v>
      </c>
      <c r="N260" s="26">
        <v>510.46575897871458</v>
      </c>
      <c r="O260" s="26">
        <v>469.65505888778716</v>
      </c>
      <c r="P260" s="26">
        <v>655.6556005502182</v>
      </c>
      <c r="Q260" s="26">
        <v>655.6556005502182</v>
      </c>
      <c r="R260" s="26">
        <v>610.87883276070181</v>
      </c>
      <c r="S260" s="26">
        <v>655.05756345156055</v>
      </c>
      <c r="T260" s="26">
        <v>655.05756345156055</v>
      </c>
      <c r="U260" s="26">
        <v>117.07805049381399</v>
      </c>
      <c r="V260" s="26">
        <v>110.8226703109179</v>
      </c>
      <c r="W260" s="26">
        <v>102.62392373562867</v>
      </c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</row>
    <row r="261" spans="1:56" x14ac:dyDescent="0.2">
      <c r="A261" s="2">
        <f t="shared" ref="A261:A324" si="36">A260+1</f>
        <v>44363</v>
      </c>
      <c r="B261" s="4" t="e">
        <f>Data!C260</f>
        <v>#N/A</v>
      </c>
      <c r="C261" s="26">
        <v>29.981813879990078</v>
      </c>
      <c r="D261" s="26">
        <v>23.362784136604489</v>
      </c>
      <c r="E261" s="26">
        <v>25.879178257628656</v>
      </c>
      <c r="F261" s="26">
        <v>29.425981401816227</v>
      </c>
      <c r="G261" s="26">
        <v>37.404737376880142</v>
      </c>
      <c r="H261" s="26">
        <v>76.030628494110516</v>
      </c>
      <c r="I261" s="26">
        <v>90.307827579387677</v>
      </c>
      <c r="J261" s="26">
        <v>115.59777142430403</v>
      </c>
      <c r="K261" s="26">
        <v>309.01579413874333</v>
      </c>
      <c r="L261" s="26">
        <v>429.24874861893096</v>
      </c>
      <c r="M261" s="26">
        <v>506.65556228820134</v>
      </c>
      <c r="N261" s="26">
        <v>510.48594127509244</v>
      </c>
      <c r="O261" s="26">
        <v>469.67340802735617</v>
      </c>
      <c r="P261" s="26">
        <v>655.66985804534852</v>
      </c>
      <c r="Q261" s="26">
        <v>655.66985804534852</v>
      </c>
      <c r="R261" s="26">
        <v>610.89192028748437</v>
      </c>
      <c r="S261" s="26">
        <v>655.06949431460794</v>
      </c>
      <c r="T261" s="26">
        <v>655.06949431460794</v>
      </c>
      <c r="U261" s="26">
        <v>117.08968978040006</v>
      </c>
      <c r="V261" s="26">
        <v>110.83943061121936</v>
      </c>
      <c r="W261" s="26">
        <v>102.64048103403567</v>
      </c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</row>
    <row r="262" spans="1:56" x14ac:dyDescent="0.2">
      <c r="A262" s="2">
        <f t="shared" si="36"/>
        <v>44364</v>
      </c>
      <c r="B262" s="4" t="e">
        <f>Data!C261</f>
        <v>#N/A</v>
      </c>
      <c r="C262" s="26">
        <v>30.028329188216603</v>
      </c>
      <c r="D262" s="26">
        <v>23.404396112164154</v>
      </c>
      <c r="E262" s="26">
        <v>25.924124930259097</v>
      </c>
      <c r="F262" s="26">
        <v>29.475351834113251</v>
      </c>
      <c r="G262" s="26">
        <v>37.474850822868966</v>
      </c>
      <c r="H262" s="26">
        <v>76.143374906719998</v>
      </c>
      <c r="I262" s="26">
        <v>90.355019436275228</v>
      </c>
      <c r="J262" s="26">
        <v>115.64906270924146</v>
      </c>
      <c r="K262" s="26">
        <v>309.04860924632948</v>
      </c>
      <c r="L262" s="26">
        <v>429.2835387258271</v>
      </c>
      <c r="M262" s="26">
        <v>506.68333045194788</v>
      </c>
      <c r="N262" s="26">
        <v>510.5061195820025</v>
      </c>
      <c r="O262" s="26">
        <v>469.69175397740668</v>
      </c>
      <c r="P262" s="26">
        <v>655.68411412988587</v>
      </c>
      <c r="Q262" s="26">
        <v>655.68411412988587</v>
      </c>
      <c r="R262" s="26">
        <v>610.90500629403493</v>
      </c>
      <c r="S262" s="26">
        <v>655.08142418389639</v>
      </c>
      <c r="T262" s="26">
        <v>655.08142418389639</v>
      </c>
      <c r="U262" s="26">
        <v>117.10132423895622</v>
      </c>
      <c r="V262" s="26">
        <v>110.85618121096361</v>
      </c>
      <c r="W262" s="26">
        <v>102.65702809091481</v>
      </c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</row>
    <row r="263" spans="1:56" x14ac:dyDescent="0.2">
      <c r="A263" s="2">
        <f t="shared" si="36"/>
        <v>44365</v>
      </c>
      <c r="B263" s="4" t="e">
        <f>Data!C262</f>
        <v>#N/A</v>
      </c>
      <c r="C263" s="26">
        <v>30.074727985299123</v>
      </c>
      <c r="D263" s="26">
        <v>23.445902178099995</v>
      </c>
      <c r="E263" s="26">
        <v>25.968955665156528</v>
      </c>
      <c r="F263" s="26">
        <v>29.52459166860783</v>
      </c>
      <c r="G263" s="26">
        <v>37.544787523870475</v>
      </c>
      <c r="H263" s="26">
        <v>76.25580593349261</v>
      </c>
      <c r="I263" s="26">
        <v>90.402129764518733</v>
      </c>
      <c r="J263" s="26">
        <v>115.70024236912063</v>
      </c>
      <c r="K263" s="26">
        <v>309.08137520344133</v>
      </c>
      <c r="L263" s="26">
        <v>429.31823520242659</v>
      </c>
      <c r="M263" s="26">
        <v>506.71107881528377</v>
      </c>
      <c r="N263" s="26">
        <v>510.52629396719612</v>
      </c>
      <c r="O263" s="26">
        <v>469.71009675465109</v>
      </c>
      <c r="P263" s="26">
        <v>655.69836880519222</v>
      </c>
      <c r="Q263" s="26">
        <v>655.69836880519222</v>
      </c>
      <c r="R263" s="26">
        <v>610.91809078076847</v>
      </c>
      <c r="S263" s="26">
        <v>655.09335306094829</v>
      </c>
      <c r="T263" s="26">
        <v>655.09335306094829</v>
      </c>
      <c r="U263" s="26">
        <v>117.11295387368656</v>
      </c>
      <c r="V263" s="26">
        <v>110.87292212226716</v>
      </c>
      <c r="W263" s="26">
        <v>102.67356491990337</v>
      </c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</row>
    <row r="264" spans="1:56" x14ac:dyDescent="0.2">
      <c r="A264" s="2">
        <f t="shared" si="36"/>
        <v>44366</v>
      </c>
      <c r="B264" s="4" t="e">
        <f>Data!C263</f>
        <v>#N/A</v>
      </c>
      <c r="C264" s="26">
        <v>30.121011030803714</v>
      </c>
      <c r="D264" s="26">
        <v>23.487303018414849</v>
      </c>
      <c r="E264" s="26">
        <v>26.013671196511346</v>
      </c>
      <c r="F264" s="26">
        <v>29.573701716411886</v>
      </c>
      <c r="G264" s="26">
        <v>37.614548695527787</v>
      </c>
      <c r="H264" s="26">
        <v>76.367925241409182</v>
      </c>
      <c r="I264" s="26">
        <v>90.449159769431915</v>
      </c>
      <c r="J264" s="26">
        <v>115.75131322292478</v>
      </c>
      <c r="K264" s="26">
        <v>309.11409426424353</v>
      </c>
      <c r="L264" s="26">
        <v>429.35284294558318</v>
      </c>
      <c r="M264" s="26">
        <v>506.73880835894181</v>
      </c>
      <c r="N264" s="26">
        <v>510.54646449305147</v>
      </c>
      <c r="O264" s="26">
        <v>469.72843637444612</v>
      </c>
      <c r="P264" s="26">
        <v>655.71262207251982</v>
      </c>
      <c r="Q264" s="26">
        <v>655.71262207251982</v>
      </c>
      <c r="R264" s="26">
        <v>610.93117374809128</v>
      </c>
      <c r="S264" s="26">
        <v>655.105280947148</v>
      </c>
      <c r="T264" s="26">
        <v>655.105280947148</v>
      </c>
      <c r="U264" s="26">
        <v>117.12457868878894</v>
      </c>
      <c r="V264" s="26">
        <v>110.88965335722145</v>
      </c>
      <c r="W264" s="26">
        <v>102.69009153460871</v>
      </c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</row>
    <row r="265" spans="1:56" x14ac:dyDescent="0.2">
      <c r="A265" s="2">
        <f t="shared" si="36"/>
        <v>44367</v>
      </c>
      <c r="B265" s="4" t="e">
        <f>Data!C264</f>
        <v>#N/A</v>
      </c>
      <c r="C265" s="26">
        <v>30.16717907560739</v>
      </c>
      <c r="D265" s="26">
        <v>23.528599309470739</v>
      </c>
      <c r="E265" s="26">
        <v>26.058272250557913</v>
      </c>
      <c r="F265" s="26">
        <v>29.622682780107546</v>
      </c>
      <c r="G265" s="26">
        <v>37.684135538327553</v>
      </c>
      <c r="H265" s="26">
        <v>76.47973640123368</v>
      </c>
      <c r="I265" s="26">
        <v>90.496110604792307</v>
      </c>
      <c r="J265" s="26">
        <v>115.80227796427562</v>
      </c>
      <c r="K265" s="26">
        <v>309.14676855257289</v>
      </c>
      <c r="L265" s="26">
        <v>429.38736657299631</v>
      </c>
      <c r="M265" s="26">
        <v>506.76651999813311</v>
      </c>
      <c r="N265" s="26">
        <v>510.56663121700581</v>
      </c>
      <c r="O265" s="26">
        <v>469.74677285090957</v>
      </c>
      <c r="P265" s="26">
        <v>655.72687393302215</v>
      </c>
      <c r="Q265" s="26">
        <v>655.72687393302215</v>
      </c>
      <c r="R265" s="26">
        <v>610.94425519640197</v>
      </c>
      <c r="S265" s="26">
        <v>655.11720784375655</v>
      </c>
      <c r="T265" s="26">
        <v>655.11720784375655</v>
      </c>
      <c r="U265" s="26">
        <v>117.13619868845508</v>
      </c>
      <c r="V265" s="26">
        <v>110.90637492789304</v>
      </c>
      <c r="W265" s="26">
        <v>102.70660794860828</v>
      </c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</row>
    <row r="266" spans="1:56" x14ac:dyDescent="0.2">
      <c r="A266" s="2">
        <f t="shared" si="36"/>
        <v>44368</v>
      </c>
      <c r="B266" s="4" t="e">
        <f>Data!C265</f>
        <v>#N/A</v>
      </c>
      <c r="C266" s="26">
        <v>30.213232862049022</v>
      </c>
      <c r="D266" s="26">
        <v>23.56979172011426</v>
      </c>
      <c r="E266" s="26">
        <v>26.102759545699364</v>
      </c>
      <c r="F266" s="26">
        <v>29.671535653875683</v>
      </c>
      <c r="G266" s="26">
        <v>37.753549237898604</v>
      </c>
      <c r="H266" s="26">
        <v>76.591242890840022</v>
      </c>
      <c r="I266" s="26">
        <v>90.542983375344249</v>
      </c>
      <c r="J266" s="26">
        <v>115.85313916715172</v>
      </c>
      <c r="K266" s="26">
        <v>309.1794000694664</v>
      </c>
      <c r="L266" s="26">
        <v>429.42181043908244</v>
      </c>
      <c r="M266" s="26">
        <v>506.79421458692565</v>
      </c>
      <c r="N266" s="26">
        <v>510.58679419195317</v>
      </c>
      <c r="O266" s="26">
        <v>469.76510619702759</v>
      </c>
      <c r="P266" s="26">
        <v>655.74112438776388</v>
      </c>
      <c r="Q266" s="26">
        <v>655.74112438776388</v>
      </c>
      <c r="R266" s="26">
        <v>610.95733512609218</v>
      </c>
      <c r="S266" s="26">
        <v>655.12913375192352</v>
      </c>
      <c r="T266" s="26">
        <v>655.12913375192352</v>
      </c>
      <c r="U266" s="26">
        <v>117.14781387687054</v>
      </c>
      <c r="V266" s="26">
        <v>110.92308684632361</v>
      </c>
      <c r="W266" s="26">
        <v>102.72311417544975</v>
      </c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</row>
    <row r="267" spans="1:56" x14ac:dyDescent="0.2">
      <c r="A267" s="2">
        <f t="shared" si="36"/>
        <v>44369</v>
      </c>
      <c r="B267" s="4" t="e">
        <f>Data!C266</f>
        <v>#N/A</v>
      </c>
      <c r="C267" s="26">
        <v>30.259173124076433</v>
      </c>
      <c r="D267" s="26">
        <v>23.610880911799111</v>
      </c>
      <c r="E267" s="26">
        <v>26.147133792629795</v>
      </c>
      <c r="F267" s="26">
        <v>29.72026112362191</v>
      </c>
      <c r="G267" s="26">
        <v>37.82279096530187</v>
      </c>
      <c r="H267" s="26">
        <v>76.702448098421598</v>
      </c>
      <c r="I267" s="26">
        <v>90.589779139181431</v>
      </c>
      <c r="J267" s="26">
        <v>115.90389929135164</v>
      </c>
      <c r="K267" s="26">
        <v>309.21199070025637</v>
      </c>
      <c r="L267" s="26">
        <v>429.45617864994756</v>
      </c>
      <c r="M267" s="26">
        <v>506.82189292233062</v>
      </c>
      <c r="N267" s="26">
        <v>510.60695346661009</v>
      </c>
      <c r="O267" s="26">
        <v>469.78343642475238</v>
      </c>
      <c r="P267" s="26">
        <v>655.75537343773021</v>
      </c>
      <c r="Q267" s="26">
        <v>655.75537343773021</v>
      </c>
      <c r="R267" s="26">
        <v>610.97041353754764</v>
      </c>
      <c r="S267" s="26">
        <v>655.1410586726987</v>
      </c>
      <c r="T267" s="26">
        <v>655.1410586726987</v>
      </c>
      <c r="U267" s="26">
        <v>117.15942425821478</v>
      </c>
      <c r="V267" s="26">
        <v>110.93978912453008</v>
      </c>
      <c r="W267" s="26">
        <v>102.7396102286511</v>
      </c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</row>
    <row r="268" spans="1:56" x14ac:dyDescent="0.2">
      <c r="A268" s="2">
        <f t="shared" si="36"/>
        <v>44370</v>
      </c>
      <c r="B268" s="4" t="e">
        <f>Data!C267</f>
        <v>#N/A</v>
      </c>
      <c r="C268" s="26">
        <v>30.305000587389753</v>
      </c>
      <c r="D268" s="26">
        <v>23.651867538705908</v>
      </c>
      <c r="E268" s="26">
        <v>26.191395694453902</v>
      </c>
      <c r="F268" s="26">
        <v>29.768859967100081</v>
      </c>
      <c r="G268" s="26">
        <v>37.891861877311996</v>
      </c>
      <c r="H268" s="26">
        <v>76.813355325587096</v>
      </c>
      <c r="I268" s="26">
        <v>90.636498910014566</v>
      </c>
      <c r="J268" s="26">
        <v>115.9545606877127</v>
      </c>
      <c r="K268" s="26">
        <v>309.2445422212578</v>
      </c>
      <c r="L268" s="26">
        <v>429.49047507751175</v>
      </c>
      <c r="M268" s="26">
        <v>506.84955574811647</v>
      </c>
      <c r="N268" s="26">
        <v>510.62710908585166</v>
      </c>
      <c r="O268" s="26">
        <v>469.80176354509138</v>
      </c>
      <c r="P268" s="26">
        <v>655.76962108383452</v>
      </c>
      <c r="Q268" s="26">
        <v>655.76962108383452</v>
      </c>
      <c r="R268" s="26">
        <v>610.98349043114854</v>
      </c>
      <c r="S268" s="26">
        <v>655.15298260704208</v>
      </c>
      <c r="T268" s="26">
        <v>655.15298260704208</v>
      </c>
      <c r="U268" s="26">
        <v>117.17102983666121</v>
      </c>
      <c r="V268" s="26">
        <v>110.95648177450465</v>
      </c>
      <c r="W268" s="26">
        <v>102.75609612170075</v>
      </c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</row>
    <row r="269" spans="1:56" x14ac:dyDescent="0.2">
      <c r="A269" s="2">
        <f t="shared" si="36"/>
        <v>44371</v>
      </c>
      <c r="B269" s="4" t="e">
        <f>Data!C268</f>
        <v>#N/A</v>
      </c>
      <c r="C269" s="26">
        <v>30.350715969581202</v>
      </c>
      <c r="D269" s="26">
        <v>23.692752247859332</v>
      </c>
      <c r="E269" s="26">
        <v>26.235545946804145</v>
      </c>
      <c r="F269" s="26">
        <v>29.817332954033365</v>
      </c>
      <c r="G269" s="26">
        <v>37.960763116690913</v>
      </c>
      <c r="H269" s="26">
        <v>76.923967790346339</v>
      </c>
      <c r="I269" s="26">
        <v>90.68314365932963</v>
      </c>
      <c r="J269" s="26">
        <v>116.00512560309616</v>
      </c>
      <c r="K269" s="26">
        <v>309.27705630607085</v>
      </c>
      <c r="L269" s="26">
        <v>429.52470337283336</v>
      </c>
      <c r="M269" s="26">
        <v>506.87720375836847</v>
      </c>
      <c r="N269" s="26">
        <v>510.64726109102099</v>
      </c>
      <c r="O269" s="26">
        <v>469.82008756818897</v>
      </c>
      <c r="P269" s="26">
        <v>655.78386732692616</v>
      </c>
      <c r="Q269" s="26">
        <v>655.78386732692616</v>
      </c>
      <c r="R269" s="26">
        <v>610.99656580727014</v>
      </c>
      <c r="S269" s="26">
        <v>655.16490555583289</v>
      </c>
      <c r="T269" s="26">
        <v>655.16490555583289</v>
      </c>
      <c r="U269" s="26">
        <v>117.18263061637714</v>
      </c>
      <c r="V269" s="26">
        <v>110.97316480821493</v>
      </c>
      <c r="W269" s="26">
        <v>102.7725718680576</v>
      </c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</row>
    <row r="270" spans="1:56" x14ac:dyDescent="0.2">
      <c r="A270" s="2">
        <f t="shared" si="36"/>
        <v>44372</v>
      </c>
      <c r="B270" s="4" t="e">
        <f>Data!C269</f>
        <v>#N/A</v>
      </c>
      <c r="C270" s="26">
        <v>30.396319980271453</v>
      </c>
      <c r="D270" s="26">
        <v>23.733535679242713</v>
      </c>
      <c r="E270" s="26">
        <v>26.27958523795548</v>
      </c>
      <c r="F270" s="26">
        <v>29.865680846232948</v>
      </c>
      <c r="G270" s="26">
        <v>38.029495812453717</v>
      </c>
      <c r="H270" s="26">
        <v>77.034288629989675</v>
      </c>
      <c r="I270" s="26">
        <v>90.729714318441765</v>
      </c>
      <c r="J270" s="26">
        <v>116.05559618514879</v>
      </c>
      <c r="K270" s="26">
        <v>309.30953453152057</v>
      </c>
      <c r="L270" s="26">
        <v>429.55886697867811</v>
      </c>
      <c r="M270" s="26">
        <v>506.90483760081065</v>
      </c>
      <c r="N270" s="26">
        <v>510.66740952021343</v>
      </c>
      <c r="O270" s="26">
        <v>469.83840850340107</v>
      </c>
      <c r="P270" s="26">
        <v>655.79811216779649</v>
      </c>
      <c r="Q270" s="26">
        <v>655.79811216779649</v>
      </c>
      <c r="R270" s="26">
        <v>611.00963966628365</v>
      </c>
      <c r="S270" s="26">
        <v>655.17682751987809</v>
      </c>
      <c r="T270" s="26">
        <v>655.17682751987809</v>
      </c>
      <c r="U270" s="26">
        <v>117.19422660152391</v>
      </c>
      <c r="V270" s="26">
        <v>110.98983823760395</v>
      </c>
      <c r="W270" s="26">
        <v>102.78903748115114</v>
      </c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</row>
    <row r="271" spans="1:56" x14ac:dyDescent="0.2">
      <c r="A271" s="2">
        <f t="shared" si="36"/>
        <v>44373</v>
      </c>
      <c r="B271" s="4" t="e">
        <f>Data!C270</f>
        <v>#N/A</v>
      </c>
      <c r="C271" s="26">
        <v>30.441813321242627</v>
      </c>
      <c r="D271" s="26">
        <v>23.774218465910092</v>
      </c>
      <c r="E271" s="26">
        <v>26.323514248937769</v>
      </c>
      <c r="F271" s="26">
        <v>29.91390439771444</v>
      </c>
      <c r="G271" s="26">
        <v>38.098061080127088</v>
      </c>
      <c r="H271" s="26">
        <v>77.144320903864383</v>
      </c>
      <c r="I271" s="26">
        <v>90.776211780449827</v>
      </c>
      <c r="J271" s="26">
        <v>116.1059744868506</v>
      </c>
      <c r="K271" s="26">
        <v>309.34197838325491</v>
      </c>
      <c r="L271" s="26">
        <v>429.59296914137559</v>
      </c>
      <c r="M271" s="26">
        <v>506.93245787990622</v>
      </c>
      <c r="N271" s="26">
        <v>510.68755440853818</v>
      </c>
      <c r="O271" s="26">
        <v>469.85672635936317</v>
      </c>
      <c r="P271" s="26">
        <v>655.81235560718505</v>
      </c>
      <c r="Q271" s="26">
        <v>655.81235560718505</v>
      </c>
      <c r="R271" s="26">
        <v>611.02271200855614</v>
      </c>
      <c r="S271" s="26">
        <v>655.18874849991937</v>
      </c>
      <c r="T271" s="26">
        <v>655.18874849991937</v>
      </c>
      <c r="U271" s="26">
        <v>117.20581779625681</v>
      </c>
      <c r="V271" s="26">
        <v>111.0065020745903</v>
      </c>
      <c r="W271" s="26">
        <v>102.80549297438159</v>
      </c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</row>
    <row r="272" spans="1:56" x14ac:dyDescent="0.2">
      <c r="A272" s="2">
        <f t="shared" si="36"/>
        <v>44374</v>
      </c>
      <c r="B272" s="4" t="e">
        <f>Data!C271</f>
        <v>#N/A</v>
      </c>
      <c r="C272" s="26">
        <v>30.487196686568126</v>
      </c>
      <c r="D272" s="26">
        <v>23.814801234095867</v>
      </c>
      <c r="E272" s="26">
        <v>26.367333653645876</v>
      </c>
      <c r="F272" s="26">
        <v>29.962004354812009</v>
      </c>
      <c r="G272" s="26">
        <v>38.166460022000607</v>
      </c>
      <c r="H272" s="26">
        <v>77.254067596051485</v>
      </c>
      <c r="I272" s="26">
        <v>90.822636902096122</v>
      </c>
      <c r="J272" s="26">
        <v>116.15626247085815</v>
      </c>
      <c r="K272" s="26">
        <v>309.37438926102038</v>
      </c>
      <c r="L272" s="26">
        <v>429.62701292200353</v>
      </c>
      <c r="M272" s="26">
        <v>506.96006515975103</v>
      </c>
      <c r="N272" s="26">
        <v>510.70769578835865</v>
      </c>
      <c r="O272" s="26">
        <v>469.8750411440526</v>
      </c>
      <c r="P272" s="26">
        <v>655.82659764578477</v>
      </c>
      <c r="Q272" s="26">
        <v>655.82659764578477</v>
      </c>
      <c r="R272" s="26">
        <v>611.03578283445142</v>
      </c>
      <c r="S272" s="26">
        <v>655.20066849663976</v>
      </c>
      <c r="T272" s="26">
        <v>655.20066849663976</v>
      </c>
      <c r="U272" s="26">
        <v>117.21740420472518</v>
      </c>
      <c r="V272" s="26">
        <v>111.02315633106817</v>
      </c>
      <c r="W272" s="26">
        <v>102.82193836111993</v>
      </c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</row>
    <row r="273" spans="1:56" x14ac:dyDescent="0.2">
      <c r="A273" s="2">
        <f t="shared" si="36"/>
        <v>44375</v>
      </c>
      <c r="B273" s="4" t="e">
        <f>Data!C272</f>
        <v>#N/A</v>
      </c>
      <c r="C273" s="26">
        <v>30.53247076273934</v>
      </c>
      <c r="D273" s="26">
        <v>23.855284603322087</v>
      </c>
      <c r="E273" s="26">
        <v>26.411044118947547</v>
      </c>
      <c r="F273" s="26">
        <v>30.00998145629034</v>
      </c>
      <c r="G273" s="26">
        <v>38.234693727371166</v>
      </c>
      <c r="H273" s="26">
        <v>77.363531617946194</v>
      </c>
      <c r="I273" s="26">
        <v>90.868990505535976</v>
      </c>
      <c r="J273" s="26">
        <v>116.20646201365224</v>
      </c>
      <c r="K273" s="26">
        <v>309.40676848363358</v>
      </c>
      <c r="L273" s="26">
        <v>429.66100120693756</v>
      </c>
      <c r="M273" s="26">
        <v>506.98765996677366</v>
      </c>
      <c r="N273" s="26">
        <v>510.7278336895136</v>
      </c>
      <c r="O273" s="26">
        <v>469.8933528648455</v>
      </c>
      <c r="P273" s="26">
        <v>655.84083828424662</v>
      </c>
      <c r="Q273" s="26">
        <v>655.84083828424662</v>
      </c>
      <c r="R273" s="26">
        <v>611.04885214433011</v>
      </c>
      <c r="S273" s="26">
        <v>655.21258751067001</v>
      </c>
      <c r="T273" s="26">
        <v>655.21258751067001</v>
      </c>
      <c r="U273" s="26">
        <v>117.22898583107241</v>
      </c>
      <c r="V273" s="26">
        <v>111.0398010189074</v>
      </c>
      <c r="W273" s="26">
        <v>102.83837365470802</v>
      </c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</row>
    <row r="274" spans="1:56" x14ac:dyDescent="0.2">
      <c r="A274" s="2">
        <f t="shared" si="36"/>
        <v>44376</v>
      </c>
      <c r="B274" s="4" t="e">
        <f>Data!C273</f>
        <v>#N/A</v>
      </c>
      <c r="C274" s="26">
        <v>30.57763622878938</v>
      </c>
      <c r="D274" s="26">
        <v>23.895669186503426</v>
      </c>
      <c r="E274" s="26">
        <v>26.454646304789115</v>
      </c>
      <c r="F274" s="26">
        <v>30.057836433454426</v>
      </c>
      <c r="G274" s="26">
        <v>38.302763272780787</v>
      </c>
      <c r="H274" s="26">
        <v>77.472715810745356</v>
      </c>
      <c r="I274" s="26">
        <v>90.915273380021262</v>
      </c>
      <c r="J274" s="26">
        <v>116.2565749094986</v>
      </c>
      <c r="K274" s="26">
        <v>309.43911729366664</v>
      </c>
      <c r="L274" s="26">
        <v>429.69493671780253</v>
      </c>
      <c r="M274" s="26">
        <v>507.01524279225583</v>
      </c>
      <c r="N274" s="26">
        <v>510.74796813952054</v>
      </c>
      <c r="O274" s="26">
        <v>469.91166152856857</v>
      </c>
      <c r="P274" s="26">
        <v>655.85507752318392</v>
      </c>
      <c r="Q274" s="26">
        <v>655.85507752318392</v>
      </c>
      <c r="R274" s="26">
        <v>611.0619199385502</v>
      </c>
      <c r="S274" s="26">
        <v>655.22450554259331</v>
      </c>
      <c r="T274" s="26">
        <v>655.22450554259331</v>
      </c>
      <c r="U274" s="26">
        <v>117.2405626794359</v>
      </c>
      <c r="V274" s="26">
        <v>111.05643614995361</v>
      </c>
      <c r="W274" s="26">
        <v>102.85479886845869</v>
      </c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</row>
    <row r="275" spans="1:56" x14ac:dyDescent="0.2">
      <c r="A275" s="2">
        <f t="shared" si="36"/>
        <v>44377</v>
      </c>
      <c r="B275" s="4" t="e">
        <f>Data!C274</f>
        <v>#N/A</v>
      </c>
      <c r="C275" s="26">
        <v>30.62269375641392</v>
      </c>
      <c r="D275" s="26">
        <v>23.935955590049964</v>
      </c>
      <c r="E275" s="26">
        <v>26.498140864299089</v>
      </c>
      <c r="F275" s="26">
        <v>30.105570010257271</v>
      </c>
      <c r="G275" s="26">
        <v>38.370669722248032</v>
      </c>
      <c r="H275" s="26">
        <v>77.581622947844778</v>
      </c>
      <c r="I275" s="26">
        <v>90.961486283502069</v>
      </c>
      <c r="J275" s="26">
        <v>116.30660287422971</v>
      </c>
      <c r="K275" s="26">
        <v>309.47143686186217</v>
      </c>
      <c r="L275" s="26">
        <v>429.72882202085918</v>
      </c>
      <c r="M275" s="26">
        <v>507.04281409468388</v>
      </c>
      <c r="N275" s="26">
        <v>510.7680991637626</v>
      </c>
      <c r="O275" s="26">
        <v>469.92996714154674</v>
      </c>
      <c r="P275" s="26">
        <v>655.86931536317616</v>
      </c>
      <c r="Q275" s="26">
        <v>655.86931536317616</v>
      </c>
      <c r="R275" s="26">
        <v>611.07498621746731</v>
      </c>
      <c r="S275" s="26">
        <v>655.23642259295048</v>
      </c>
      <c r="T275" s="26">
        <v>655.23642259295048</v>
      </c>
      <c r="U275" s="26">
        <v>117.25213475394717</v>
      </c>
      <c r="V275" s="26">
        <v>111.07306173602824</v>
      </c>
      <c r="W275" s="26">
        <v>102.87121401565582</v>
      </c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</row>
    <row r="276" spans="1:56" x14ac:dyDescent="0.2">
      <c r="A276" s="2">
        <f t="shared" si="36"/>
        <v>44378</v>
      </c>
      <c r="B276" s="4" t="e">
        <f>Data!C275</f>
        <v>#N/A</v>
      </c>
      <c r="C276" s="26">
        <v>30.667644010089244</v>
      </c>
      <c r="D276" s="26">
        <v>23.976144413967777</v>
      </c>
      <c r="E276" s="26">
        <v>26.541528443889693</v>
      </c>
      <c r="F276" s="26">
        <v>30.153182903405568</v>
      </c>
      <c r="G276" s="26">
        <v>38.43841412749331</v>
      </c>
      <c r="H276" s="26">
        <v>77.690255737149698</v>
      </c>
      <c r="I276" s="26">
        <v>91.00762994415031</v>
      </c>
      <c r="J276" s="26">
        <v>116.35654754885576</v>
      </c>
      <c r="K276" s="26">
        <v>309.50372829129429</v>
      </c>
      <c r="L276" s="26">
        <v>429.76265953585767</v>
      </c>
      <c r="M276" s="26">
        <v>507.0703743019435</v>
      </c>
      <c r="N276" s="26">
        <v>510.78822678566058</v>
      </c>
      <c r="O276" s="26">
        <v>469.94826970964635</v>
      </c>
      <c r="P276" s="26">
        <v>655.88355180477254</v>
      </c>
      <c r="Q276" s="26">
        <v>655.88355180477254</v>
      </c>
      <c r="R276" s="26">
        <v>611.08805098143466</v>
      </c>
      <c r="S276" s="26">
        <v>655.24833866224424</v>
      </c>
      <c r="T276" s="26">
        <v>655.24833866224424</v>
      </c>
      <c r="U276" s="26">
        <v>117.26370205873184</v>
      </c>
      <c r="V276" s="26">
        <v>111.08967778892861</v>
      </c>
      <c r="W276" s="26">
        <v>102.88761910955448</v>
      </c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</row>
    <row r="277" spans="1:56" x14ac:dyDescent="0.2">
      <c r="A277" s="2">
        <f t="shared" si="36"/>
        <v>44379</v>
      </c>
      <c r="B277" s="4" t="e">
        <f>Data!C276</f>
        <v>#N/A</v>
      </c>
      <c r="C277" s="26">
        <v>30.712487647187601</v>
      </c>
      <c r="D277" s="26">
        <v>24.016236251957427</v>
      </c>
      <c r="E277" s="26">
        <v>26.584809683356372</v>
      </c>
      <c r="F277" s="26">
        <v>30.200675822463356</v>
      </c>
      <c r="G277" s="26">
        <v>38.505997528158211</v>
      </c>
      <c r="H277" s="26">
        <v>77.79861682330116</v>
      </c>
      <c r="I277" s="26">
        <v>91.053705061809026</v>
      </c>
      <c r="J277" s="26">
        <v>116.40641050301198</v>
      </c>
      <c r="K277" s="26">
        <v>309.53599262128898</v>
      </c>
      <c r="L277" s="26">
        <v>429.79645154438862</v>
      </c>
      <c r="M277" s="26">
        <v>507.09792381336808</v>
      </c>
      <c r="N277" s="26">
        <v>510.80835102683102</v>
      </c>
      <c r="O277" s="26">
        <v>469.96656923831495</v>
      </c>
      <c r="P277" s="26">
        <v>655.89778684849477</v>
      </c>
      <c r="Q277" s="26">
        <v>655.89778684849477</v>
      </c>
      <c r="R277" s="26">
        <v>611.10111423080366</v>
      </c>
      <c r="S277" s="26">
        <v>655.26025375094298</v>
      </c>
      <c r="T277" s="26">
        <v>655.26025375094298</v>
      </c>
      <c r="U277" s="26">
        <v>117.27526459790961</v>
      </c>
      <c r="V277" s="26">
        <v>111.10628432042802</v>
      </c>
      <c r="W277" s="26">
        <v>102.90401416338092</v>
      </c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</row>
    <row r="278" spans="1:56" x14ac:dyDescent="0.2">
      <c r="A278" s="2">
        <f t="shared" si="36"/>
        <v>44380</v>
      </c>
      <c r="B278" s="4" t="e">
        <f>Data!C277</f>
        <v>#N/A</v>
      </c>
      <c r="C278" s="26">
        <v>30.757225318089933</v>
      </c>
      <c r="D278" s="26">
        <v>24.056231691510416</v>
      </c>
      <c r="E278" s="26">
        <v>26.627985215975364</v>
      </c>
      <c r="F278" s="26">
        <v>30.248049469953742</v>
      </c>
      <c r="G278" s="26">
        <v>38.573420952019184</v>
      </c>
      <c r="H278" s="26">
        <v>77.906708789821323</v>
      </c>
      <c r="I278" s="26">
        <v>91.099712309370915</v>
      </c>
      <c r="J278" s="26">
        <v>116.45619323824991</v>
      </c>
      <c r="K278" s="26">
        <v>309.56823083111897</v>
      </c>
      <c r="L278" s="26">
        <v>429.83020019776001</v>
      </c>
      <c r="M278" s="26">
        <v>507.12546300164985</v>
      </c>
      <c r="N278" s="26">
        <v>510.82847190723135</v>
      </c>
      <c r="O278" s="26">
        <v>469.98486573261738</v>
      </c>
      <c r="P278" s="26">
        <v>655.91202049484014</v>
      </c>
      <c r="Q278" s="26">
        <v>655.91202049484014</v>
      </c>
      <c r="R278" s="26">
        <v>611.11417596592401</v>
      </c>
      <c r="S278" s="26">
        <v>655.27216785948428</v>
      </c>
      <c r="T278" s="26">
        <v>655.27216785948428</v>
      </c>
      <c r="U278" s="26">
        <v>117.28682237559434</v>
      </c>
      <c r="V278" s="26">
        <v>111.12288134227578</v>
      </c>
      <c r="W278" s="26">
        <v>102.92039919033276</v>
      </c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</row>
    <row r="279" spans="1:56" x14ac:dyDescent="0.2">
      <c r="A279" s="2">
        <f t="shared" si="36"/>
        <v>44381</v>
      </c>
      <c r="B279" s="4" t="e">
        <f>Data!C278</f>
        <v>#N/A</v>
      </c>
      <c r="C279" s="26">
        <v>30.801857666296097</v>
      </c>
      <c r="D279" s="26">
        <v>24.096131314003632</v>
      </c>
      <c r="E279" s="26">
        <v>26.671055668599351</v>
      </c>
      <c r="F279" s="26">
        <v>30.295304541458719</v>
      </c>
      <c r="G279" s="26">
        <v>38.640685415195662</v>
      </c>
      <c r="H279" s="26">
        <v>78.014534161180364</v>
      </c>
      <c r="I279" s="26">
        <v>91.14565233408949</v>
      </c>
      <c r="J279" s="26">
        <v>116.50589719117914</v>
      </c>
      <c r="K279" s="26">
        <v>309.60044384348492</v>
      </c>
      <c r="L279" s="26">
        <v>429.86390752442622</v>
      </c>
      <c r="M279" s="26">
        <v>507.15299221462357</v>
      </c>
      <c r="N279" s="26">
        <v>510.8485894452939</v>
      </c>
      <c r="O279" s="26">
        <v>470.00315919726881</v>
      </c>
      <c r="P279" s="26">
        <v>655.92625274428394</v>
      </c>
      <c r="Q279" s="26">
        <v>655.92625274428394</v>
      </c>
      <c r="R279" s="26">
        <v>611.12723618714369</v>
      </c>
      <c r="S279" s="26">
        <v>655.28408098827788</v>
      </c>
      <c r="T279" s="26">
        <v>655.28408098827788</v>
      </c>
      <c r="U279" s="26">
        <v>117.29837539589401</v>
      </c>
      <c r="V279" s="26">
        <v>111.13946886619732</v>
      </c>
      <c r="W279" s="26">
        <v>102.93677420357901</v>
      </c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</row>
    <row r="280" spans="1:56" x14ac:dyDescent="0.2">
      <c r="A280" s="2">
        <f t="shared" si="36"/>
        <v>44382</v>
      </c>
      <c r="B280" s="4" t="e">
        <f>Data!C279</f>
        <v>#N/A</v>
      </c>
      <c r="C280" s="26">
        <v>30.846385328532627</v>
      </c>
      <c r="D280" s="26">
        <v>24.135935694791876</v>
      </c>
      <c r="E280" s="26">
        <v>26.714021661751254</v>
      </c>
      <c r="F280" s="26">
        <v>30.342441725717126</v>
      </c>
      <c r="G280" s="26">
        <v>38.707791922352932</v>
      </c>
      <c r="H280" s="26">
        <v>78.1220954047877</v>
      </c>
      <c r="I280" s="26">
        <v>91.191525758825975</v>
      </c>
      <c r="J280" s="26">
        <v>116.5555237364664</v>
      </c>
      <c r="K280" s="26">
        <v>309.63263252779581</v>
      </c>
      <c r="L280" s="26">
        <v>429.8975754369954</v>
      </c>
      <c r="M280" s="26">
        <v>507.18051177693087</v>
      </c>
      <c r="N280" s="26">
        <v>510.86870365804856</v>
      </c>
      <c r="O280" s="26">
        <v>470.02144963666501</v>
      </c>
      <c r="P280" s="26">
        <v>655.94048359728151</v>
      </c>
      <c r="Q280" s="26">
        <v>655.94048359728151</v>
      </c>
      <c r="R280" s="26">
        <v>611.14029489480947</v>
      </c>
      <c r="S280" s="26">
        <v>655.29599313770882</v>
      </c>
      <c r="T280" s="26">
        <v>655.29599313770882</v>
      </c>
      <c r="U280" s="26">
        <v>117.30992366291078</v>
      </c>
      <c r="V280" s="26">
        <v>111.15604690389426</v>
      </c>
      <c r="W280" s="26">
        <v>102.9531392162602</v>
      </c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</row>
    <row r="281" spans="1:56" x14ac:dyDescent="0.2">
      <c r="A281" s="2">
        <f t="shared" si="36"/>
        <v>44383</v>
      </c>
      <c r="B281" s="4" t="e">
        <f>Data!C280</f>
        <v>#N/A</v>
      </c>
      <c r="C281" s="26">
        <v>30.890808934858111</v>
      </c>
      <c r="D281" s="26">
        <v>24.175645403298475</v>
      </c>
      <c r="E281" s="26">
        <v>26.756883809716197</v>
      </c>
      <c r="F281" s="26">
        <v>30.389461704720794</v>
      </c>
      <c r="G281" s="26">
        <v>38.774741466899812</v>
      </c>
      <c r="H281" s="26">
        <v>78.229394932910239</v>
      </c>
      <c r="I281" s="26">
        <v>91.237333183235165</v>
      </c>
      <c r="J281" s="26">
        <v>116.6050741896981</v>
      </c>
      <c r="K281" s="26">
        <v>309.66479770325998</v>
      </c>
      <c r="L281" s="26">
        <v>429.93120573883817</v>
      </c>
      <c r="M281" s="26">
        <v>507.20802199157373</v>
      </c>
      <c r="N281" s="26">
        <v>510.8888145612359</v>
      </c>
      <c r="O281" s="26">
        <v>470.03973705490995</v>
      </c>
      <c r="P281" s="26">
        <v>655.95471305427043</v>
      </c>
      <c r="Q281" s="26">
        <v>655.95471305427043</v>
      </c>
      <c r="R281" s="26">
        <v>611.15335208926672</v>
      </c>
      <c r="S281" s="26">
        <v>655.30790430813977</v>
      </c>
      <c r="T281" s="26">
        <v>655.30790430813977</v>
      </c>
      <c r="U281" s="26">
        <v>117.32146718074097</v>
      </c>
      <c r="V281" s="26">
        <v>111.17261546704445</v>
      </c>
      <c r="W281" s="26">
        <v>102.96949424148843</v>
      </c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</row>
    <row r="282" spans="1:56" x14ac:dyDescent="0.2">
      <c r="A282" s="2">
        <f t="shared" si="36"/>
        <v>44384</v>
      </c>
      <c r="B282" s="4" t="e">
        <f>Data!C281</f>
        <v>#N/A</v>
      </c>
      <c r="C282" s="26">
        <v>30.935129108766297</v>
      </c>
      <c r="D282" s="26">
        <v>24.215261003104089</v>
      </c>
      <c r="E282" s="26">
        <v>26.799642720631724</v>
      </c>
      <c r="F282" s="26">
        <v>30.436365153808918</v>
      </c>
      <c r="G282" s="26">
        <v>38.841535031181444</v>
      </c>
      <c r="H282" s="26">
        <v>78.336435104520106</v>
      </c>
      <c r="I282" s="26">
        <v>91.283075184893079</v>
      </c>
      <c r="J282" s="26">
        <v>116.65454981011256</v>
      </c>
      <c r="K282" s="26">
        <v>309.69694014179771</v>
      </c>
      <c r="L282" s="26">
        <v>429.9648001303209</v>
      </c>
      <c r="M282" s="26">
        <v>507.23552314136356</v>
      </c>
      <c r="N282" s="26">
        <v>510.90892216941108</v>
      </c>
      <c r="O282" s="26">
        <v>470.05802145584101</v>
      </c>
      <c r="P282" s="26">
        <v>655.96894111567235</v>
      </c>
      <c r="Q282" s="26">
        <v>655.96894111567235</v>
      </c>
      <c r="R282" s="26">
        <v>611.16640777085968</v>
      </c>
      <c r="S282" s="26">
        <v>655.31981449991315</v>
      </c>
      <c r="T282" s="26">
        <v>655.31981449991315</v>
      </c>
      <c r="U282" s="26">
        <v>117.33300595347511</v>
      </c>
      <c r="V282" s="26">
        <v>111.18917456730203</v>
      </c>
      <c r="W282" s="26">
        <v>102.98583929234752</v>
      </c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</row>
    <row r="283" spans="1:56" x14ac:dyDescent="0.2">
      <c r="A283" s="2">
        <f t="shared" si="36"/>
        <v>44385</v>
      </c>
      <c r="B283" s="4" t="e">
        <f>Data!C282</f>
        <v>#N/A</v>
      </c>
      <c r="C283" s="26">
        <v>30.979346467286963</v>
      </c>
      <c r="D283" s="26">
        <v>24.254783052033716</v>
      </c>
      <c r="E283" s="26">
        <v>26.842298996576272</v>
      </c>
      <c r="F283" s="26">
        <v>30.483152741760694</v>
      </c>
      <c r="G283" s="26">
        <v>38.90817358666726</v>
      </c>
      <c r="H283" s="26">
        <v>78.443218227074382</v>
      </c>
      <c r="I283" s="26">
        <v>91.32875232036919</v>
      </c>
      <c r="J283" s="26">
        <v>116.70395180320756</v>
      </c>
      <c r="K283" s="26">
        <v>309.72906057078541</v>
      </c>
      <c r="L283" s="26">
        <v>429.99836021468434</v>
      </c>
      <c r="M283" s="26">
        <v>507.26301549027397</v>
      </c>
      <c r="N283" s="26">
        <v>510.92902649603928</v>
      </c>
      <c r="O283" s="26">
        <v>470.07630284305202</v>
      </c>
      <c r="P283" s="26">
        <v>655.98316778189439</v>
      </c>
      <c r="Q283" s="26">
        <v>655.98316778189439</v>
      </c>
      <c r="R283" s="26">
        <v>611.17946193993157</v>
      </c>
      <c r="S283" s="26">
        <v>655.33172371335343</v>
      </c>
      <c r="T283" s="26">
        <v>655.33172371335343</v>
      </c>
      <c r="U283" s="26">
        <v>117.34453998519791</v>
      </c>
      <c r="V283" s="26">
        <v>111.20572421629755</v>
      </c>
      <c r="W283" s="26">
        <v>103.00217438189301</v>
      </c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</row>
    <row r="284" spans="1:56" x14ac:dyDescent="0.2">
      <c r="A284" s="2">
        <f t="shared" si="36"/>
        <v>44386</v>
      </c>
      <c r="B284" s="4" t="e">
        <f>Data!C283</f>
        <v>#N/A</v>
      </c>
      <c r="C284" s="26">
        <v>31.0234616210846</v>
      </c>
      <c r="D284" s="26">
        <v>24.294212102241953</v>
      </c>
      <c r="E284" s="26">
        <v>26.88485323365596</v>
      </c>
      <c r="F284" s="26">
        <v>30.529825130886277</v>
      </c>
      <c r="G284" s="26">
        <v>38.974658094134384</v>
      </c>
      <c r="H284" s="26">
        <v>78.549746558229231</v>
      </c>
      <c r="I284" s="26">
        <v>91.374365126245976</v>
      </c>
      <c r="J284" s="26">
        <v>116.75328132322888</v>
      </c>
      <c r="K284" s="26">
        <v>309.76115967564124</v>
      </c>
      <c r="L284" s="26">
        <v>430.03188750358822</v>
      </c>
      <c r="M284" s="26">
        <v>507.29049928470266</v>
      </c>
      <c r="N284" s="26">
        <v>510.94912755358371</v>
      </c>
      <c r="O284" s="26">
        <v>470.09458121991418</v>
      </c>
      <c r="P284" s="26">
        <v>655.99739305333082</v>
      </c>
      <c r="Q284" s="26">
        <v>655.99739305333082</v>
      </c>
      <c r="R284" s="26">
        <v>611.19251459682482</v>
      </c>
      <c r="S284" s="26">
        <v>655.34363194876869</v>
      </c>
      <c r="T284" s="26">
        <v>655.34363194876869</v>
      </c>
      <c r="U284" s="26">
        <v>117.35606927998832</v>
      </c>
      <c r="V284" s="26">
        <v>111.22226442563802</v>
      </c>
      <c r="W284" s="26">
        <v>103.01849952315231</v>
      </c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</row>
    <row r="285" spans="1:56" x14ac:dyDescent="0.2">
      <c r="A285" s="2">
        <f t="shared" si="36"/>
        <v>44387</v>
      </c>
      <c r="B285" s="4" t="e">
        <f>Data!C284</f>
        <v>#N/A</v>
      </c>
      <c r="C285" s="26">
        <v>31.067475174555039</v>
      </c>
      <c r="D285" s="26">
        <v>24.333548700296571</v>
      </c>
      <c r="E285" s="26">
        <v>26.927306022089738</v>
      </c>
      <c r="F285" s="26">
        <v>30.576382977116062</v>
      </c>
      <c r="G285" s="26">
        <v>39.040989503846511</v>
      </c>
      <c r="H285" s="26">
        <v>78.656022307490701</v>
      </c>
      <c r="I285" s="26">
        <v>91.419914120088222</v>
      </c>
      <c r="J285" s="26">
        <v>116.80253947554502</v>
      </c>
      <c r="K285" s="26">
        <v>309.79323810226123</v>
      </c>
      <c r="L285" s="26">
        <v>430.06538342234001</v>
      </c>
      <c r="M285" s="26">
        <v>507.31797475464924</v>
      </c>
      <c r="N285" s="26">
        <v>510.9692253535863</v>
      </c>
      <c r="O285" s="26">
        <v>470.11285658959542</v>
      </c>
      <c r="P285" s="26">
        <v>656.01161693036431</v>
      </c>
      <c r="Q285" s="26">
        <v>656.01161693036431</v>
      </c>
      <c r="R285" s="26">
        <v>611.20556574188083</v>
      </c>
      <c r="S285" s="26">
        <v>655.3555392064527</v>
      </c>
      <c r="T285" s="26">
        <v>655.3555392064527</v>
      </c>
      <c r="U285" s="26">
        <v>117.3675938419195</v>
      </c>
      <c r="V285" s="26">
        <v>111.23879520690691</v>
      </c>
      <c r="W285" s="26">
        <v>103.03481472912478</v>
      </c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</row>
    <row r="286" spans="1:56" x14ac:dyDescent="0.2">
      <c r="A286" s="2">
        <f t="shared" si="36"/>
        <v>44388</v>
      </c>
      <c r="B286" s="4" t="e">
        <f>Data!C285</f>
        <v>#N/A</v>
      </c>
      <c r="C286" s="26">
        <v>31.111387725920022</v>
      </c>
      <c r="D286" s="26">
        <v>24.372793387260433</v>
      </c>
      <c r="E286" s="26">
        <v>26.969657946292916</v>
      </c>
      <c r="F286" s="26">
        <v>30.62282693008838</v>
      </c>
      <c r="G286" s="26">
        <v>39.107168755728551</v>
      </c>
      <c r="H286" s="26">
        <v>78.762047637804542</v>
      </c>
      <c r="I286" s="26">
        <v>91.465399801364583</v>
      </c>
      <c r="J286" s="26">
        <v>116.85172731891323</v>
      </c>
      <c r="K286" s="26">
        <v>309.82529645931476</v>
      </c>
      <c r="L286" s="26">
        <v>430.09884931482657</v>
      </c>
      <c r="M286" s="26">
        <v>507.34544211481415</v>
      </c>
      <c r="N286" s="26">
        <v>510.98931990674197</v>
      </c>
      <c r="O286" s="26">
        <v>470.13112895507794</v>
      </c>
      <c r="P286" s="26">
        <v>656.02583941336718</v>
      </c>
      <c r="Q286" s="26">
        <v>656.02583941336718</v>
      </c>
      <c r="R286" s="26">
        <v>611.21861537544044</v>
      </c>
      <c r="S286" s="26">
        <v>655.36744548668594</v>
      </c>
      <c r="T286" s="26">
        <v>655.36744548668594</v>
      </c>
      <c r="U286" s="26">
        <v>117.37911367505886</v>
      </c>
      <c r="V286" s="26">
        <v>111.25531657166434</v>
      </c>
      <c r="W286" s="26">
        <v>103.05112001278175</v>
      </c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</row>
    <row r="287" spans="1:56" x14ac:dyDescent="0.2">
      <c r="A287" s="2">
        <f t="shared" si="36"/>
        <v>44389</v>
      </c>
      <c r="B287" s="4" t="e">
        <f>Data!C286</f>
        <v>#N/A</v>
      </c>
      <c r="C287" s="26">
        <v>31.155199867319791</v>
      </c>
      <c r="D287" s="26">
        <v>24.411946698771803</v>
      </c>
      <c r="E287" s="26">
        <v>27.011909584959156</v>
      </c>
      <c r="F287" s="26">
        <v>30.669157633235582</v>
      </c>
      <c r="G287" s="26">
        <v>39.173196779537037</v>
      </c>
      <c r="H287" s="26">
        <v>78.867824667087149</v>
      </c>
      <c r="I287" s="26">
        <v>91.510822652323668</v>
      </c>
      <c r="J287" s="26">
        <v>116.90084586764172</v>
      </c>
      <c r="K287" s="26">
        <v>309.857335320407</v>
      </c>
      <c r="L287" s="26">
        <v>430.13228644816468</v>
      </c>
      <c r="M287" s="26">
        <v>507.37290156562392</v>
      </c>
      <c r="N287" s="26">
        <v>511.00941122296689</v>
      </c>
      <c r="O287" s="26">
        <v>470.14939831917417</v>
      </c>
      <c r="P287" s="26">
        <v>656.04006050270209</v>
      </c>
      <c r="Q287" s="26">
        <v>656.04006050270209</v>
      </c>
      <c r="R287" s="26">
        <v>611.23166349784356</v>
      </c>
      <c r="S287" s="26">
        <v>655.37935078973715</v>
      </c>
      <c r="T287" s="26">
        <v>655.37935078973715</v>
      </c>
      <c r="U287" s="26">
        <v>117.39062878346807</v>
      </c>
      <c r="V287" s="26">
        <v>111.27182853144701</v>
      </c>
      <c r="W287" s="26">
        <v>103.06741538706672</v>
      </c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</row>
    <row r="288" spans="1:56" x14ac:dyDescent="0.2">
      <c r="A288" s="2">
        <f t="shared" si="36"/>
        <v>44390</v>
      </c>
      <c r="B288" s="4" t="e">
        <f>Data!C287</f>
        <v>#N/A</v>
      </c>
      <c r="C288" s="26">
        <v>31.198912184903772</v>
      </c>
      <c r="D288" s="26">
        <v>24.451009165123086</v>
      </c>
      <c r="E288" s="26">
        <v>27.054061511140898</v>
      </c>
      <c r="F288" s="26">
        <v>30.7153757238686</v>
      </c>
      <c r="G288" s="26">
        <v>39.239074495026557</v>
      </c>
      <c r="H288" s="26">
        <v>78.973355469699769</v>
      </c>
      <c r="I288" s="26">
        <v>91.556183138826867</v>
      </c>
      <c r="J288" s="26">
        <v>116.94989609365263</v>
      </c>
      <c r="K288" s="26">
        <v>309.88935522611649</v>
      </c>
      <c r="L288" s="26">
        <v>430.16569601708738</v>
      </c>
      <c r="M288" s="26">
        <v>507.40035329418822</v>
      </c>
      <c r="N288" s="26">
        <v>511.02949931146139</v>
      </c>
      <c r="O288" s="26">
        <v>470.16766468454153</v>
      </c>
      <c r="P288" s="26">
        <v>656.0542801987234</v>
      </c>
      <c r="Q288" s="26">
        <v>656.0542801987234</v>
      </c>
      <c r="R288" s="26">
        <v>611.24471010942978</v>
      </c>
      <c r="S288" s="26">
        <v>655.3912551158644</v>
      </c>
      <c r="T288" s="26">
        <v>655.3912551158644</v>
      </c>
      <c r="U288" s="26">
        <v>117.40213917120307</v>
      </c>
      <c r="V288" s="26">
        <v>111.28833109776841</v>
      </c>
      <c r="W288" s="26">
        <v>103.08370086489533</v>
      </c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</row>
    <row r="289" spans="1:56" x14ac:dyDescent="0.2">
      <c r="A289" s="2">
        <f t="shared" si="36"/>
        <v>44391</v>
      </c>
      <c r="B289" s="4" t="e">
        <f>Data!C288</f>
        <v>#N/A</v>
      </c>
      <c r="C289" s="26">
        <v>31.242525258919397</v>
      </c>
      <c r="D289" s="26">
        <v>24.489981311338038</v>
      </c>
      <c r="E289" s="26">
        <v>27.096114292328309</v>
      </c>
      <c r="F289" s="26">
        <v>30.761481833260003</v>
      </c>
      <c r="G289" s="26">
        <v>39.30480281211225</v>
      </c>
      <c r="H289" s="26">
        <v>79.078642077867997</v>
      </c>
      <c r="I289" s="26">
        <v>91.601481711139954</v>
      </c>
      <c r="J289" s="26">
        <v>116.9988789284503</v>
      </c>
      <c r="K289" s="26">
        <v>309.92135668591453</v>
      </c>
      <c r="L289" s="26">
        <v>430.19907914807999</v>
      </c>
      <c r="M289" s="26">
        <v>507.42779747519256</v>
      </c>
      <c r="N289" s="26">
        <v>511.04958418076745</v>
      </c>
      <c r="O289" s="26">
        <v>470.18592805369576</v>
      </c>
      <c r="P289" s="26">
        <v>656.06849850177798</v>
      </c>
      <c r="Q289" s="26">
        <v>656.06849850177798</v>
      </c>
      <c r="R289" s="26">
        <v>611.25775521053799</v>
      </c>
      <c r="S289" s="26">
        <v>655.40315846531632</v>
      </c>
      <c r="T289" s="26">
        <v>655.40315846531632</v>
      </c>
      <c r="U289" s="26">
        <v>117.41364484231408</v>
      </c>
      <c r="V289" s="26">
        <v>111.30482428211876</v>
      </c>
      <c r="W289" s="26">
        <v>103.09997645915554</v>
      </c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</row>
    <row r="290" spans="1:56" x14ac:dyDescent="0.2">
      <c r="A290" s="2">
        <f t="shared" si="36"/>
        <v>44392</v>
      </c>
      <c r="B290" s="4" t="e">
        <f>Data!C289</f>
        <v>#N/A</v>
      </c>
      <c r="C290" s="26">
        <v>31.286039663799098</v>
      </c>
      <c r="D290" s="26">
        <v>24.528863657247491</v>
      </c>
      <c r="E290" s="26">
        <v>27.138068490526784</v>
      </c>
      <c r="F290" s="26">
        <v>30.807476586725549</v>
      </c>
      <c r="G290" s="26">
        <v>39.370382631028555</v>
      </c>
      <c r="H290" s="26">
        <v>79.183686483048632</v>
      </c>
      <c r="I290" s="26">
        <v>91.646718804685605</v>
      </c>
      <c r="J290" s="26">
        <v>117.04779526499898</v>
      </c>
      <c r="K290" s="26">
        <v>309.95334017997385</v>
      </c>
      <c r="L290" s="26">
        <v>430.23243690328093</v>
      </c>
      <c r="M290" s="26">
        <v>507.45523427173129</v>
      </c>
      <c r="N290" s="26">
        <v>511.069665838822</v>
      </c>
      <c r="O290" s="26">
        <v>470.20418842902308</v>
      </c>
      <c r="P290" s="26">
        <v>656.08271541220563</v>
      </c>
      <c r="Q290" s="26">
        <v>656.08271541220563</v>
      </c>
      <c r="R290" s="26">
        <v>611.27079880150643</v>
      </c>
      <c r="S290" s="26">
        <v>655.41506083833292</v>
      </c>
      <c r="T290" s="26">
        <v>655.41506083833292</v>
      </c>
      <c r="U290" s="26">
        <v>117.42514580084561</v>
      </c>
      <c r="V290" s="26">
        <v>111.32130809596515</v>
      </c>
      <c r="W290" s="26">
        <v>103.11624218270762</v>
      </c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</row>
    <row r="291" spans="1:56" x14ac:dyDescent="0.2">
      <c r="A291" s="2">
        <f t="shared" si="36"/>
        <v>44393</v>
      </c>
      <c r="B291" s="4" t="e">
        <f>Data!C290</f>
        <v>#N/A</v>
      </c>
      <c r="C291" s="26">
        <v>31.329455968245554</v>
      </c>
      <c r="D291" s="26">
        <v>24.567656717563622</v>
      </c>
      <c r="E291" s="26">
        <v>27.179924662332997</v>
      </c>
      <c r="F291" s="26">
        <v>30.853360603704328</v>
      </c>
      <c r="G291" s="26">
        <v>39.435814842484291</v>
      </c>
      <c r="H291" s="26">
        <v>79.288490637245644</v>
      </c>
      <c r="I291" s="26">
        <v>91.691894840758536</v>
      </c>
      <c r="J291" s="26">
        <v>117.09664595951413</v>
      </c>
      <c r="K291" s="26">
        <v>309.98530616087209</v>
      </c>
      <c r="L291" s="26">
        <v>430.26577028416023</v>
      </c>
      <c r="M291" s="26">
        <v>507.48266383608495</v>
      </c>
      <c r="N291" s="26">
        <v>511.08974429300565</v>
      </c>
      <c r="O291" s="26">
        <v>470.22244581279142</v>
      </c>
      <c r="P291" s="26">
        <v>656.09693093034025</v>
      </c>
      <c r="Q291" s="26">
        <v>656.09693093034025</v>
      </c>
      <c r="R291" s="26">
        <v>611.28384088267319</v>
      </c>
      <c r="S291" s="26">
        <v>655.42696223514656</v>
      </c>
      <c r="T291" s="26">
        <v>655.42696223514656</v>
      </c>
      <c r="U291" s="26">
        <v>117.43664205083648</v>
      </c>
      <c r="V291" s="26">
        <v>111.33778255075158</v>
      </c>
      <c r="W291" s="26">
        <v>103.13249804838432</v>
      </c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</row>
    <row r="292" spans="1:56" x14ac:dyDescent="0.2">
      <c r="A292" s="2">
        <f t="shared" si="36"/>
        <v>44394</v>
      </c>
      <c r="B292" s="4" t="e">
        <f>Data!C291</f>
        <v>#N/A</v>
      </c>
      <c r="C292" s="26">
        <v>31.372774735315222</v>
      </c>
      <c r="D292" s="26">
        <v>24.606361001952788</v>
      </c>
      <c r="E292" s="26">
        <v>27.221683359009575</v>
      </c>
      <c r="F292" s="26">
        <v>30.899134497837466</v>
      </c>
      <c r="G292" s="26">
        <v>39.501100327814214</v>
      </c>
      <c r="H292" s="26">
        <v>79.393056454277314</v>
      </c>
      <c r="I292" s="26">
        <v>91.737010227205261</v>
      </c>
      <c r="J292" s="26">
        <v>117.14543183317116</v>
      </c>
      <c r="K292" s="26">
        <v>310.01725505519704</v>
      </c>
      <c r="L292" s="26">
        <v>430.29908023498848</v>
      </c>
      <c r="M292" s="26">
        <v>507.51008631044567</v>
      </c>
      <c r="N292" s="26">
        <v>511.10981955018741</v>
      </c>
      <c r="O292" s="26">
        <v>470.24070020716067</v>
      </c>
      <c r="P292" s="26">
        <v>656.11114505650994</v>
      </c>
      <c r="Q292" s="26">
        <v>656.11114505650994</v>
      </c>
      <c r="R292" s="26">
        <v>611.29688145437558</v>
      </c>
      <c r="S292" s="26">
        <v>655.4388626559828</v>
      </c>
      <c r="T292" s="26">
        <v>655.4388626559828</v>
      </c>
      <c r="U292" s="26">
        <v>117.44813359631982</v>
      </c>
      <c r="V292" s="26">
        <v>111.35424765789904</v>
      </c>
      <c r="W292" s="26">
        <v>103.14874406899089</v>
      </c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</row>
    <row r="293" spans="1:56" x14ac:dyDescent="0.2">
      <c r="A293" s="2">
        <f t="shared" si="36"/>
        <v>44395</v>
      </c>
      <c r="B293" s="4" t="e">
        <f>Data!C292</f>
        <v>#N/A</v>
      </c>
      <c r="C293" s="26">
        <v>31.415996522500198</v>
      </c>
      <c r="D293" s="26">
        <v>24.64497701510701</v>
      </c>
      <c r="E293" s="26">
        <v>27.263345126558413</v>
      </c>
      <c r="F293" s="26">
        <v>30.944798877045461</v>
      </c>
      <c r="G293" s="26">
        <v>39.566239959127145</v>
      </c>
      <c r="H293" s="26">
        <v>79.497385810996136</v>
      </c>
      <c r="I293" s="26">
        <v>91.782065359070032</v>
      </c>
      <c r="J293" s="26">
        <v>117.1941536737353</v>
      </c>
      <c r="K293" s="26">
        <v>310.04918726505855</v>
      </c>
      <c r="L293" s="26">
        <v>430.33236764610791</v>
      </c>
      <c r="M293" s="26">
        <v>507.53750182759376</v>
      </c>
      <c r="N293" s="26">
        <v>511.12989161676609</v>
      </c>
      <c r="O293" s="26">
        <v>470.25895161419197</v>
      </c>
      <c r="P293" s="26">
        <v>656.12535779103814</v>
      </c>
      <c r="Q293" s="26">
        <v>656.12535779103814</v>
      </c>
      <c r="R293" s="26">
        <v>611.3099205169508</v>
      </c>
      <c r="S293" s="26">
        <v>655.45076210106072</v>
      </c>
      <c r="T293" s="26">
        <v>655.45076210106072</v>
      </c>
      <c r="U293" s="26">
        <v>117.45962044132311</v>
      </c>
      <c r="V293" s="26">
        <v>111.37070342880554</v>
      </c>
      <c r="W293" s="26">
        <v>103.16498025730522</v>
      </c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</row>
    <row r="294" spans="1:56" x14ac:dyDescent="0.2">
      <c r="A294" s="2">
        <f t="shared" si="36"/>
        <v>44396</v>
      </c>
      <c r="B294" s="4" t="e">
        <f>Data!C293</f>
        <v>#N/A</v>
      </c>
      <c r="C294" s="26">
        <v>31.459121881808464</v>
      </c>
      <c r="D294" s="26">
        <v>24.68350525681408</v>
      </c>
      <c r="E294" s="26">
        <v>27.304910505792652</v>
      </c>
      <c r="F294" s="26">
        <v>30.990354343604182</v>
      </c>
      <c r="G294" s="26">
        <v>39.631234599450757</v>
      </c>
      <c r="H294" s="26">
        <v>79.6014805484634</v>
      </c>
      <c r="I294" s="26">
        <v>91.827060619208794</v>
      </c>
      <c r="J294" s="26">
        <v>117.24281223711623</v>
      </c>
      <c r="K294" s="26">
        <v>310.08110316951303</v>
      </c>
      <c r="L294" s="26">
        <v>430.36563335701726</v>
      </c>
      <c r="M294" s="26">
        <v>507.56491051152909</v>
      </c>
      <c r="N294" s="26">
        <v>511.14996049870825</v>
      </c>
      <c r="O294" s="26">
        <v>470.27720003585614</v>
      </c>
      <c r="P294" s="26">
        <v>656.13956913424363</v>
      </c>
      <c r="Q294" s="26">
        <v>656.13956913424363</v>
      </c>
      <c r="R294" s="26">
        <v>611.32295807073547</v>
      </c>
      <c r="S294" s="26">
        <v>655.46266057059393</v>
      </c>
      <c r="T294" s="26">
        <v>655.46266057059393</v>
      </c>
      <c r="U294" s="26">
        <v>117.47110258986815</v>
      </c>
      <c r="V294" s="26">
        <v>111.38714987484623</v>
      </c>
      <c r="W294" s="26">
        <v>103.18120662607785</v>
      </c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</row>
    <row r="295" spans="1:56" x14ac:dyDescent="0.2">
      <c r="A295" s="2">
        <f t="shared" si="36"/>
        <v>44397</v>
      </c>
      <c r="B295" s="4" t="e">
        <f>Data!C294</f>
        <v>#N/A</v>
      </c>
      <c r="C295" s="26">
        <v>31.50215135984255</v>
      </c>
      <c r="D295" s="26">
        <v>24.721946222026364</v>
      </c>
      <c r="E295" s="26">
        <v>27.346380032407367</v>
      </c>
      <c r="F295" s="26">
        <v>31.035801494219513</v>
      </c>
      <c r="G295" s="26">
        <v>39.696085102873177</v>
      </c>
      <c r="H295" s="26">
        <v>79.705342473079995</v>
      </c>
      <c r="I295" s="26">
        <v>91.87199637887251</v>
      </c>
      <c r="J295" s="26">
        <v>117.29140824885081</v>
      </c>
      <c r="K295" s="26">
        <v>310.11300312590538</v>
      </c>
      <c r="L295" s="26">
        <v>430.39887815928074</v>
      </c>
      <c r="M295" s="26">
        <v>507.59231247806031</v>
      </c>
      <c r="N295" s="26">
        <v>511.17002620158286</v>
      </c>
      <c r="O295" s="26">
        <v>470.29544547404151</v>
      </c>
      <c r="P295" s="26">
        <v>656.15377908644109</v>
      </c>
      <c r="Q295" s="26">
        <v>656.15377908644109</v>
      </c>
      <c r="R295" s="26">
        <v>611.33599411606599</v>
      </c>
      <c r="S295" s="26">
        <v>655.47455806479104</v>
      </c>
      <c r="T295" s="26">
        <v>655.47455806479104</v>
      </c>
      <c r="U295" s="26">
        <v>117.4825800459711</v>
      </c>
      <c r="V295" s="26">
        <v>111.40358700737342</v>
      </c>
      <c r="W295" s="26">
        <v>103.19742318803212</v>
      </c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</row>
    <row r="296" spans="1:56" x14ac:dyDescent="0.2">
      <c r="A296" s="2">
        <f t="shared" si="36"/>
        <v>44398</v>
      </c>
      <c r="B296" s="4" t="e">
        <f>Data!C295</f>
        <v>#N/A</v>
      </c>
      <c r="C296" s="26">
        <v>31.54508549787667</v>
      </c>
      <c r="D296" s="26">
        <v>24.760300400928312</v>
      </c>
      <c r="E296" s="26">
        <v>27.387754237048977</v>
      </c>
      <c r="F296" s="26">
        <v>31.081140920100736</v>
      </c>
      <c r="G296" s="26">
        <v>39.76079231468146</v>
      </c>
      <c r="H296" s="26">
        <v>79.808973357675171</v>
      </c>
      <c r="I296" s="26">
        <v>91.916872998261496</v>
      </c>
      <c r="J296" s="26">
        <v>117.33994240551722</v>
      </c>
      <c r="K296" s="26">
        <v>310.14488747113302</v>
      </c>
      <c r="L296" s="26">
        <v>430.43210279927087</v>
      </c>
      <c r="M296" s="26">
        <v>507.61970783535452</v>
      </c>
      <c r="N296" s="26">
        <v>511.19008873059357</v>
      </c>
      <c r="O296" s="26">
        <v>470.31368793056112</v>
      </c>
      <c r="P296" s="26">
        <v>656.1679876479418</v>
      </c>
      <c r="Q296" s="26">
        <v>656.1679876479418</v>
      </c>
      <c r="R296" s="26">
        <v>611.34902865327842</v>
      </c>
      <c r="S296" s="26">
        <v>655.48645458385624</v>
      </c>
      <c r="T296" s="26">
        <v>655.48645458385624</v>
      </c>
      <c r="U296" s="26">
        <v>117.4940528136425</v>
      </c>
      <c r="V296" s="26">
        <v>111.42001483771665</v>
      </c>
      <c r="W296" s="26">
        <v>103.21362995586421</v>
      </c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</row>
    <row r="297" spans="1:56" x14ac:dyDescent="0.2">
      <c r="A297" s="2">
        <f t="shared" si="36"/>
        <v>44399</v>
      </c>
      <c r="B297" s="4" t="e">
        <f>Data!C296</f>
        <v>#N/A</v>
      </c>
      <c r="C297" s="26">
        <v>31.587924831932341</v>
      </c>
      <c r="D297" s="26">
        <v>24.798568279002723</v>
      </c>
      <c r="E297" s="26">
        <v>27.429033645383424</v>
      </c>
      <c r="F297" s="26">
        <v>31.126373207032639</v>
      </c>
      <c r="G297" s="26">
        <v>39.825357071497024</v>
      </c>
      <c r="H297" s="26">
        <v>79.912374942554663</v>
      </c>
      <c r="I297" s="26">
        <v>91.961690827052166</v>
      </c>
      <c r="J297" s="26">
        <v>117.38841537608347</v>
      </c>
      <c r="K297" s="26">
        <v>310.17675652283657</v>
      </c>
      <c r="L297" s="26">
        <v>430.46530798075503</v>
      </c>
      <c r="M297" s="26">
        <v>507.64709668445005</v>
      </c>
      <c r="N297" s="26">
        <v>511.21014809060802</v>
      </c>
      <c r="O297" s="26">
        <v>470.33192740715896</v>
      </c>
      <c r="P297" s="26">
        <v>656.18219481905351</v>
      </c>
      <c r="Q297" s="26">
        <v>656.18219481905351</v>
      </c>
      <c r="R297" s="26">
        <v>611.3620616827086</v>
      </c>
      <c r="S297" s="26">
        <v>655.4983501279894</v>
      </c>
      <c r="T297" s="26">
        <v>655.4983501279894</v>
      </c>
      <c r="U297" s="26">
        <v>117.50552089688723</v>
      </c>
      <c r="V297" s="26">
        <v>111.43643337718278</v>
      </c>
      <c r="W297" s="26">
        <v>103.22982694224324</v>
      </c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</row>
    <row r="298" spans="1:56" x14ac:dyDescent="0.2">
      <c r="A298" s="2">
        <f t="shared" si="36"/>
        <v>44400</v>
      </c>
      <c r="B298" s="4" t="e">
        <f>Data!C297</f>
        <v>#N/A</v>
      </c>
      <c r="C298" s="26">
        <v>31.630669892852577</v>
      </c>
      <c r="D298" s="26">
        <v>24.836750337095779</v>
      </c>
      <c r="E298" s="26">
        <v>27.47021877816313</v>
      </c>
      <c r="F298" s="26">
        <v>31.171498935446376</v>
      </c>
      <c r="G298" s="26">
        <v>39.889780201408158</v>
      </c>
      <c r="H298" s="26">
        <v>80.015548936509916</v>
      </c>
      <c r="I298" s="26">
        <v>92.006450204897519</v>
      </c>
      <c r="J298" s="26">
        <v>117.43682780319347</v>
      </c>
      <c r="K298" s="26">
        <v>310.20861058052157</v>
      </c>
      <c r="L298" s="26">
        <v>430.49849436733462</v>
      </c>
      <c r="M298" s="26">
        <v>507.67447911973505</v>
      </c>
      <c r="N298" s="26">
        <v>511.23020428618503</v>
      </c>
      <c r="O298" s="26">
        <v>470.35016390551618</v>
      </c>
      <c r="P298" s="26">
        <v>656.19640060008123</v>
      </c>
      <c r="Q298" s="26">
        <v>656.19640060008123</v>
      </c>
      <c r="R298" s="26">
        <v>611.37509320469201</v>
      </c>
      <c r="S298" s="26">
        <v>655.51024469738695</v>
      </c>
      <c r="T298" s="26">
        <v>655.51024469738695</v>
      </c>
      <c r="U298" s="26">
        <v>117.5169842997046</v>
      </c>
      <c r="V298" s="26">
        <v>111.45284263705604</v>
      </c>
      <c r="W298" s="26">
        <v>103.24601415981134</v>
      </c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</row>
    <row r="299" spans="1:56" x14ac:dyDescent="0.2">
      <c r="A299" s="2">
        <f t="shared" si="36"/>
        <v>44401</v>
      </c>
      <c r="B299" s="4" t="e">
        <f>Data!C298</f>
        <v>#N/A</v>
      </c>
      <c r="C299" s="26">
        <v>31.673321206374634</v>
      </c>
      <c r="D299" s="26">
        <v>24.874847051480884</v>
      </c>
      <c r="E299" s="26">
        <v>27.511310151292772</v>
      </c>
      <c r="F299" s="26">
        <v>31.216518680489134</v>
      </c>
      <c r="G299" s="26">
        <v>39.954062524099697</v>
      </c>
      <c r="H299" s="26">
        <v>80.118497017789664</v>
      </c>
      <c r="I299" s="26">
        <v>92.051151461902606</v>
      </c>
      <c r="J299" s="26">
        <v>117.4851803043933</v>
      </c>
      <c r="K299" s="26">
        <v>310.2404499266151</v>
      </c>
      <c r="L299" s="26">
        <v>430.53166258474465</v>
      </c>
      <c r="M299" s="26">
        <v>507.70185522939386</v>
      </c>
      <c r="N299" s="26">
        <v>511.25025732159941</v>
      </c>
      <c r="O299" s="26">
        <v>470.36839742725635</v>
      </c>
      <c r="P299" s="26">
        <v>656.21060499132727</v>
      </c>
      <c r="Q299" s="26">
        <v>656.21060499132727</v>
      </c>
      <c r="R299" s="26">
        <v>611.38812321956379</v>
      </c>
      <c r="S299" s="26">
        <v>655.52213829224183</v>
      </c>
      <c r="T299" s="26">
        <v>655.52213829224183</v>
      </c>
      <c r="U299" s="26">
        <v>117.5284430260883</v>
      </c>
      <c r="V299" s="26">
        <v>111.46924262859808</v>
      </c>
      <c r="W299" s="26">
        <v>103.26219162118376</v>
      </c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</row>
    <row r="300" spans="1:56" x14ac:dyDescent="0.2">
      <c r="A300" s="2">
        <f t="shared" si="36"/>
        <v>44402</v>
      </c>
      <c r="B300" s="4" t="e">
        <f>Data!C299</f>
        <v>#N/A</v>
      </c>
      <c r="C300" s="26">
        <v>31.715879293201386</v>
      </c>
      <c r="D300" s="26">
        <v>24.912858893921335</v>
      </c>
      <c r="E300" s="26">
        <v>27.552308275893907</v>
      </c>
      <c r="F300" s="26">
        <v>31.261433012092606</v>
      </c>
      <c r="G300" s="26">
        <v>40.01820485097992</v>
      </c>
      <c r="H300" s="26">
        <v>80.221220835035382</v>
      </c>
      <c r="I300" s="26">
        <v>92.095794919076312</v>
      </c>
      <c r="J300" s="26">
        <v>117.53347347330057</v>
      </c>
      <c r="K300" s="26">
        <v>310.27227482746105</v>
      </c>
      <c r="L300" s="26">
        <v>430.56481322302244</v>
      </c>
      <c r="M300" s="26">
        <v>507.72922509582349</v>
      </c>
      <c r="N300" s="26">
        <v>511.27030720086498</v>
      </c>
      <c r="O300" s="26">
        <v>470.3866279739504</v>
      </c>
      <c r="P300" s="26">
        <v>656.22480799309142</v>
      </c>
      <c r="Q300" s="26">
        <v>656.22480799309142</v>
      </c>
      <c r="R300" s="26">
        <v>611.40115172765911</v>
      </c>
      <c r="S300" s="26">
        <v>655.53403091274424</v>
      </c>
      <c r="T300" s="26">
        <v>655.53403091274424</v>
      </c>
      <c r="U300" s="26">
        <v>117.53989708002642</v>
      </c>
      <c r="V300" s="26">
        <v>111.48563336304805</v>
      </c>
      <c r="W300" s="26">
        <v>103.2783593389489</v>
      </c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</row>
    <row r="301" spans="1:56" x14ac:dyDescent="0.2">
      <c r="A301" s="2">
        <f t="shared" si="36"/>
        <v>44403</v>
      </c>
      <c r="B301" s="4" t="e">
        <f>Data!C300</f>
        <v>#N/A</v>
      </c>
      <c r="C301" s="26">
        <v>31.758344669071349</v>
      </c>
      <c r="D301" s="26">
        <v>24.950786331731862</v>
      </c>
      <c r="E301" s="26">
        <v>27.593213658368441</v>
      </c>
      <c r="F301" s="26">
        <v>31.306242495040298</v>
      </c>
      <c r="G301" s="26">
        <v>40.082207985304755</v>
      </c>
      <c r="H301" s="26">
        <v>80.32372200818196</v>
      </c>
      <c r="I301" s="26">
        <v>92.140380888760546</v>
      </c>
      <c r="J301" s="26">
        <v>117.58170788071929</v>
      </c>
      <c r="K301" s="26">
        <v>310.30408553425747</v>
      </c>
      <c r="L301" s="26">
        <v>430.59794683855228</v>
      </c>
      <c r="M301" s="26">
        <v>507.75658879602236</v>
      </c>
      <c r="N301" s="26">
        <v>511.29035392775546</v>
      </c>
      <c r="O301" s="26">
        <v>470.40485554712109</v>
      </c>
      <c r="P301" s="26">
        <v>656.23900960567141</v>
      </c>
      <c r="Q301" s="26">
        <v>656.23900960567141</v>
      </c>
      <c r="R301" s="26">
        <v>611.41417872931265</v>
      </c>
      <c r="S301" s="26">
        <v>655.54592255908153</v>
      </c>
      <c r="T301" s="26">
        <v>655.54592255908153</v>
      </c>
      <c r="U301" s="26">
        <v>117.5513464655015</v>
      </c>
      <c r="V301" s="26">
        <v>111.50201485162266</v>
      </c>
      <c r="W301" s="26">
        <v>103.29451732566844</v>
      </c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</row>
    <row r="302" spans="1:56" x14ac:dyDescent="0.2">
      <c r="A302" s="2">
        <f t="shared" si="36"/>
        <v>44404</v>
      </c>
      <c r="B302" s="4" t="e">
        <f>Data!C301</f>
        <v>#N/A</v>
      </c>
      <c r="C302" s="26">
        <v>31.800717844827393</v>
      </c>
      <c r="D302" s="26">
        <v>24.988629827839031</v>
      </c>
      <c r="E302" s="26">
        <v>27.634026800461022</v>
      </c>
      <c r="F302" s="26">
        <v>31.350947689033713</v>
      </c>
      <c r="G302" s="26">
        <v>40.146072722299394</v>
      </c>
      <c r="H302" s="26">
        <v>80.426002129324957</v>
      </c>
      <c r="I302" s="26">
        <v>92.184909675037972</v>
      </c>
      <c r="J302" s="26">
        <v>117.62988407570285</v>
      </c>
      <c r="K302" s="26">
        <v>310.33588228393967</v>
      </c>
      <c r="L302" s="26">
        <v>430.63106395599334</v>
      </c>
      <c r="M302" s="26">
        <v>507.78394640195273</v>
      </c>
      <c r="N302" s="26">
        <v>511.31039750582391</v>
      </c>
      <c r="O302" s="26">
        <v>470.42308014824732</v>
      </c>
      <c r="P302" s="26">
        <v>656.25320982936307</v>
      </c>
      <c r="Q302" s="26">
        <v>656.25320982936307</v>
      </c>
      <c r="R302" s="26">
        <v>611.427204224859</v>
      </c>
      <c r="S302" s="26">
        <v>655.55781323143879</v>
      </c>
      <c r="T302" s="26">
        <v>655.55781323143879</v>
      </c>
      <c r="U302" s="26">
        <v>117.56279118649047</v>
      </c>
      <c r="V302" s="26">
        <v>111.51838710551623</v>
      </c>
      <c r="W302" s="26">
        <v>103.31066559387736</v>
      </c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</row>
    <row r="303" spans="1:56" x14ac:dyDescent="0.2">
      <c r="A303" s="2">
        <f t="shared" si="36"/>
        <v>44405</v>
      </c>
      <c r="B303" s="4" t="e">
        <f>Data!C302</f>
        <v>#N/A</v>
      </c>
      <c r="C303" s="26">
        <v>31.842999326484172</v>
      </c>
      <c r="D303" s="26">
        <v>25.026389840840579</v>
      </c>
      <c r="E303" s="26">
        <v>27.674748199320316</v>
      </c>
      <c r="F303" s="26">
        <v>31.395549148757418</v>
      </c>
      <c r="G303" s="26">
        <v>40.209799849277374</v>
      </c>
      <c r="H303" s="26">
        <v>80.528062763555525</v>
      </c>
      <c r="I303" s="26">
        <v>92.229381574119358</v>
      </c>
      <c r="J303" s="26">
        <v>117.67800258656743</v>
      </c>
      <c r="K303" s="26">
        <v>310.36766530001199</v>
      </c>
      <c r="L303" s="26">
        <v>430.66416507009779</v>
      </c>
      <c r="M303" s="26">
        <v>507.81129798087892</v>
      </c>
      <c r="N303" s="26">
        <v>511.33043793842057</v>
      </c>
      <c r="O303" s="26">
        <v>470.44130177876775</v>
      </c>
      <c r="P303" s="26">
        <v>656.2674086644605</v>
      </c>
      <c r="Q303" s="26">
        <v>656.2674086644605</v>
      </c>
      <c r="R303" s="26">
        <v>611.4402282146325</v>
      </c>
      <c r="S303" s="26">
        <v>655.56970292999893</v>
      </c>
      <c r="T303" s="26">
        <v>655.56970292999893</v>
      </c>
      <c r="U303" s="26">
        <v>117.57423124696476</v>
      </c>
      <c r="V303" s="26">
        <v>111.53475013590077</v>
      </c>
      <c r="W303" s="26">
        <v>103.32680415608409</v>
      </c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</row>
    <row r="304" spans="1:56" x14ac:dyDescent="0.2">
      <c r="A304" s="2">
        <f t="shared" si="36"/>
        <v>44406</v>
      </c>
      <c r="B304" s="4" t="e">
        <f>Data!C303</f>
        <v>#N/A</v>
      </c>
      <c r="C304" s="26">
        <v>31.885189615294291</v>
      </c>
      <c r="D304" s="26">
        <v>25.064066825063687</v>
      </c>
      <c r="E304" s="26">
        <v>27.715378347559238</v>
      </c>
      <c r="F304" s="26">
        <v>31.440047423943007</v>
      </c>
      <c r="G304" s="26">
        <v>40.273390145757197</v>
      </c>
      <c r="H304" s="26">
        <v>80.629905449764493</v>
      </c>
      <c r="I304" s="26">
        <v>92.273796874711493</v>
      </c>
      <c r="J304" s="26">
        <v>117.72606392185813</v>
      </c>
      <c r="K304" s="26">
        <v>310.39943479333118</v>
      </c>
      <c r="L304" s="26">
        <v>430.69725064742465</v>
      </c>
      <c r="M304" s="26">
        <v>507.83864359568298</v>
      </c>
      <c r="N304" s="26">
        <v>511.35047522870912</v>
      </c>
      <c r="O304" s="26">
        <v>470.45952044008419</v>
      </c>
      <c r="P304" s="26">
        <v>656.281606111256</v>
      </c>
      <c r="Q304" s="26">
        <v>656.281606111256</v>
      </c>
      <c r="R304" s="26">
        <v>611.45325069896728</v>
      </c>
      <c r="S304" s="26">
        <v>655.58159165494283</v>
      </c>
      <c r="T304" s="26">
        <v>655.58159165494283</v>
      </c>
      <c r="U304" s="26">
        <v>117.5856666508902</v>
      </c>
      <c r="V304" s="26">
        <v>111.55110395392603</v>
      </c>
      <c r="W304" s="26">
        <v>103.34293302477056</v>
      </c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</row>
    <row r="305" spans="1:56" x14ac:dyDescent="0.2">
      <c r="A305" s="2">
        <f t="shared" si="36"/>
        <v>44407</v>
      </c>
      <c r="B305" s="4" t="e">
        <f>Data!C304</f>
        <v>#N/A</v>
      </c>
      <c r="C305" s="26">
        <v>31.927289207813267</v>
      </c>
      <c r="D305" s="26">
        <v>25.101661230622192</v>
      </c>
      <c r="E305" s="26">
        <v>27.755917733314149</v>
      </c>
      <c r="F305" s="26">
        <v>31.484443059432031</v>
      </c>
      <c r="G305" s="26">
        <v>40.336844383576562</v>
      </c>
      <c r="H305" s="26">
        <v>80.731531701416571</v>
      </c>
      <c r="I305" s="26">
        <v>92.318155858366737</v>
      </c>
      <c r="J305" s="26">
        <v>117.77406857126998</v>
      </c>
      <c r="K305" s="26">
        <v>310.4311909628442</v>
      </c>
      <c r="L305" s="26">
        <v>430.73032112795607</v>
      </c>
      <c r="M305" s="26">
        <v>507.86598330515909</v>
      </c>
      <c r="N305" s="26">
        <v>511.37050937968166</v>
      </c>
      <c r="O305" s="26">
        <v>470.47773613356492</v>
      </c>
      <c r="P305" s="26">
        <v>656.29580217004059</v>
      </c>
      <c r="Q305" s="26">
        <v>656.29580217004059</v>
      </c>
      <c r="R305" s="26">
        <v>611.46627167819747</v>
      </c>
      <c r="S305" s="26">
        <v>655.59347940644955</v>
      </c>
      <c r="T305" s="26">
        <v>655.59347940644955</v>
      </c>
      <c r="U305" s="26">
        <v>117.59709740222713</v>
      </c>
      <c r="V305" s="26">
        <v>111.56744857071959</v>
      </c>
      <c r="W305" s="26">
        <v>103.35905221239226</v>
      </c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</row>
    <row r="306" spans="1:56" x14ac:dyDescent="0.2">
      <c r="A306" s="2">
        <f t="shared" si="36"/>
        <v>44408</v>
      </c>
      <c r="B306" s="4" t="e">
        <f>Data!C305</f>
        <v>#N/A</v>
      </c>
      <c r="C306" s="26">
        <v>31.969298595963298</v>
      </c>
      <c r="D306" s="26">
        <v>25.139173503472804</v>
      </c>
      <c r="E306" s="26">
        <v>27.79636684030303</v>
      </c>
      <c r="F306" s="26">
        <v>31.528736595237849</v>
      </c>
      <c r="G306" s="26">
        <v>40.400163327004265</v>
      </c>
      <c r="H306" s="26">
        <v>80.832943007295952</v>
      </c>
      <c r="I306" s="26">
        <v>92.362458799814988</v>
      </c>
      <c r="J306" s="26">
        <v>117.82201700652584</v>
      </c>
      <c r="K306" s="26">
        <v>310.4629339962832</v>
      </c>
      <c r="L306" s="26">
        <v>430.76337692662088</v>
      </c>
      <c r="M306" s="26">
        <v>507.89331716428813</v>
      </c>
      <c r="N306" s="26">
        <v>511.39054039417272</v>
      </c>
      <c r="O306" s="26">
        <v>470.4959488605474</v>
      </c>
      <c r="P306" s="26">
        <v>656.30999684110407</v>
      </c>
      <c r="Q306" s="26">
        <v>656.30999684110407</v>
      </c>
      <c r="R306" s="26">
        <v>611.47929115265674</v>
      </c>
      <c r="S306" s="26">
        <v>655.60536618469689</v>
      </c>
      <c r="T306" s="26">
        <v>655.60536618469689</v>
      </c>
      <c r="U306" s="26">
        <v>117.60852350493035</v>
      </c>
      <c r="V306" s="26">
        <v>111.58378399738687</v>
      </c>
      <c r="W306" s="26">
        <v>103.37516173137831</v>
      </c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</row>
    <row r="307" spans="1:56" x14ac:dyDescent="0.2">
      <c r="A307" s="2">
        <f t="shared" si="36"/>
        <v>44409</v>
      </c>
      <c r="B307" s="4" t="e">
        <f>Data!C306</f>
        <v>#N/A</v>
      </c>
      <c r="C307" s="26">
        <v>32.011218267095863</v>
      </c>
      <c r="D307" s="26">
        <v>25.176604085470323</v>
      </c>
      <c r="E307" s="26">
        <v>27.836726147882661</v>
      </c>
      <c r="F307" s="26">
        <v>31.572928566606485</v>
      </c>
      <c r="G307" s="26">
        <v>40.463347732849833</v>
      </c>
      <c r="H307" s="26">
        <v>80.934140832224301</v>
      </c>
      <c r="I307" s="26">
        <v>92.406705967279024</v>
      </c>
      <c r="J307" s="26">
        <v>117.86990968221328</v>
      </c>
      <c r="K307" s="26">
        <v>310.49466407082014</v>
      </c>
      <c r="L307" s="26">
        <v>430.79641843473138</v>
      </c>
      <c r="M307" s="26">
        <v>507.92064522449391</v>
      </c>
      <c r="N307" s="26">
        <v>511.41056827487176</v>
      </c>
      <c r="O307" s="26">
        <v>470.51415862234091</v>
      </c>
      <c r="P307" s="26">
        <v>656.32419012473486</v>
      </c>
      <c r="Q307" s="26">
        <v>656.32419012473486</v>
      </c>
      <c r="R307" s="26">
        <v>611.49230912267876</v>
      </c>
      <c r="S307" s="26">
        <v>655.61725198986085</v>
      </c>
      <c r="T307" s="26">
        <v>655.61725198986085</v>
      </c>
      <c r="U307" s="26">
        <v>117.61994496294912</v>
      </c>
      <c r="V307" s="26">
        <v>111.60011024501125</v>
      </c>
      <c r="W307" s="26">
        <v>103.39126159413162</v>
      </c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</row>
    <row r="308" spans="1:56" x14ac:dyDescent="0.2">
      <c r="A308" s="2">
        <f t="shared" si="36"/>
        <v>44410</v>
      </c>
      <c r="B308" s="4" t="e">
        <f>Data!C307</f>
        <v>#N/A</v>
      </c>
      <c r="C308" s="26">
        <v>32.053048704053197</v>
      </c>
      <c r="D308" s="26">
        <v>25.213953414421887</v>
      </c>
      <c r="E308" s="26">
        <v>27.876996131104836</v>
      </c>
      <c r="F308" s="26">
        <v>31.61701950407646</v>
      </c>
      <c r="G308" s="26">
        <v>40.526398350570986</v>
      </c>
      <c r="H308" s="26">
        <v>81.035126617752283</v>
      </c>
      <c r="I308" s="26">
        <v>92.450897622774065</v>
      </c>
      <c r="J308" s="26">
        <v>117.91774703658216</v>
      </c>
      <c r="K308" s="26">
        <v>310.52638135368318</v>
      </c>
      <c r="L308" s="26">
        <v>430.82944602133796</v>
      </c>
      <c r="M308" s="26">
        <v>507.94796753388232</v>
      </c>
      <c r="N308" s="26">
        <v>511.43059302433505</v>
      </c>
      <c r="O308" s="26">
        <v>470.5323654202291</v>
      </c>
      <c r="P308" s="26">
        <v>656.33838202122047</v>
      </c>
      <c r="Q308" s="26">
        <v>656.33838202122047</v>
      </c>
      <c r="R308" s="26">
        <v>611.50532558859697</v>
      </c>
      <c r="S308" s="26">
        <v>655.62913682211638</v>
      </c>
      <c r="T308" s="26">
        <v>655.62913682211638</v>
      </c>
      <c r="U308" s="26">
        <v>117.63136178022724</v>
      </c>
      <c r="V308" s="26">
        <v>111.61642732465408</v>
      </c>
      <c r="W308" s="26">
        <v>103.40735181302885</v>
      </c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</row>
    <row r="309" spans="1:56" x14ac:dyDescent="0.2">
      <c r="A309" s="2">
        <f t="shared" si="36"/>
        <v>44411</v>
      </c>
      <c r="B309" s="4" t="e">
        <f>Data!C308</f>
        <v>#N/A</v>
      </c>
      <c r="C309" s="26">
        <v>32.094790385228634</v>
      </c>
      <c r="D309" s="26">
        <v>25.251221924140257</v>
      </c>
      <c r="E309" s="26">
        <v>27.91717726077162</v>
      </c>
      <c r="F309" s="26">
        <v>31.66100993353766</v>
      </c>
      <c r="G309" s="26">
        <v>40.589315922378937</v>
      </c>
      <c r="H309" s="26">
        <v>81.13590178282557</v>
      </c>
      <c r="I309" s="26">
        <v>92.495034022392204</v>
      </c>
      <c r="J309" s="26">
        <v>117.96552949230491</v>
      </c>
      <c r="K309" s="26">
        <v>310.55808600273747</v>
      </c>
      <c r="L309" s="26">
        <v>430.86246003450606</v>
      </c>
      <c r="M309" s="26">
        <v>507.97528413746426</v>
      </c>
      <c r="N309" s="26">
        <v>511.45061464499616</v>
      </c>
      <c r="O309" s="26">
        <v>470.550569255472</v>
      </c>
      <c r="P309" s="26">
        <v>656.35257253084728</v>
      </c>
      <c r="Q309" s="26">
        <v>656.35257253084728</v>
      </c>
      <c r="R309" s="26">
        <v>611.51834055074482</v>
      </c>
      <c r="S309" s="26">
        <v>655.64102068163731</v>
      </c>
      <c r="T309" s="26">
        <v>655.64102068163731</v>
      </c>
      <c r="U309" s="26">
        <v>117.642773960703</v>
      </c>
      <c r="V309" s="26">
        <v>111.63273524735477</v>
      </c>
      <c r="W309" s="26">
        <v>103.42343240042059</v>
      </c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</row>
    <row r="310" spans="1:56" x14ac:dyDescent="0.2">
      <c r="A310" s="2">
        <f t="shared" si="36"/>
        <v>44412</v>
      </c>
      <c r="B310" s="4" t="e">
        <f>Data!C309</f>
        <v>#N/A</v>
      </c>
      <c r="C310" s="26">
        <v>32.136443784625904</v>
      </c>
      <c r="D310" s="26">
        <v>25.288410044496199</v>
      </c>
      <c r="E310" s="26">
        <v>27.957270003489679</v>
      </c>
      <c r="F310" s="26">
        <v>31.704900376289238</v>
      </c>
      <c r="G310" s="26">
        <v>40.652101183341614</v>
      </c>
      <c r="H310" s="26">
        <v>81.23646772442639</v>
      </c>
      <c r="I310" s="26">
        <v>92.53911541657267</v>
      </c>
      <c r="J310" s="26">
        <v>118.01325745720109</v>
      </c>
      <c r="K310" s="26">
        <v>310.58977816703168</v>
      </c>
      <c r="L310" s="26">
        <v>430.89546080252029</v>
      </c>
      <c r="M310" s="26">
        <v>508.00259507736365</v>
      </c>
      <c r="N310" s="26">
        <v>511.47063313917602</v>
      </c>
      <c r="O310" s="26">
        <v>470.56877012930801</v>
      </c>
      <c r="P310" s="26">
        <v>656.36676165390099</v>
      </c>
      <c r="Q310" s="26">
        <v>656.36676165390099</v>
      </c>
      <c r="R310" s="26">
        <v>611.5313540094553</v>
      </c>
      <c r="S310" s="26">
        <v>655.65290356859623</v>
      </c>
      <c r="T310" s="26">
        <v>655.65290356859623</v>
      </c>
      <c r="U310" s="26">
        <v>117.65418150830922</v>
      </c>
      <c r="V310" s="26">
        <v>111.64903402413086</v>
      </c>
      <c r="W310" s="26">
        <v>103.43950336863138</v>
      </c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</row>
    <row r="311" spans="1:56" x14ac:dyDescent="0.2">
      <c r="A311" s="2">
        <f t="shared" si="36"/>
        <v>44413</v>
      </c>
      <c r="B311" s="4" t="e">
        <f>Data!C310</f>
        <v>#N/A</v>
      </c>
      <c r="C311" s="26">
        <v>32.178009371917355</v>
      </c>
      <c r="D311" s="26">
        <v>25.325518201469944</v>
      </c>
      <c r="E311" s="26">
        <v>27.997274821723693</v>
      </c>
      <c r="F311" s="26">
        <v>31.748691349096571</v>
      </c>
      <c r="G311" s="26">
        <v>40.714754861484863</v>
      </c>
      <c r="H311" s="26">
        <v>81.336825818191528</v>
      </c>
      <c r="I311" s="26">
        <v>92.583142050358404</v>
      </c>
      <c r="J311" s="26">
        <v>118.06093132492788</v>
      </c>
      <c r="K311" s="26">
        <v>310.62145798731319</v>
      </c>
      <c r="L311" s="26">
        <v>430.92844863501944</v>
      </c>
      <c r="M311" s="26">
        <v>508.02990039301159</v>
      </c>
      <c r="N311" s="26">
        <v>511.4906485090919</v>
      </c>
      <c r="O311" s="26">
        <v>470.58696804295585</v>
      </c>
      <c r="P311" s="26">
        <v>656.3809493906665</v>
      </c>
      <c r="Q311" s="26">
        <v>656.3809493906665</v>
      </c>
      <c r="R311" s="26">
        <v>611.5443659650615</v>
      </c>
      <c r="S311" s="26">
        <v>655.66478548316491</v>
      </c>
      <c r="T311" s="26">
        <v>655.66478548316491</v>
      </c>
      <c r="U311" s="26">
        <v>117.66558442697325</v>
      </c>
      <c r="V311" s="26">
        <v>111.66532366597805</v>
      </c>
      <c r="W311" s="26">
        <v>103.45556472995978</v>
      </c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</row>
    <row r="312" spans="1:56" x14ac:dyDescent="0.2">
      <c r="A312" s="2">
        <f t="shared" si="36"/>
        <v>44414</v>
      </c>
      <c r="B312" s="4" t="e">
        <f>Data!C311</f>
        <v>#N/A</v>
      </c>
      <c r="C312" s="26">
        <v>32.219487612501126</v>
      </c>
      <c r="D312" s="26">
        <v>25.362546817201743</v>
      </c>
      <c r="E312" s="26">
        <v>28.037192173848872</v>
      </c>
      <c r="F312" s="26">
        <v>31.792383364247296</v>
      </c>
      <c r="G312" s="26">
        <v>40.777277677891668</v>
      </c>
      <c r="H312" s="26">
        <v>81.436977419007604</v>
      </c>
      <c r="I312" s="26">
        <v>92.627114163639831</v>
      </c>
      <c r="J312" s="26">
        <v>118.10855147563812</v>
      </c>
      <c r="K312" s="26">
        <v>310.65312559651306</v>
      </c>
      <c r="L312" s="26">
        <v>430.96142382406697</v>
      </c>
      <c r="M312" s="26">
        <v>508.0572001213273</v>
      </c>
      <c r="N312" s="26">
        <v>511.51066075686578</v>
      </c>
      <c r="O312" s="26">
        <v>470.60516299761622</v>
      </c>
      <c r="P312" s="26">
        <v>656.39513574142779</v>
      </c>
      <c r="Q312" s="26">
        <v>656.39513574142779</v>
      </c>
      <c r="R312" s="26">
        <v>611.55737641789619</v>
      </c>
      <c r="S312" s="26">
        <v>655.67666642551421</v>
      </c>
      <c r="T312" s="26">
        <v>655.67666642551421</v>
      </c>
      <c r="U312" s="26">
        <v>117.67698272061698</v>
      </c>
      <c r="V312" s="26">
        <v>111.68160418387029</v>
      </c>
      <c r="W312" s="26">
        <v>103.47161649667848</v>
      </c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</row>
    <row r="313" spans="1:56" x14ac:dyDescent="0.2">
      <c r="A313" s="2">
        <f t="shared" si="36"/>
        <v>44415</v>
      </c>
      <c r="B313" s="4" t="e">
        <f>Data!C312</f>
        <v>#N/A</v>
      </c>
      <c r="C313" s="26">
        <v>32.260878967557346</v>
      </c>
      <c r="D313" s="26">
        <v>25.399496310041595</v>
      </c>
      <c r="E313" s="26">
        <v>28.077022514202618</v>
      </c>
      <c r="F313" s="26">
        <v>31.835976929606446</v>
      </c>
      <c r="G313" s="26">
        <v>40.839670346799473</v>
      </c>
      <c r="H313" s="26">
        <v>81.536923861584725</v>
      </c>
      <c r="I313" s="26">
        <v>92.671031991386329</v>
      </c>
      <c r="J313" s="26">
        <v>118.15611827660747</v>
      </c>
      <c r="K313" s="26">
        <v>310.68478112020273</v>
      </c>
      <c r="L313" s="26">
        <v>430.99438664515975</v>
      </c>
      <c r="M313" s="26">
        <v>508.08449429688716</v>
      </c>
      <c r="N313" s="26">
        <v>511.53066988453202</v>
      </c>
      <c r="O313" s="26">
        <v>470.62335499447317</v>
      </c>
      <c r="P313" s="26">
        <v>656.40932070646829</v>
      </c>
      <c r="Q313" s="26">
        <v>656.40932070646829</v>
      </c>
      <c r="R313" s="26">
        <v>611.57038536829214</v>
      </c>
      <c r="S313" s="26">
        <v>655.68854639581434</v>
      </c>
      <c r="T313" s="26">
        <v>655.68854639581434</v>
      </c>
      <c r="U313" s="26">
        <v>117.68837639315683</v>
      </c>
      <c r="V313" s="26">
        <v>111.69787558875981</v>
      </c>
      <c r="W313" s="26">
        <v>103.48765868103438</v>
      </c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</row>
    <row r="314" spans="1:56" x14ac:dyDescent="0.2">
      <c r="A314" s="2">
        <f t="shared" si="36"/>
        <v>44416</v>
      </c>
      <c r="B314" s="4" t="e">
        <f>Data!C313</f>
        <v>#N/A</v>
      </c>
      <c r="C314" s="26">
        <v>32.302183894103322</v>
      </c>
      <c r="D314" s="26">
        <v>25.436367094598083</v>
      </c>
      <c r="E314" s="26">
        <v>28.11676629313531</v>
      </c>
      <c r="F314" s="26">
        <v>31.879472548670687</v>
      </c>
      <c r="G314" s="26">
        <v>40.901933575695587</v>
      </c>
      <c r="H314" s="26">
        <v>81.636666461009071</v>
      </c>
      <c r="I314" s="26">
        <v>92.714895763866068</v>
      </c>
      <c r="J314" s="26">
        <v>118.20363208283186</v>
      </c>
      <c r="K314" s="26">
        <v>310.71642467702412</v>
      </c>
      <c r="L314" s="26">
        <v>431.02733735817935</v>
      </c>
      <c r="M314" s="26">
        <v>508.11178295208208</v>
      </c>
      <c r="N314" s="26">
        <v>511.55067589404433</v>
      </c>
      <c r="O314" s="26">
        <v>470.64154403469558</v>
      </c>
      <c r="P314" s="26">
        <v>656.42350428607085</v>
      </c>
      <c r="Q314" s="26">
        <v>656.42350428607085</v>
      </c>
      <c r="R314" s="26">
        <v>611.58339281658198</v>
      </c>
      <c r="S314" s="26">
        <v>655.70042539423468</v>
      </c>
      <c r="T314" s="26">
        <v>655.70042539423468</v>
      </c>
      <c r="U314" s="26">
        <v>117.69976544850381</v>
      </c>
      <c r="V314" s="26">
        <v>111.71413789157722</v>
      </c>
      <c r="W314" s="26">
        <v>103.50369129524864</v>
      </c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</row>
    <row r="315" spans="1:56" x14ac:dyDescent="0.2">
      <c r="A315" s="2">
        <f t="shared" si="36"/>
        <v>44417</v>
      </c>
      <c r="B315" s="4" t="e">
        <f>Data!C314</f>
        <v>#N/A</v>
      </c>
      <c r="C315" s="26">
        <v>32.343402845047777</v>
      </c>
      <c r="D315" s="26">
        <v>25.473159581786408</v>
      </c>
      <c r="E315" s="26">
        <v>28.156423957060255</v>
      </c>
      <c r="F315" s="26">
        <v>31.922870720621717</v>
      </c>
      <c r="G315" s="26">
        <v>40.964068065410821</v>
      </c>
      <c r="H315" s="26">
        <v>81.736206513275491</v>
      </c>
      <c r="I315" s="26">
        <v>92.758705706854784</v>
      </c>
      <c r="J315" s="26">
        <v>118.25109323759692</v>
      </c>
      <c r="K315" s="26">
        <v>310.74805637909486</v>
      </c>
      <c r="L315" s="26">
        <v>431.06027620828894</v>
      </c>
      <c r="M315" s="26">
        <v>508.13906611726463</v>
      </c>
      <c r="N315" s="26">
        <v>511.57067878728242</v>
      </c>
      <c r="O315" s="26">
        <v>470.65973011943851</v>
      </c>
      <c r="P315" s="26">
        <v>656.43768648051787</v>
      </c>
      <c r="Q315" s="26">
        <v>656.43768648051787</v>
      </c>
      <c r="R315" s="26">
        <v>611.59639876309802</v>
      </c>
      <c r="S315" s="26">
        <v>655.71230342094407</v>
      </c>
      <c r="T315" s="26">
        <v>655.71230342094407</v>
      </c>
      <c r="U315" s="26">
        <v>117.7111498905635</v>
      </c>
      <c r="V315" s="26">
        <v>111.73039110323154</v>
      </c>
      <c r="W315" s="26">
        <v>103.51971435151677</v>
      </c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</row>
    <row r="316" spans="1:56" x14ac:dyDescent="0.2">
      <c r="A316" s="2">
        <f t="shared" si="36"/>
        <v>44418</v>
      </c>
      <c r="B316" s="4" t="e">
        <f>Data!C315</f>
        <v>#N/A</v>
      </c>
      <c r="C316" s="26">
        <v>32.38453626924413</v>
      </c>
      <c r="D316" s="26">
        <v>25.509874178875595</v>
      </c>
      <c r="E316" s="26">
        <v>28.195995948502834</v>
      </c>
      <c r="F316" s="26">
        <v>31.966171940378768</v>
      </c>
      <c r="G316" s="26">
        <v>41.026074510211309</v>
      </c>
      <c r="H316" s="26">
        <v>81.835545295800728</v>
      </c>
      <c r="I316" s="26">
        <v>92.802462041834076</v>
      </c>
      <c r="J316" s="26">
        <v>118.2985020730205</v>
      </c>
      <c r="K316" s="26">
        <v>310.7796763323895</v>
      </c>
      <c r="L316" s="26">
        <v>431.09320342677847</v>
      </c>
      <c r="M316" s="26">
        <v>508.16634382088597</v>
      </c>
      <c r="N316" s="26">
        <v>511.59067856605776</v>
      </c>
      <c r="O316" s="26">
        <v>470.67791324984427</v>
      </c>
      <c r="P316" s="26">
        <v>656.45186729009095</v>
      </c>
      <c r="Q316" s="26">
        <v>656.45186729009095</v>
      </c>
      <c r="R316" s="26">
        <v>611.60940320817258</v>
      </c>
      <c r="S316" s="26">
        <v>655.72418047611075</v>
      </c>
      <c r="T316" s="26">
        <v>655.72418047611075</v>
      </c>
      <c r="U316" s="26">
        <v>117.72252972323608</v>
      </c>
      <c r="V316" s="26">
        <v>111.74663523461025</v>
      </c>
      <c r="W316" s="26">
        <v>103.53572786200868</v>
      </c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</row>
    <row r="317" spans="1:56" x14ac:dyDescent="0.2">
      <c r="A317" s="2">
        <f t="shared" si="36"/>
        <v>44419</v>
      </c>
      <c r="B317" s="4" t="e">
        <f>Data!C316</f>
        <v>#N/A</v>
      </c>
      <c r="C317" s="26">
        <v>32.425584611542888</v>
      </c>
      <c r="D317" s="26">
        <v>25.546511289534905</v>
      </c>
      <c r="E317" s="26">
        <v>28.235482706148815</v>
      </c>
      <c r="F317" s="26">
        <v>32.009376698650321</v>
      </c>
      <c r="G317" s="26">
        <v>41.087953597888607</v>
      </c>
      <c r="H317" s="26">
        <v>81.934684067918056</v>
      </c>
      <c r="I317" s="26">
        <v>92.84616498617973</v>
      </c>
      <c r="J317" s="26">
        <v>118.34585891056956</v>
      </c>
      <c r="K317" s="26">
        <v>310.81128463709899</v>
      </c>
      <c r="L317" s="26">
        <v>431.12611923186188</v>
      </c>
      <c r="M317" s="26">
        <v>508.1936160896239</v>
      </c>
      <c r="N317" s="26">
        <v>511.61067523211909</v>
      </c>
      <c r="O317" s="26">
        <v>470.69609342704342</v>
      </c>
      <c r="P317" s="26">
        <v>656.46604671507146</v>
      </c>
      <c r="Q317" s="26">
        <v>656.46604671507146</v>
      </c>
      <c r="R317" s="26">
        <v>611.62240615213784</v>
      </c>
      <c r="S317" s="26">
        <v>655.73605655990252</v>
      </c>
      <c r="T317" s="26">
        <v>655.73605655990252</v>
      </c>
      <c r="U317" s="26">
        <v>117.73390495041629</v>
      </c>
      <c r="V317" s="26">
        <v>111.76287029657941</v>
      </c>
      <c r="W317" s="26">
        <v>103.55173183886883</v>
      </c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</row>
    <row r="318" spans="1:56" x14ac:dyDescent="0.2">
      <c r="A318" s="2">
        <f t="shared" si="36"/>
        <v>44420</v>
      </c>
      <c r="B318" s="4" t="e">
        <f>Data!C317</f>
        <v>#N/A</v>
      </c>
      <c r="C318" s="26">
        <v>32.466548312843081</v>
      </c>
      <c r="D318" s="26">
        <v>25.583071313879465</v>
      </c>
      <c r="E318" s="26">
        <v>28.274884664891911</v>
      </c>
      <c r="F318" s="26">
        <v>32.052485481984974</v>
      </c>
      <c r="G318" s="26">
        <v>41.14970600984811</v>
      </c>
      <c r="H318" s="26">
        <v>82.033624071354126</v>
      </c>
      <c r="I318" s="26">
        <v>92.889814753340545</v>
      </c>
      <c r="J318" s="26">
        <v>118.39316406155264</v>
      </c>
      <c r="K318" s="26">
        <v>310.84288138796876</v>
      </c>
      <c r="L318" s="26">
        <v>431.15902382942835</v>
      </c>
      <c r="M318" s="26">
        <v>508.22088294850209</v>
      </c>
      <c r="N318" s="26">
        <v>511.63066878715756</v>
      </c>
      <c r="O318" s="26">
        <v>470.71427065215585</v>
      </c>
      <c r="P318" s="26">
        <v>656.48022475574032</v>
      </c>
      <c r="Q318" s="26">
        <v>656.48022475574032</v>
      </c>
      <c r="R318" s="26">
        <v>611.63540759532589</v>
      </c>
      <c r="S318" s="26">
        <v>655.74793167248652</v>
      </c>
      <c r="T318" s="26">
        <v>655.74793167248652</v>
      </c>
      <c r="U318" s="26">
        <v>117.74527557599349</v>
      </c>
      <c r="V318" s="26">
        <v>111.77909629998362</v>
      </c>
      <c r="W318" s="26">
        <v>103.56772629421619</v>
      </c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</row>
    <row r="319" spans="1:56" x14ac:dyDescent="0.2">
      <c r="A319" s="2">
        <f t="shared" si="36"/>
        <v>44421</v>
      </c>
      <c r="B319" s="4" t="e">
        <f>Data!C318</f>
        <v>#N/A</v>
      </c>
      <c r="C319" s="26">
        <v>32.507427810142893</v>
      </c>
      <c r="D319" s="26">
        <v>25.619554648515148</v>
      </c>
      <c r="E319" s="26">
        <v>28.314202255880538</v>
      </c>
      <c r="F319" s="26">
        <v>32.095498772821514</v>
      </c>
      <c r="G319" s="26">
        <v>41.211332421195827</v>
      </c>
      <c r="H319" s="26">
        <v>82.132366530688657</v>
      </c>
      <c r="I319" s="26">
        <v>92.933411553008156</v>
      </c>
      <c r="J319" s="26">
        <v>118.44041782758902</v>
      </c>
      <c r="K319" s="26">
        <v>310.87446667461728</v>
      </c>
      <c r="L319" s="26">
        <v>431.19191741375062</v>
      </c>
      <c r="M319" s="26">
        <v>508.24814442100137</v>
      </c>
      <c r="N319" s="26">
        <v>511.65065923281128</v>
      </c>
      <c r="O319" s="26">
        <v>470.73244492629158</v>
      </c>
      <c r="P319" s="26">
        <v>656.49440141237812</v>
      </c>
      <c r="Q319" s="26">
        <v>656.49440141237812</v>
      </c>
      <c r="R319" s="26">
        <v>611.64840753806845</v>
      </c>
      <c r="S319" s="26">
        <v>655.75980581402962</v>
      </c>
      <c r="T319" s="26">
        <v>655.75980581402962</v>
      </c>
      <c r="U319" s="26">
        <v>117.75664160385166</v>
      </c>
      <c r="V319" s="26">
        <v>111.79531325564618</v>
      </c>
      <c r="W319" s="26">
        <v>103.5837112401444</v>
      </c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</row>
    <row r="320" spans="1:56" x14ac:dyDescent="0.2">
      <c r="A320" s="2">
        <f t="shared" si="36"/>
        <v>44422</v>
      </c>
      <c r="B320" s="4" t="e">
        <f>Data!C319</f>
        <v>#N/A</v>
      </c>
      <c r="C320" s="26">
        <v>32.548223536589362</v>
      </c>
      <c r="D320" s="26">
        <v>25.655961686582689</v>
      </c>
      <c r="E320" s="26">
        <v>28.353435906563835</v>
      </c>
      <c r="F320" s="26">
        <v>32.138417049538198</v>
      </c>
      <c r="G320" s="26">
        <v>41.272833500823538</v>
      </c>
      <c r="H320" s="26">
        <v>82.230912653797631</v>
      </c>
      <c r="I320" s="26">
        <v>92.976955591278383</v>
      </c>
      <c r="J320" s="26">
        <v>118.4876205010557</v>
      </c>
      <c r="K320" s="26">
        <v>310.90604058183612</v>
      </c>
      <c r="L320" s="26">
        <v>431.22480016815263</v>
      </c>
      <c r="M320" s="26">
        <v>508.27540052916351</v>
      </c>
      <c r="N320" s="26">
        <v>511.67064657066948</v>
      </c>
      <c r="O320" s="26">
        <v>470.75061625055167</v>
      </c>
      <c r="P320" s="26">
        <v>656.50857668526487</v>
      </c>
      <c r="Q320" s="26">
        <v>656.50857668526487</v>
      </c>
      <c r="R320" s="26">
        <v>611.6614059806974</v>
      </c>
      <c r="S320" s="26">
        <v>655.77167898469827</v>
      </c>
      <c r="T320" s="26">
        <v>655.77167898469827</v>
      </c>
      <c r="U320" s="26">
        <v>117.76800303786941</v>
      </c>
      <c r="V320" s="26">
        <v>111.81152117436909</v>
      </c>
      <c r="W320" s="26">
        <v>103.59968668872183</v>
      </c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</row>
    <row r="321" spans="1:56" x14ac:dyDescent="0.2">
      <c r="A321" s="2">
        <f t="shared" si="36"/>
        <v>44423</v>
      </c>
      <c r="B321" s="4" t="e">
        <f>Data!C320</f>
        <v>#N/A</v>
      </c>
      <c r="C321" s="26">
        <v>32.588935921527266</v>
      </c>
      <c r="D321" s="26">
        <v>25.692292817801079</v>
      </c>
      <c r="E321" s="26">
        <v>28.392586040736933</v>
      </c>
      <c r="F321" s="26">
        <v>32.181240786501291</v>
      </c>
      <c r="G321" s="26">
        <v>41.334209911492373</v>
      </c>
      <c r="H321" s="26">
        <v>82.329263632280657</v>
      </c>
      <c r="I321" s="26">
        <v>93.02044707080438</v>
      </c>
      <c r="J321" s="26">
        <v>118.53477236551323</v>
      </c>
      <c r="K321" s="26">
        <v>310.93760318987222</v>
      </c>
      <c r="L321" s="26">
        <v>431.25767226563903</v>
      </c>
      <c r="M321" s="26">
        <v>508.30265129368809</v>
      </c>
      <c r="N321" s="26">
        <v>511.69063080227659</v>
      </c>
      <c r="O321" s="26">
        <v>470.76878462602883</v>
      </c>
      <c r="P321" s="26">
        <v>656.52275057468046</v>
      </c>
      <c r="Q321" s="26">
        <v>656.52275057468046</v>
      </c>
      <c r="R321" s="26">
        <v>611.67440292354445</v>
      </c>
      <c r="S321" s="26">
        <v>655.78355118465845</v>
      </c>
      <c r="T321" s="26">
        <v>655.78355118465845</v>
      </c>
      <c r="U321" s="26">
        <v>117.77935988191997</v>
      </c>
      <c r="V321" s="26">
        <v>111.82772006693313</v>
      </c>
      <c r="W321" s="26">
        <v>103.61565265199165</v>
      </c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</row>
    <row r="322" spans="1:56" x14ac:dyDescent="0.2">
      <c r="A322" s="2">
        <f t="shared" si="36"/>
        <v>44424</v>
      </c>
      <c r="B322" s="4" t="e">
        <f>Data!C321</f>
        <v>#N/A</v>
      </c>
      <c r="C322" s="26">
        <v>32.629565390547214</v>
      </c>
      <c r="D322" s="26">
        <v>25.728548428510248</v>
      </c>
      <c r="E322" s="26">
        <v>28.431653078585509</v>
      </c>
      <c r="F322" s="26">
        <v>32.223970454112809</v>
      </c>
      <c r="G322" s="26">
        <v>41.395462309914905</v>
      </c>
      <c r="H322" s="26">
        <v>82.427420641873155</v>
      </c>
      <c r="I322" s="26">
        <v>93.063886190942114</v>
      </c>
      <c r="J322" s="26">
        <v>118.58187369611129</v>
      </c>
      <c r="K322" s="26">
        <v>310.9691545746939</v>
      </c>
      <c r="L322" s="26">
        <v>431.29053386948851</v>
      </c>
      <c r="M322" s="26">
        <v>508.32989673402267</v>
      </c>
      <c r="N322" s="26">
        <v>511.71061192913572</v>
      </c>
      <c r="O322" s="26">
        <v>470.7869500538082</v>
      </c>
      <c r="P322" s="26">
        <v>656.53692308090444</v>
      </c>
      <c r="Q322" s="26">
        <v>656.53692308090444</v>
      </c>
      <c r="R322" s="26">
        <v>611.68739836694101</v>
      </c>
      <c r="S322" s="26">
        <v>655.79542241407603</v>
      </c>
      <c r="T322" s="26">
        <v>655.79542241407603</v>
      </c>
      <c r="U322" s="26">
        <v>117.79071213987125</v>
      </c>
      <c r="V322" s="26">
        <v>111.84390994409789</v>
      </c>
      <c r="W322" s="26">
        <v>103.63160914197189</v>
      </c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</row>
    <row r="323" spans="1:56" x14ac:dyDescent="0.2">
      <c r="A323" s="2">
        <f t="shared" si="36"/>
        <v>44425</v>
      </c>
      <c r="B323" s="4" t="e">
        <f>Data!C322</f>
        <v>#N/A</v>
      </c>
      <c r="C323" s="26">
        <v>32.670112365532873</v>
      </c>
      <c r="D323" s="26">
        <v>25.764728901713031</v>
      </c>
      <c r="E323" s="26">
        <v>28.470637436729614</v>
      </c>
      <c r="F323" s="26">
        <v>32.26660651885755</v>
      </c>
      <c r="G323" s="26">
        <v>41.456591346835715</v>
      </c>
      <c r="H323" s="26">
        <v>82.525384842843934</v>
      </c>
      <c r="I323" s="26">
        <v>93.107273147888577</v>
      </c>
      <c r="J323" s="26">
        <v>118.62892475997502</v>
      </c>
      <c r="K323" s="26">
        <v>311.00069480824135</v>
      </c>
      <c r="L323" s="26">
        <v>431.32338513381313</v>
      </c>
      <c r="M323" s="26">
        <v>508.3571368684473</v>
      </c>
      <c r="N323" s="26">
        <v>511.73058995271197</v>
      </c>
      <c r="O323" s="26">
        <v>470.80511253496786</v>
      </c>
      <c r="P323" s="26">
        <v>656.55109420421593</v>
      </c>
      <c r="Q323" s="26">
        <v>656.55109420421593</v>
      </c>
      <c r="R323" s="26">
        <v>611.70039231121848</v>
      </c>
      <c r="S323" s="26">
        <v>655.80729267311654</v>
      </c>
      <c r="T323" s="26">
        <v>655.80729267311654</v>
      </c>
      <c r="U323" s="26">
        <v>117.80205981558576</v>
      </c>
      <c r="V323" s="26">
        <v>111.86009081660187</v>
      </c>
      <c r="W323" s="26">
        <v>103.64755617065552</v>
      </c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</row>
    <row r="324" spans="1:56" x14ac:dyDescent="0.2">
      <c r="A324" s="2">
        <f t="shared" si="36"/>
        <v>44426</v>
      </c>
      <c r="B324" s="4" t="e">
        <f>Data!C323</f>
        <v>#N/A</v>
      </c>
      <c r="C324" s="26">
        <v>32.710577264707439</v>
      </c>
      <c r="D324" s="26">
        <v>25.800834617116468</v>
      </c>
      <c r="E324" s="26">
        <v>28.509539528266817</v>
      </c>
      <c r="F324" s="26">
        <v>32.309149443349376</v>
      </c>
      <c r="G324" s="26">
        <v>41.517597667110508</v>
      </c>
      <c r="H324" s="26">
        <v>82.623157380378686</v>
      </c>
      <c r="I324" s="26">
        <v>93.15060813481297</v>
      </c>
      <c r="J324" s="26">
        <v>118.67592581657314</v>
      </c>
      <c r="K324" s="26">
        <v>311.03222395866237</v>
      </c>
      <c r="L324" s="26">
        <v>431.3562262040856</v>
      </c>
      <c r="M324" s="26">
        <v>508.38437171415285</v>
      </c>
      <c r="N324" s="26">
        <v>511.75056487443538</v>
      </c>
      <c r="O324" s="26">
        <v>470.82327207057949</v>
      </c>
      <c r="P324" s="26">
        <v>656.5652639448939</v>
      </c>
      <c r="Q324" s="26">
        <v>656.5652639448939</v>
      </c>
      <c r="R324" s="26">
        <v>611.71338475670802</v>
      </c>
      <c r="S324" s="26">
        <v>655.81916196194516</v>
      </c>
      <c r="T324" s="26">
        <v>655.81916196194516</v>
      </c>
      <c r="U324" s="26">
        <v>117.81340291292075</v>
      </c>
      <c r="V324" s="26">
        <v>111.87626269516252</v>
      </c>
      <c r="W324" s="26">
        <v>103.66349375001052</v>
      </c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</row>
    <row r="325" spans="1:56" x14ac:dyDescent="0.2">
      <c r="A325" s="2">
        <f t="shared" ref="A325:A367" si="37">A324+1</f>
        <v>44427</v>
      </c>
      <c r="B325" s="4" t="e">
        <f>Data!C324</f>
        <v>#N/A</v>
      </c>
      <c r="C325" s="26">
        <v>32.750960502679348</v>
      </c>
      <c r="D325" s="26">
        <v>25.836865951172406</v>
      </c>
      <c r="E325" s="26">
        <v>28.548359762814659</v>
      </c>
      <c r="F325" s="26">
        <v>32.351599686376801</v>
      </c>
      <c r="G325" s="26">
        <v>41.578481909783811</v>
      </c>
      <c r="H325" s="26">
        <v>82.720739384950093</v>
      </c>
      <c r="I325" s="26">
        <v>93.193891341981384</v>
      </c>
      <c r="J325" s="26">
        <v>118.72287711806841</v>
      </c>
      <c r="K325" s="26">
        <v>311.06374209053433</v>
      </c>
      <c r="L325" s="26">
        <v>431.38905721763626</v>
      </c>
      <c r="M325" s="26">
        <v>508.41160128731445</v>
      </c>
      <c r="N325" s="26">
        <v>511.77053669570398</v>
      </c>
      <c r="O325" s="26">
        <v>470.84142866170879</v>
      </c>
      <c r="P325" s="26">
        <v>656.57943230321712</v>
      </c>
      <c r="Q325" s="26">
        <v>656.57943230321712</v>
      </c>
      <c r="R325" s="26">
        <v>611.72637570374093</v>
      </c>
      <c r="S325" s="26">
        <v>655.83103028072674</v>
      </c>
      <c r="T325" s="26">
        <v>655.83103028072674</v>
      </c>
      <c r="U325" s="26">
        <v>117.82474143572809</v>
      </c>
      <c r="V325" s="26">
        <v>111.89242559047629</v>
      </c>
      <c r="W325" s="26">
        <v>103.67942189197997</v>
      </c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</row>
    <row r="326" spans="1:56" x14ac:dyDescent="0.2">
      <c r="A326" s="2">
        <f t="shared" si="37"/>
        <v>44428</v>
      </c>
      <c r="B326" s="4" t="e">
        <f>Data!C325</f>
        <v>#N/A</v>
      </c>
      <c r="C326" s="26">
        <v>32.791262490487192</v>
      </c>
      <c r="D326" s="26">
        <v>25.872823277117472</v>
      </c>
      <c r="E326" s="26">
        <v>28.58709854655244</v>
      </c>
      <c r="F326" s="26">
        <v>32.393957702947873</v>
      </c>
      <c r="G326" s="26">
        <v>41.6392447081653</v>
      </c>
      <c r="H326" s="26">
        <v>82.818131972674848</v>
      </c>
      <c r="I326" s="26">
        <v>93.237122956875155</v>
      </c>
      <c r="J326" s="26">
        <v>118.76977890965152</v>
      </c>
      <c r="K326" s="26">
        <v>311.09524926507328</v>
      </c>
      <c r="L326" s="26">
        <v>431.42187830412149</v>
      </c>
      <c r="M326" s="26">
        <v>508.43882560315978</v>
      </c>
      <c r="N326" s="26">
        <v>511.7905054178861</v>
      </c>
      <c r="O326" s="26">
        <v>470.859582309416</v>
      </c>
      <c r="P326" s="26">
        <v>656.59359927946412</v>
      </c>
      <c r="Q326" s="26">
        <v>656.59359927946412</v>
      </c>
      <c r="R326" s="26">
        <v>611.73936515264813</v>
      </c>
      <c r="S326" s="26">
        <v>655.84289762962612</v>
      </c>
      <c r="T326" s="26">
        <v>655.84289762962612</v>
      </c>
      <c r="U326" s="26">
        <v>117.83607538785436</v>
      </c>
      <c r="V326" s="26">
        <v>111.9085795132187</v>
      </c>
      <c r="W326" s="26">
        <v>103.69534060848211</v>
      </c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</row>
    <row r="327" spans="1:56" x14ac:dyDescent="0.2">
      <c r="A327" s="2">
        <f t="shared" si="37"/>
        <v>44429</v>
      </c>
      <c r="B327" s="4" t="e">
        <f>Data!C326</f>
        <v>#N/A</v>
      </c>
      <c r="C327" s="26">
        <v>32.831483635643941</v>
      </c>
      <c r="D327" s="26">
        <v>25.908706965012374</v>
      </c>
      <c r="E327" s="26">
        <v>28.625756282262344</v>
      </c>
      <c r="F327" s="26">
        <v>32.436223944334365</v>
      </c>
      <c r="G327" s="26">
        <v>41.699886689904737</v>
      </c>
      <c r="H327" s="26">
        <v>82.915336245658324</v>
      </c>
      <c r="I327" s="26">
        <v>93.280303164303319</v>
      </c>
      <c r="J327" s="26">
        <v>118.81663142985911</v>
      </c>
      <c r="K327" s="26">
        <v>311.12674554033066</v>
      </c>
      <c r="L327" s="26">
        <v>431.45468958596541</v>
      </c>
      <c r="M327" s="26">
        <v>508.46604467603288</v>
      </c>
      <c r="N327" s="26">
        <v>511.81047104232272</v>
      </c>
      <c r="O327" s="26">
        <v>470.87773301475636</v>
      </c>
      <c r="P327" s="26">
        <v>656.60776487391308</v>
      </c>
      <c r="Q327" s="26">
        <v>656.60776487391308</v>
      </c>
      <c r="R327" s="26">
        <v>611.75235310376047</v>
      </c>
      <c r="S327" s="26">
        <v>655.85476400880782</v>
      </c>
      <c r="T327" s="26">
        <v>655.85476400880782</v>
      </c>
      <c r="U327" s="26">
        <v>117.84740477314087</v>
      </c>
      <c r="V327" s="26">
        <v>111.92472447404437</v>
      </c>
      <c r="W327" s="26">
        <v>103.71124991141042</v>
      </c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</row>
    <row r="328" spans="1:56" x14ac:dyDescent="0.2">
      <c r="A328" s="2">
        <f t="shared" si="37"/>
        <v>44430</v>
      </c>
      <c r="B328" s="4" t="e">
        <f>Data!C327</f>
        <v>#N/A</v>
      </c>
      <c r="C328" s="26">
        <v>32.871624342180397</v>
      </c>
      <c r="D328" s="26">
        <v>25.944517381780589</v>
      </c>
      <c r="E328" s="26">
        <v>28.66433336936992</v>
      </c>
      <c r="F328" s="26">
        <v>32.478398858115298</v>
      </c>
      <c r="G328" s="26">
        <v>41.760408477065624</v>
      </c>
      <c r="H328" s="26">
        <v>83.012353292327305</v>
      </c>
      <c r="I328" s="26">
        <v>93.32343214650939</v>
      </c>
      <c r="J328" s="26">
        <v>118.86343491087662</v>
      </c>
      <c r="K328" s="26">
        <v>311.15823097137877</v>
      </c>
      <c r="L328" s="26">
        <v>431.48749117877617</v>
      </c>
      <c r="M328" s="26">
        <v>508.4932585194536</v>
      </c>
      <c r="N328" s="26">
        <v>511.83043357032983</v>
      </c>
      <c r="O328" s="26">
        <v>470.89588077878045</v>
      </c>
      <c r="P328" s="26">
        <v>656.6219290868421</v>
      </c>
      <c r="Q328" s="26">
        <v>656.6219290868421</v>
      </c>
      <c r="R328" s="26">
        <v>611.76533955740877</v>
      </c>
      <c r="S328" s="26">
        <v>655.86662941843622</v>
      </c>
      <c r="T328" s="26">
        <v>655.86662941843622</v>
      </c>
      <c r="U328" s="26">
        <v>117.85872959542358</v>
      </c>
      <c r="V328" s="26">
        <v>111.94086048358712</v>
      </c>
      <c r="W328" s="26">
        <v>103.72714981263367</v>
      </c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</row>
    <row r="329" spans="1:56" x14ac:dyDescent="0.2">
      <c r="A329" s="2">
        <f t="shared" si="37"/>
        <v>44431</v>
      </c>
      <c r="B329" s="4" t="e">
        <f>Data!C328</f>
        <v>#N/A</v>
      </c>
      <c r="C329" s="26">
        <v>32.911685010687968</v>
      </c>
      <c r="D329" s="26">
        <v>25.980254891246414</v>
      </c>
      <c r="E329" s="26">
        <v>28.70283020398395</v>
      </c>
      <c r="F329" s="26">
        <v>32.520482888219803</v>
      </c>
      <c r="G329" s="26">
        <v>41.820810686197532</v>
      </c>
      <c r="H329" s="26">
        <v>83.109184187751126</v>
      </c>
      <c r="I329" s="26">
        <v>93.366510083272843</v>
      </c>
      <c r="J329" s="26">
        <v>118.91018957882667</v>
      </c>
      <c r="K329" s="26">
        <v>311.18970561048519</v>
      </c>
      <c r="L329" s="26">
        <v>431.52028319173814</v>
      </c>
      <c r="M329" s="26">
        <v>508.52046714617308</v>
      </c>
      <c r="N329" s="26">
        <v>511.85039300320028</v>
      </c>
      <c r="O329" s="26">
        <v>470.91402560253454</v>
      </c>
      <c r="P329" s="26">
        <v>656.63609191852902</v>
      </c>
      <c r="Q329" s="26">
        <v>656.63609191852902</v>
      </c>
      <c r="R329" s="26">
        <v>611.77832451392374</v>
      </c>
      <c r="S329" s="26">
        <v>655.87849385867548</v>
      </c>
      <c r="T329" s="26">
        <v>655.87849385867548</v>
      </c>
      <c r="U329" s="26">
        <v>117.87004985853321</v>
      </c>
      <c r="V329" s="26">
        <v>111.95698755246001</v>
      </c>
      <c r="W329" s="26">
        <v>103.74304032399601</v>
      </c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</row>
    <row r="330" spans="1:56" x14ac:dyDescent="0.2">
      <c r="A330" s="2">
        <f t="shared" si="37"/>
        <v>44432</v>
      </c>
      <c r="B330" s="4" t="e">
        <f>Data!C329</f>
        <v>#N/A</v>
      </c>
      <c r="C330" s="26">
        <v>32.951666038360734</v>
      </c>
      <c r="D330" s="26">
        <v>26.015919854172424</v>
      </c>
      <c r="E330" s="26">
        <v>28.741247178935662</v>
      </c>
      <c r="F330" s="26">
        <v>32.56247647496933</v>
      </c>
      <c r="G330" s="26">
        <v>41.881093928407168</v>
      </c>
      <c r="H330" s="26">
        <v>83.205829993951909</v>
      </c>
      <c r="I330" s="26">
        <v>93.40953715200547</v>
      </c>
      <c r="J330" s="26">
        <v>118.95689565404378</v>
      </c>
      <c r="K330" s="26">
        <v>311.2211695072769</v>
      </c>
      <c r="L330" s="26">
        <v>431.55306572798207</v>
      </c>
      <c r="M330" s="26">
        <v>508.5476705682255</v>
      </c>
      <c r="N330" s="26">
        <v>511.8703493422056</v>
      </c>
      <c r="O330" s="26">
        <v>470.93216748706089</v>
      </c>
      <c r="P330" s="26">
        <v>656.65025336925146</v>
      </c>
      <c r="Q330" s="26">
        <v>656.65025336925146</v>
      </c>
      <c r="R330" s="26">
        <v>611.79130797363575</v>
      </c>
      <c r="S330" s="26">
        <v>655.89035732968966</v>
      </c>
      <c r="T330" s="26">
        <v>655.89035732968966</v>
      </c>
      <c r="U330" s="26">
        <v>117.88136556629519</v>
      </c>
      <c r="V330" s="26">
        <v>111.97310569125537</v>
      </c>
      <c r="W330" s="26">
        <v>103.75892145731706</v>
      </c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</row>
    <row r="331" spans="1:56" x14ac:dyDescent="0.2">
      <c r="A331" s="2">
        <f t="shared" si="37"/>
        <v>44433</v>
      </c>
      <c r="B331" s="4" t="e">
        <f>Data!C330</f>
        <v>#N/A</v>
      </c>
      <c r="C331" s="26">
        <v>32.991567819036845</v>
      </c>
      <c r="D331" s="26">
        <v>26.051512628296329</v>
      </c>
      <c r="E331" s="26">
        <v>28.779584683817376</v>
      </c>
      <c r="F331" s="26">
        <v>32.604380055119229</v>
      </c>
      <c r="G331" s="26">
        <v>41.941258809428248</v>
      </c>
      <c r="H331" s="26">
        <v>83.302291760204085</v>
      </c>
      <c r="I331" s="26">
        <v>93.452513527842939</v>
      </c>
      <c r="J331" s="26">
        <v>119.00355335133592</v>
      </c>
      <c r="K331" s="26">
        <v>311.2526227088951</v>
      </c>
      <c r="L331" s="26">
        <v>431.58583888493325</v>
      </c>
      <c r="M331" s="26">
        <v>508.57486879697632</v>
      </c>
      <c r="N331" s="26">
        <v>511.89030258859771</v>
      </c>
      <c r="O331" s="26">
        <v>470.95030643339811</v>
      </c>
      <c r="P331" s="26">
        <v>656.66441343928705</v>
      </c>
      <c r="Q331" s="26">
        <v>656.66441343928705</v>
      </c>
      <c r="R331" s="26">
        <v>611.80428993687531</v>
      </c>
      <c r="S331" s="26">
        <v>655.90221983164247</v>
      </c>
      <c r="T331" s="26">
        <v>655.90221983164247</v>
      </c>
      <c r="U331" s="26">
        <v>117.8926767225297</v>
      </c>
      <c r="V331" s="26">
        <v>111.9892149105449</v>
      </c>
      <c r="W331" s="26">
        <v>103.77479322439194</v>
      </c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</row>
    <row r="332" spans="1:56" x14ac:dyDescent="0.2">
      <c r="A332" s="2">
        <f t="shared" si="37"/>
        <v>44434</v>
      </c>
      <c r="B332" s="4" t="e">
        <f>Data!C331</f>
        <v>#N/A</v>
      </c>
      <c r="C332" s="26">
        <v>33.031390743239236</v>
      </c>
      <c r="D332" s="26">
        <v>26.087033568367254</v>
      </c>
      <c r="E332" s="26">
        <v>28.817843105020522</v>
      </c>
      <c r="F332" s="26">
        <v>32.646194061899699</v>
      </c>
      <c r="G332" s="26">
        <v>42.001305929690105</v>
      </c>
      <c r="H332" s="26">
        <v>83.398570523323841</v>
      </c>
      <c r="I332" s="26">
        <v>93.495439383731764</v>
      </c>
      <c r="J332" s="26">
        <v>119.05016288023366</v>
      </c>
      <c r="K332" s="26">
        <v>311.28406526014072</v>
      </c>
      <c r="L332" s="26">
        <v>431.61860275464051</v>
      </c>
      <c r="M332" s="26">
        <v>508.60206184316735</v>
      </c>
      <c r="N332" s="26">
        <v>511.9102527436105</v>
      </c>
      <c r="O332" s="26">
        <v>470.96844244258148</v>
      </c>
      <c r="P332" s="26">
        <v>656.67857212891306</v>
      </c>
      <c r="Q332" s="26">
        <v>656.67857212891306</v>
      </c>
      <c r="R332" s="26">
        <v>611.81727040397266</v>
      </c>
      <c r="S332" s="26">
        <v>655.91408136469772</v>
      </c>
      <c r="T332" s="26">
        <v>655.91408136469772</v>
      </c>
      <c r="U332" s="26">
        <v>117.90398333105168</v>
      </c>
      <c r="V332" s="26">
        <v>112.00531522087971</v>
      </c>
      <c r="W332" s="26">
        <v>103.79065563699139</v>
      </c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</row>
    <row r="333" spans="1:56" x14ac:dyDescent="0.2">
      <c r="A333" s="2">
        <f t="shared" si="37"/>
        <v>44435</v>
      </c>
      <c r="B333" s="4" t="e">
        <f>Data!C332</f>
        <v>#N/A</v>
      </c>
      <c r="C333" s="26">
        <v>33.071135198215686</v>
      </c>
      <c r="D333" s="26">
        <v>26.122483026181431</v>
      </c>
      <c r="E333" s="26">
        <v>28.856022825773096</v>
      </c>
      <c r="F333" s="26">
        <v>32.687918925056138</v>
      </c>
      <c r="G333" s="26">
        <v>42.061235884385162</v>
      </c>
      <c r="H333" s="26">
        <v>83.494667307948689</v>
      </c>
      <c r="I333" s="26">
        <v>93.538314890511941</v>
      </c>
      <c r="J333" s="26">
        <v>119.09672444522727</v>
      </c>
      <c r="K333" s="26">
        <v>311.31549720361159</v>
      </c>
      <c r="L333" s="26">
        <v>431.65135742408557</v>
      </c>
      <c r="M333" s="26">
        <v>508.62924971695861</v>
      </c>
      <c r="N333" s="26">
        <v>511.93019980846123</v>
      </c>
      <c r="O333" s="26">
        <v>470.98657551564304</v>
      </c>
      <c r="P333" s="26">
        <v>656.69272943840679</v>
      </c>
      <c r="Q333" s="26">
        <v>656.69272943840679</v>
      </c>
      <c r="R333" s="26">
        <v>611.83024937525795</v>
      </c>
      <c r="S333" s="26">
        <v>655.92594192901902</v>
      </c>
      <c r="T333" s="26">
        <v>655.92594192901902</v>
      </c>
      <c r="U333" s="26">
        <v>117.91528539567081</v>
      </c>
      <c r="V333" s="26">
        <v>112.02140663279033</v>
      </c>
      <c r="W333" s="26">
        <v>103.80650870686178</v>
      </c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</row>
    <row r="334" spans="1:56" x14ac:dyDescent="0.2">
      <c r="A334" s="2">
        <f t="shared" si="37"/>
        <v>44436</v>
      </c>
      <c r="B334" s="4" t="e">
        <f>Data!C333</f>
        <v>#N/A</v>
      </c>
      <c r="C334" s="26">
        <v>33.110801567978271</v>
      </c>
      <c r="D334" s="26">
        <v>26.157861350617353</v>
      </c>
      <c r="E334" s="26">
        <v>28.894124226176526</v>
      </c>
      <c r="F334" s="26">
        <v>32.729555070888871</v>
      </c>
      <c r="G334" s="26">
        <v>42.121049263535234</v>
      </c>
      <c r="H334" s="26">
        <v>83.590583126807687</v>
      </c>
      <c r="I334" s="26">
        <v>93.581140216995493</v>
      </c>
      <c r="J334" s="26">
        <v>119.14323824599268</v>
      </c>
      <c r="K334" s="26">
        <v>311.34691857983137</v>
      </c>
      <c r="L334" s="26">
        <v>431.68410297547518</v>
      </c>
      <c r="M334" s="26">
        <v>508.65643242796762</v>
      </c>
      <c r="N334" s="26">
        <v>511.95014378435178</v>
      </c>
      <c r="O334" s="26">
        <v>471.00470565361195</v>
      </c>
      <c r="P334" s="26">
        <v>656.70688536804516</v>
      </c>
      <c r="Q334" s="26">
        <v>656.70688536804516</v>
      </c>
      <c r="R334" s="26">
        <v>611.84322685106122</v>
      </c>
      <c r="S334" s="26">
        <v>655.93780152476984</v>
      </c>
      <c r="T334" s="26">
        <v>655.93780152476984</v>
      </c>
      <c r="U334" s="26">
        <v>117.92658292019154</v>
      </c>
      <c r="V334" s="26">
        <v>112.03748915678686</v>
      </c>
      <c r="W334" s="26">
        <v>103.82235244572523</v>
      </c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</row>
    <row r="335" spans="1:56" x14ac:dyDescent="0.2">
      <c r="A335" s="2">
        <f t="shared" si="37"/>
        <v>44437</v>
      </c>
      <c r="B335" s="4" t="e">
        <f>Data!C334</f>
        <v>#N/A</v>
      </c>
      <c r="C335" s="26">
        <v>33.150390233342137</v>
      </c>
      <c r="D335" s="26">
        <v>26.193168887670353</v>
      </c>
      <c r="E335" s="26">
        <v>28.932147683241993</v>
      </c>
      <c r="F335" s="26">
        <v>32.771102922292307</v>
      </c>
      <c r="G335" s="26">
        <v>42.180746652056705</v>
      </c>
      <c r="H335" s="26">
        <v>83.686318980982662</v>
      </c>
      <c r="I335" s="26">
        <v>93.623915530041046</v>
      </c>
      <c r="J335" s="26">
        <v>119.18970447760653</v>
      </c>
      <c r="K335" s="26">
        <v>311.37832942737106</v>
      </c>
      <c r="L335" s="26">
        <v>431.71683948651605</v>
      </c>
      <c r="M335" s="26">
        <v>508.68360998530574</v>
      </c>
      <c r="N335" s="26">
        <v>511.97008467246985</v>
      </c>
      <c r="O335" s="26">
        <v>471.02283285751463</v>
      </c>
      <c r="P335" s="26">
        <v>656.72103991810513</v>
      </c>
      <c r="Q335" s="26">
        <v>656.72103991810513</v>
      </c>
      <c r="R335" s="26">
        <v>611.85620283171238</v>
      </c>
      <c r="S335" s="26">
        <v>655.94966015211355</v>
      </c>
      <c r="T335" s="26">
        <v>655.94966015211355</v>
      </c>
      <c r="U335" s="26">
        <v>117.9378759084131</v>
      </c>
      <c r="V335" s="26">
        <v>112.05356280335896</v>
      </c>
      <c r="W335" s="26">
        <v>103.83818686527967</v>
      </c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</row>
    <row r="336" spans="1:56" x14ac:dyDescent="0.2">
      <c r="A336" s="2">
        <f t="shared" si="37"/>
        <v>44438</v>
      </c>
      <c r="B336" s="4" t="e">
        <f>Data!C335</f>
        <v>#N/A</v>
      </c>
      <c r="C336" s="26">
        <v>33.189901571963723</v>
      </c>
      <c r="D336" s="26">
        <v>26.228405980486681</v>
      </c>
      <c r="E336" s="26">
        <v>28.970093570926181</v>
      </c>
      <c r="F336" s="26">
        <v>32.812562898793502</v>
      </c>
      <c r="G336" s="26">
        <v>42.240328629824596</v>
      </c>
      <c r="H336" s="26">
        <v>83.781875860160667</v>
      </c>
      <c r="I336" s="26">
        <v>93.666640994624728</v>
      </c>
      <c r="J336" s="26">
        <v>119.2361233307509</v>
      </c>
      <c r="K336" s="26">
        <v>311.4097297829635</v>
      </c>
      <c r="L336" s="26">
        <v>431.74956703067437</v>
      </c>
      <c r="M336" s="26">
        <v>508.71078239761243</v>
      </c>
      <c r="N336" s="26">
        <v>511.99002247399017</v>
      </c>
      <c r="O336" s="26">
        <v>471.04095712837494</v>
      </c>
      <c r="P336" s="26">
        <v>656.73519308886341</v>
      </c>
      <c r="Q336" s="26">
        <v>656.73519308886341</v>
      </c>
      <c r="R336" s="26">
        <v>611.86917731754136</v>
      </c>
      <c r="S336" s="26">
        <v>655.96151781121341</v>
      </c>
      <c r="T336" s="26">
        <v>655.96151781121341</v>
      </c>
      <c r="U336" s="26">
        <v>117.94916436412954</v>
      </c>
      <c r="V336" s="26">
        <v>112.0696275829759</v>
      </c>
      <c r="W336" s="26">
        <v>103.85401197719888</v>
      </c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</row>
    <row r="337" spans="1:56" x14ac:dyDescent="0.2">
      <c r="A337" s="2">
        <f t="shared" si="37"/>
        <v>44439</v>
      </c>
      <c r="B337" s="4" t="e">
        <f>Data!C336</f>
        <v>#N/A</v>
      </c>
      <c r="C337" s="26">
        <v>33.229335958378314</v>
      </c>
      <c r="D337" s="26">
        <v>26.263572969397003</v>
      </c>
      <c r="E337" s="26">
        <v>29.007962260166511</v>
      </c>
      <c r="F337" s="26">
        <v>32.853935416590176</v>
      </c>
      <c r="G337" s="26">
        <v>42.299795771735575</v>
      </c>
      <c r="H337" s="26">
        <v>83.877254742878193</v>
      </c>
      <c r="I337" s="26">
        <v>93.709316773907574</v>
      </c>
      <c r="J337" s="26">
        <v>119.28249499190839</v>
      </c>
      <c r="K337" s="26">
        <v>311.44111968161081</v>
      </c>
      <c r="L337" s="26">
        <v>431.78228567741996</v>
      </c>
      <c r="M337" s="26">
        <v>508.73794967308692</v>
      </c>
      <c r="N337" s="26">
        <v>512.0099571900754</v>
      </c>
      <c r="O337" s="26">
        <v>471.05907846721442</v>
      </c>
      <c r="P337" s="26">
        <v>656.74934488059671</v>
      </c>
      <c r="Q337" s="26">
        <v>656.74934488059671</v>
      </c>
      <c r="R337" s="26">
        <v>611.88215030887773</v>
      </c>
      <c r="S337" s="26">
        <v>655.97337450223256</v>
      </c>
      <c r="T337" s="26">
        <v>655.97337450223256</v>
      </c>
      <c r="U337" s="26">
        <v>117.96044829112968</v>
      </c>
      <c r="V337" s="26">
        <v>112.08568350608664</v>
      </c>
      <c r="W337" s="26">
        <v>103.86982779313261</v>
      </c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</row>
    <row r="338" spans="1:56" x14ac:dyDescent="0.2">
      <c r="A338" s="2">
        <f t="shared" si="37"/>
        <v>44440</v>
      </c>
      <c r="B338" s="4" t="e">
        <f>Data!C337</f>
        <v>#N/A</v>
      </c>
      <c r="C338" s="26">
        <v>33.26869376403706</v>
      </c>
      <c r="D338" s="26">
        <v>26.298670191949434</v>
      </c>
      <c r="E338" s="26">
        <v>29.04575411891582</v>
      </c>
      <c r="F338" s="26">
        <v>32.895220888588128</v>
      </c>
      <c r="G338" s="26">
        <v>42.359148647769878</v>
      </c>
      <c r="H338" s="26">
        <v>83.972456596757326</v>
      </c>
      <c r="I338" s="26">
        <v>93.751943029299568</v>
      </c>
      <c r="J338" s="26">
        <v>119.32881964354772</v>
      </c>
      <c r="K338" s="26">
        <v>311.47249915668596</v>
      </c>
      <c r="L338" s="26">
        <v>431.81499549245683</v>
      </c>
      <c r="M338" s="26">
        <v>508.76511181951776</v>
      </c>
      <c r="N338" s="26">
        <v>512.02988882187719</v>
      </c>
      <c r="O338" s="26">
        <v>471.07719687505238</v>
      </c>
      <c r="P338" s="26">
        <v>656.76349529358151</v>
      </c>
      <c r="Q338" s="26">
        <v>656.76349529358151</v>
      </c>
      <c r="R338" s="26">
        <v>611.89512180605107</v>
      </c>
      <c r="S338" s="26">
        <v>655.98523022533402</v>
      </c>
      <c r="T338" s="26">
        <v>655.98523022533402</v>
      </c>
      <c r="U338" s="26">
        <v>117.97172769319717</v>
      </c>
      <c r="V338" s="26">
        <v>112.10173058311989</v>
      </c>
      <c r="W338" s="26">
        <v>103.88563432470663</v>
      </c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</row>
    <row r="339" spans="1:56" x14ac:dyDescent="0.2">
      <c r="A339" s="2">
        <f t="shared" si="37"/>
        <v>44441</v>
      </c>
      <c r="B339" s="4" t="e">
        <f>Data!C338</f>
        <v>#N/A</v>
      </c>
      <c r="C339" s="26">
        <v>33.307975357343388</v>
      </c>
      <c r="D339" s="26">
        <v>26.33369798294202</v>
      </c>
      <c r="E339" s="26">
        <v>29.083469512176535</v>
      </c>
      <c r="F339" s="26">
        <v>32.936419724438167</v>
      </c>
      <c r="G339" s="26">
        <v>42.418387823052242</v>
      </c>
      <c r="H339" s="26">
        <v>84.06748237873424</v>
      </c>
      <c r="I339" s="26">
        <v>93.794519920520486</v>
      </c>
      <c r="J339" s="26">
        <v>119.37509746430048</v>
      </c>
      <c r="K339" s="26">
        <v>311.50386824002805</v>
      </c>
      <c r="L339" s="26">
        <v>431.84769653794018</v>
      </c>
      <c r="M339" s="26">
        <v>508.79226884431051</v>
      </c>
      <c r="N339" s="26">
        <v>512.04981737053674</v>
      </c>
      <c r="O339" s="26">
        <v>471.09531235290609</v>
      </c>
      <c r="P339" s="26">
        <v>656.7776443280942</v>
      </c>
      <c r="Q339" s="26">
        <v>656.7776443280942</v>
      </c>
      <c r="R339" s="26">
        <v>611.90809180939073</v>
      </c>
      <c r="S339" s="26">
        <v>655.99708498068082</v>
      </c>
      <c r="T339" s="26">
        <v>655.99708498068082</v>
      </c>
      <c r="U339" s="26">
        <v>117.98300257411044</v>
      </c>
      <c r="V339" s="26">
        <v>112.11776882448416</v>
      </c>
      <c r="W339" s="26">
        <v>103.90143158352276</v>
      </c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</row>
    <row r="340" spans="1:56" x14ac:dyDescent="0.2">
      <c r="A340" s="2">
        <f t="shared" si="37"/>
        <v>44442</v>
      </c>
      <c r="B340" s="4" t="e">
        <f>Data!C339</f>
        <v>#N/A</v>
      </c>
      <c r="C340" s="26">
        <v>33.34718110368884</v>
      </c>
      <c r="D340" s="26">
        <v>26.368656674454755</v>
      </c>
      <c r="E340" s="26">
        <v>29.121108802034321</v>
      </c>
      <c r="F340" s="26">
        <v>32.977532330572444</v>
      </c>
      <c r="G340" s="26">
        <v>42.477513857911788</v>
      </c>
      <c r="H340" s="26">
        <v>84.162333035280241</v>
      </c>
      <c r="I340" s="26">
        <v>93.837047605657787</v>
      </c>
      <c r="J340" s="26">
        <v>119.42132862912949</v>
      </c>
      <c r="K340" s="26">
        <v>311.5352269620322</v>
      </c>
      <c r="L340" s="26">
        <v>431.88038887268095</v>
      </c>
      <c r="M340" s="26">
        <v>508.8194207545136</v>
      </c>
      <c r="N340" s="26">
        <v>512.06974283718603</v>
      </c>
      <c r="O340" s="26">
        <v>471.11342490179084</v>
      </c>
      <c r="P340" s="26">
        <v>656.79179198441102</v>
      </c>
      <c r="Q340" s="26">
        <v>656.79179198441102</v>
      </c>
      <c r="R340" s="26">
        <v>611.92106031922617</v>
      </c>
      <c r="S340" s="26">
        <v>656.00893876843577</v>
      </c>
      <c r="T340" s="26">
        <v>656.00893876843577</v>
      </c>
      <c r="U340" s="26">
        <v>117.9942729376428</v>
      </c>
      <c r="V340" s="26">
        <v>112.1337982405678</v>
      </c>
      <c r="W340" s="26">
        <v>103.917219581159</v>
      </c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</row>
    <row r="341" spans="1:56" x14ac:dyDescent="0.2">
      <c r="A341" s="2">
        <f t="shared" si="37"/>
        <v>44443</v>
      </c>
      <c r="B341" s="4" t="e">
        <f>Data!C340</f>
        <v>#N/A</v>
      </c>
      <c r="C341" s="26">
        <v>33.386311365488382</v>
      </c>
      <c r="D341" s="26">
        <v>26.403546595881078</v>
      </c>
      <c r="E341" s="26">
        <v>29.158672347691247</v>
      </c>
      <c r="F341" s="26">
        <v>33.01855911024029</v>
      </c>
      <c r="G341" s="26">
        <v>42.536527307940936</v>
      </c>
      <c r="H341" s="26">
        <v>84.257009502615787</v>
      </c>
      <c r="I341" s="26">
        <v>93.879526241221654</v>
      </c>
      <c r="J341" s="26">
        <v>119.46751330948898</v>
      </c>
      <c r="K341" s="26">
        <v>311.566575351734</v>
      </c>
      <c r="L341" s="26">
        <v>431.91307255233875</v>
      </c>
      <c r="M341" s="26">
        <v>508.84656755684222</v>
      </c>
      <c r="N341" s="26">
        <v>512.08966522294816</v>
      </c>
      <c r="O341" s="26">
        <v>471.13153452272019</v>
      </c>
      <c r="P341" s="26">
        <v>656.80593826280801</v>
      </c>
      <c r="Q341" s="26">
        <v>656.80593826280801</v>
      </c>
      <c r="R341" s="26">
        <v>611.93402733588653</v>
      </c>
      <c r="S341" s="26">
        <v>656.02079158876177</v>
      </c>
      <c r="T341" s="26">
        <v>656.02079158876177</v>
      </c>
      <c r="U341" s="26">
        <v>118.00553878756237</v>
      </c>
      <c r="V341" s="26">
        <v>112.14981884173908</v>
      </c>
      <c r="W341" s="26">
        <v>103.93299832916955</v>
      </c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</row>
    <row r="342" spans="1:56" x14ac:dyDescent="0.2">
      <c r="A342" s="2">
        <f t="shared" si="37"/>
        <v>44444</v>
      </c>
      <c r="B342" s="4" t="e">
        <f>Data!C341</f>
        <v>#N/A</v>
      </c>
      <c r="C342" s="26">
        <v>33.425366502215148</v>
      </c>
      <c r="D342" s="26">
        <v>26.438368073958927</v>
      </c>
      <c r="E342" s="26">
        <v>29.196160505498447</v>
      </c>
      <c r="F342" s="26">
        <v>33.059500463543522</v>
      </c>
      <c r="G342" s="26">
        <v>42.595428724053349</v>
      </c>
      <c r="H342" s="26">
        <v>84.351512706917617</v>
      </c>
      <c r="I342" s="26">
        <v>93.921955982197261</v>
      </c>
      <c r="J342" s="26">
        <v>119.51365167347718</v>
      </c>
      <c r="K342" s="26">
        <v>311.5979134368892</v>
      </c>
      <c r="L342" s="26">
        <v>431.94574762960355</v>
      </c>
      <c r="M342" s="26">
        <v>508.87370925770068</v>
      </c>
      <c r="N342" s="26">
        <v>512.10958452893817</v>
      </c>
      <c r="O342" s="26">
        <v>471.1496412167059</v>
      </c>
      <c r="P342" s="26">
        <v>656.82008316356132</v>
      </c>
      <c r="Q342" s="26">
        <v>656.82008316356132</v>
      </c>
      <c r="R342" s="26">
        <v>611.94699285970091</v>
      </c>
      <c r="S342" s="26">
        <v>656.03264344182139</v>
      </c>
      <c r="T342" s="26">
        <v>656.03264344182139</v>
      </c>
      <c r="U342" s="26">
        <v>118.01680012763214</v>
      </c>
      <c r="V342" s="26">
        <v>112.16583063834619</v>
      </c>
      <c r="W342" s="26">
        <v>103.94876783908491</v>
      </c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</row>
    <row r="343" spans="1:56" x14ac:dyDescent="0.2">
      <c r="A343" s="2">
        <f t="shared" si="37"/>
        <v>44445</v>
      </c>
      <c r="B343" s="4" t="e">
        <f>Data!C342</f>
        <v>#N/A</v>
      </c>
      <c r="C343" s="26">
        <v>33.464346870434667</v>
      </c>
      <c r="D343" s="26">
        <v>26.473121432801289</v>
      </c>
      <c r="E343" s="26">
        <v>29.233573628988296</v>
      </c>
      <c r="F343" s="26">
        <v>33.100356787471242</v>
      </c>
      <c r="G343" s="26">
        <v>42.654218652540933</v>
      </c>
      <c r="H343" s="26">
        <v>84.445843564519308</v>
      </c>
      <c r="I343" s="26">
        <v>93.964336982094579</v>
      </c>
      <c r="J343" s="26">
        <v>119.55974388598155</v>
      </c>
      <c r="K343" s="26">
        <v>311.62924124404861</v>
      </c>
      <c r="L343" s="26">
        <v>431.97841415436693</v>
      </c>
      <c r="M343" s="26">
        <v>508.90084586320353</v>
      </c>
      <c r="N343" s="26">
        <v>512.12950075626361</v>
      </c>
      <c r="O343" s="26">
        <v>471.16774498475826</v>
      </c>
      <c r="P343" s="26">
        <v>656.83422668694675</v>
      </c>
      <c r="Q343" s="26">
        <v>656.83422668694675</v>
      </c>
      <c r="R343" s="26">
        <v>611.95995689099834</v>
      </c>
      <c r="S343" s="26">
        <v>656.04449432777744</v>
      </c>
      <c r="T343" s="26">
        <v>656.04449432777744</v>
      </c>
      <c r="U343" s="26">
        <v>118.02805696160992</v>
      </c>
      <c r="V343" s="26">
        <v>112.1818336407174</v>
      </c>
      <c r="W343" s="26">
        <v>103.96452812241195</v>
      </c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</row>
    <row r="344" spans="1:56" x14ac:dyDescent="0.2">
      <c r="A344" s="2">
        <f t="shared" si="37"/>
        <v>44446</v>
      </c>
      <c r="B344" s="4" t="e">
        <f>Data!C343</f>
        <v>#N/A</v>
      </c>
      <c r="C344" s="26">
        <v>33.50325282383853</v>
      </c>
      <c r="D344" s="26">
        <v>26.507806993926305</v>
      </c>
      <c r="E344" s="26">
        <v>29.270912068906121</v>
      </c>
      <c r="F344" s="26">
        <v>33.141128475934153</v>
      </c>
      <c r="G344" s="26">
        <v>42.712897635129906</v>
      </c>
      <c r="H344" s="26">
        <v>84.540002982105577</v>
      </c>
      <c r="I344" s="26">
        <v>94.006669392995633</v>
      </c>
      <c r="J344" s="26">
        <v>119.605790108817</v>
      </c>
      <c r="K344" s="26">
        <v>311.66055879862864</v>
      </c>
      <c r="L344" s="26">
        <v>432.01107217388358</v>
      </c>
      <c r="M344" s="26">
        <v>508.92797737919489</v>
      </c>
      <c r="N344" s="26">
        <v>512.1494139060253</v>
      </c>
      <c r="O344" s="26">
        <v>471.18584582788588</v>
      </c>
      <c r="P344" s="26">
        <v>656.84836883324022</v>
      </c>
      <c r="Q344" s="26">
        <v>656.84836883324022</v>
      </c>
      <c r="R344" s="26">
        <v>611.97291943010759</v>
      </c>
      <c r="S344" s="26">
        <v>656.05634424679249</v>
      </c>
      <c r="T344" s="26">
        <v>656.05634424679249</v>
      </c>
      <c r="U344" s="26">
        <v>118.03930929324844</v>
      </c>
      <c r="V344" s="26">
        <v>112.19782785916098</v>
      </c>
      <c r="W344" s="26">
        <v>103.98027919063394</v>
      </c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</row>
    <row r="345" spans="1:56" x14ac:dyDescent="0.2">
      <c r="A345" s="2">
        <f t="shared" si="37"/>
        <v>44447</v>
      </c>
      <c r="B345" s="4" t="e">
        <f>Data!C344</f>
        <v>#N/A</v>
      </c>
      <c r="C345" s="26">
        <v>33.542084713277589</v>
      </c>
      <c r="D345" s="26">
        <v>26.542425076286928</v>
      </c>
      <c r="E345" s="26">
        <v>29.308176173241435</v>
      </c>
      <c r="F345" s="26">
        <v>33.181815919798339</v>
      </c>
      <c r="G345" s="26">
        <v>42.77146620903595</v>
      </c>
      <c r="H345" s="26">
        <v>84.633991856900508</v>
      </c>
      <c r="I345" s="26">
        <v>94.048953365599559</v>
      </c>
      <c r="J345" s="26">
        <v>119.65179050085766</v>
      </c>
      <c r="K345" s="26">
        <v>311.69186612497748</v>
      </c>
      <c r="L345" s="26">
        <v>432.04372173292325</v>
      </c>
      <c r="M345" s="26">
        <v>508.95510381126661</v>
      </c>
      <c r="N345" s="26">
        <v>512.16932397931737</v>
      </c>
      <c r="O345" s="26">
        <v>471.2039437470961</v>
      </c>
      <c r="P345" s="26">
        <v>656.8625096027173</v>
      </c>
      <c r="Q345" s="26">
        <v>656.8625096027173</v>
      </c>
      <c r="R345" s="26">
        <v>611.98588047735745</v>
      </c>
      <c r="S345" s="26">
        <v>656.068193199029</v>
      </c>
      <c r="T345" s="26">
        <v>656.068193199029</v>
      </c>
      <c r="U345" s="26">
        <v>118.05055712629527</v>
      </c>
      <c r="V345" s="26">
        <v>112.21381330396537</v>
      </c>
      <c r="W345" s="26">
        <v>103.99602105521065</v>
      </c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</row>
    <row r="346" spans="1:56" x14ac:dyDescent="0.2">
      <c r="A346" s="2">
        <f t="shared" si="37"/>
        <v>44448</v>
      </c>
      <c r="B346" s="4" t="e">
        <f>Data!C345</f>
        <v>#N/A</v>
      </c>
      <c r="C346" s="26">
        <v>33.580842886794613</v>
      </c>
      <c r="D346" s="26">
        <v>26.576975996300121</v>
      </c>
      <c r="E346" s="26">
        <v>29.345366287258724</v>
      </c>
      <c r="F346" s="26">
        <v>33.222419506918612</v>
      </c>
      <c r="G346" s="26">
        <v>42.829924907018494</v>
      </c>
      <c r="H346" s="26">
        <v>84.727811076849903</v>
      </c>
      <c r="I346" s="26">
        <v>94.091189049265409</v>
      </c>
      <c r="J346" s="26">
        <v>119.69774521816207</v>
      </c>
      <c r="K346" s="26">
        <v>311.72316324643788</v>
      </c>
      <c r="L346" s="26">
        <v>432.07636287391426</v>
      </c>
      <c r="M346" s="26">
        <v>508.98222516477529</v>
      </c>
      <c r="N346" s="26">
        <v>512.18923097722836</v>
      </c>
      <c r="O346" s="26">
        <v>471.22203874339488</v>
      </c>
      <c r="P346" s="26">
        <v>656.87664899565368</v>
      </c>
      <c r="Q346" s="26">
        <v>656.87664899565368</v>
      </c>
      <c r="R346" s="26">
        <v>611.99884003307659</v>
      </c>
      <c r="S346" s="26">
        <v>656.08004118464942</v>
      </c>
      <c r="T346" s="26">
        <v>656.08004118464942</v>
      </c>
      <c r="U346" s="26">
        <v>118.06180046449292</v>
      </c>
      <c r="V346" s="26">
        <v>112.22978998539915</v>
      </c>
      <c r="W346" s="26">
        <v>104.01175372757842</v>
      </c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</row>
    <row r="347" spans="1:56" x14ac:dyDescent="0.2">
      <c r="A347" s="2">
        <f t="shared" si="37"/>
        <v>44449</v>
      </c>
      <c r="B347" s="4" t="e">
        <f>Data!C346</f>
        <v>#N/A</v>
      </c>
      <c r="C347" s="26">
        <v>33.619527689656479</v>
      </c>
      <c r="D347" s="26">
        <v>26.611460067875626</v>
      </c>
      <c r="E347" s="26">
        <v>29.382482753527782</v>
      </c>
      <c r="F347" s="26">
        <v>33.262939622171359</v>
      </c>
      <c r="G347" s="26">
        <v>42.888274257434119</v>
      </c>
      <c r="H347" s="26">
        <v>84.821461520798067</v>
      </c>
      <c r="I347" s="26">
        <v>94.133376592052898</v>
      </c>
      <c r="J347" s="26">
        <v>119.74365441409256</v>
      </c>
      <c r="K347" s="26">
        <v>311.75445018540569</v>
      </c>
      <c r="L347" s="26">
        <v>432.10899563707858</v>
      </c>
      <c r="M347" s="26">
        <v>509.00934144485802</v>
      </c>
      <c r="N347" s="26">
        <v>512.20913490084115</v>
      </c>
      <c r="O347" s="26">
        <v>471.24013081778679</v>
      </c>
      <c r="P347" s="26">
        <v>656.89078701232472</v>
      </c>
      <c r="Q347" s="26">
        <v>656.89078701232472</v>
      </c>
      <c r="R347" s="26">
        <v>612.01179809759344</v>
      </c>
      <c r="S347" s="26">
        <v>656.09188820381621</v>
      </c>
      <c r="T347" s="26">
        <v>656.09188820381621</v>
      </c>
      <c r="U347" s="26">
        <v>118.07303931157873</v>
      </c>
      <c r="V347" s="26">
        <v>112.24575791371117</v>
      </c>
      <c r="W347" s="26">
        <v>104.02747721915023</v>
      </c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</row>
    <row r="348" spans="1:56" x14ac:dyDescent="0.2">
      <c r="A348" s="2">
        <f t="shared" si="37"/>
        <v>44450</v>
      </c>
      <c r="B348" s="4" t="e">
        <f>Data!C347</f>
        <v>#N/A</v>
      </c>
      <c r="C348" s="26">
        <v>33.658139464385869</v>
      </c>
      <c r="D348" s="26">
        <v>26.645877602444315</v>
      </c>
      <c r="E348" s="26">
        <v>29.419525911953599</v>
      </c>
      <c r="F348" s="26">
        <v>33.303376647486928</v>
      </c>
      <c r="G348" s="26">
        <v>42.9465147842891</v>
      </c>
      <c r="H348" s="26">
        <v>84.914944058659216</v>
      </c>
      <c r="I348" s="26">
        <v>94.175516140761147</v>
      </c>
      <c r="J348" s="26">
        <v>119.78951823942884</v>
      </c>
      <c r="K348" s="26">
        <v>311.7857269633854</v>
      </c>
      <c r="L348" s="26">
        <v>432.14162006055903</v>
      </c>
      <c r="M348" s="26">
        <v>509.03645265644718</v>
      </c>
      <c r="N348" s="26">
        <v>512.22903575123348</v>
      </c>
      <c r="O348" s="26">
        <v>471.25821997127531</v>
      </c>
      <c r="P348" s="26">
        <v>656.90492365300588</v>
      </c>
      <c r="Q348" s="26">
        <v>656.90492365300588</v>
      </c>
      <c r="R348" s="26">
        <v>612.02475467123645</v>
      </c>
      <c r="S348" s="26">
        <v>656.10373425669161</v>
      </c>
      <c r="T348" s="26">
        <v>656.10373425669161</v>
      </c>
      <c r="U348" s="26">
        <v>118.08427367128499</v>
      </c>
      <c r="V348" s="26">
        <v>112.26171709913054</v>
      </c>
      <c r="W348" s="26">
        <v>104.04319154131572</v>
      </c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</row>
    <row r="349" spans="1:56" x14ac:dyDescent="0.2">
      <c r="A349" s="2">
        <f t="shared" si="37"/>
        <v>44451</v>
      </c>
      <c r="B349" s="4" t="e">
        <f>Data!C348</f>
        <v>#N/A</v>
      </c>
      <c r="C349" s="26">
        <v>33.696678550792463</v>
      </c>
      <c r="D349" s="26">
        <v>26.680228908986109</v>
      </c>
      <c r="E349" s="26">
        <v>29.456496099805822</v>
      </c>
      <c r="F349" s="26">
        <v>33.343730961881533</v>
      </c>
      <c r="G349" s="26">
        <v>43.004647007291126</v>
      </c>
      <c r="H349" s="26">
        <v>85.008259551583677</v>
      </c>
      <c r="I349" s="26">
        <v>94.217607840965641</v>
      </c>
      <c r="J349" s="26">
        <v>119.83533684247611</v>
      </c>
      <c r="K349" s="26">
        <v>311.8169936010421</v>
      </c>
      <c r="L349" s="26">
        <v>432.17423618053942</v>
      </c>
      <c r="M349" s="26">
        <v>509.06355880428418</v>
      </c>
      <c r="N349" s="26">
        <v>512.24893352947856</v>
      </c>
      <c r="O349" s="26">
        <v>471.27630620486269</v>
      </c>
      <c r="P349" s="26">
        <v>656.91905891797251</v>
      </c>
      <c r="Q349" s="26">
        <v>656.91905891797251</v>
      </c>
      <c r="R349" s="26">
        <v>612.03770975433383</v>
      </c>
      <c r="S349" s="26">
        <v>656.11557934343796</v>
      </c>
      <c r="T349" s="26">
        <v>656.11557934343796</v>
      </c>
      <c r="U349" s="26">
        <v>118.09550354733891</v>
      </c>
      <c r="V349" s="26">
        <v>112.27766755186667</v>
      </c>
      <c r="W349" s="26">
        <v>104.05889670544131</v>
      </c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</row>
    <row r="350" spans="1:56" x14ac:dyDescent="0.2">
      <c r="A350" s="2">
        <f t="shared" si="37"/>
        <v>44452</v>
      </c>
      <c r="B350" s="4" t="e">
        <f>Data!C349</f>
        <v>#N/A</v>
      </c>
      <c r="C350" s="26">
        <v>33.735145286003707</v>
      </c>
      <c r="D350" s="26">
        <v>26.71451429405748</v>
      </c>
      <c r="E350" s="26">
        <v>29.493393651747798</v>
      </c>
      <c r="F350" s="26">
        <v>33.384002941488767</v>
      </c>
      <c r="G350" s="26">
        <v>43.062671441900193</v>
      </c>
      <c r="H350" s="26">
        <v>85.101408852119079</v>
      </c>
      <c r="I350" s="26">
        <v>94.259651837053326</v>
      </c>
      <c r="J350" s="26">
        <v>119.881110369168</v>
      </c>
      <c r="K350" s="26">
        <v>311.84825011825063</v>
      </c>
      <c r="L350" s="26">
        <v>432.20684403135749</v>
      </c>
      <c r="M350" s="26">
        <v>509.09065989293219</v>
      </c>
      <c r="N350" s="26">
        <v>512.26882823664505</v>
      </c>
      <c r="O350" s="26">
        <v>471.29438951955007</v>
      </c>
      <c r="P350" s="26">
        <v>656.93319280749961</v>
      </c>
      <c r="Q350" s="26">
        <v>656.93319280749961</v>
      </c>
      <c r="R350" s="26">
        <v>612.05066334721369</v>
      </c>
      <c r="S350" s="26">
        <v>656.12742346421749</v>
      </c>
      <c r="T350" s="26">
        <v>656.12742346421749</v>
      </c>
      <c r="U350" s="26">
        <v>118.10672894346261</v>
      </c>
      <c r="V350" s="26">
        <v>112.29360928210943</v>
      </c>
      <c r="W350" s="26">
        <v>104.07459272287026</v>
      </c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</row>
    <row r="351" spans="1:56" x14ac:dyDescent="0.2">
      <c r="A351" s="2">
        <f t="shared" si="37"/>
        <v>44453</v>
      </c>
      <c r="B351" s="4" t="e">
        <f>Data!C350</f>
        <v>#N/A</v>
      </c>
      <c r="C351" s="26">
        <v>33.773540004495111</v>
      </c>
      <c r="D351" s="26">
        <v>26.74873406181857</v>
      </c>
      <c r="E351" s="26">
        <v>29.530218899865183</v>
      </c>
      <c r="F351" s="26">
        <v>33.424192959590606</v>
      </c>
      <c r="G351" s="26">
        <v>43.120588599378706</v>
      </c>
      <c r="H351" s="26">
        <v>85.194392804366842</v>
      </c>
      <c r="I351" s="26">
        <v>94.301648272256088</v>
      </c>
      <c r="J351" s="26">
        <v>119.92683896316461</v>
      </c>
      <c r="K351" s="26">
        <v>311.87949653414165</v>
      </c>
      <c r="L351" s="26">
        <v>432.2394436456114</v>
      </c>
      <c r="M351" s="26">
        <v>509.11775592678828</v>
      </c>
      <c r="N351" s="26">
        <v>512.28871987379762</v>
      </c>
      <c r="O351" s="26">
        <v>471.31246991633759</v>
      </c>
      <c r="P351" s="26">
        <v>656.94732532186231</v>
      </c>
      <c r="Q351" s="26">
        <v>656.94732532186231</v>
      </c>
      <c r="R351" s="26">
        <v>612.06361545020411</v>
      </c>
      <c r="S351" s="26">
        <v>656.13926661919231</v>
      </c>
      <c r="T351" s="26">
        <v>656.13926661919231</v>
      </c>
      <c r="U351" s="26">
        <v>118.11794986337317</v>
      </c>
      <c r="V351" s="26">
        <v>112.30954230002908</v>
      </c>
      <c r="W351" s="26">
        <v>104.09027960492271</v>
      </c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</row>
    <row r="352" spans="1:56" x14ac:dyDescent="0.2">
      <c r="A352" s="2">
        <f t="shared" si="37"/>
        <v>44454</v>
      </c>
      <c r="B352" s="4" t="e">
        <f>Data!C351</f>
        <v>#N/A</v>
      </c>
      <c r="C352" s="26">
        <v>33.81186303812008</v>
      </c>
      <c r="D352" s="26">
        <v>26.782888514059898</v>
      </c>
      <c r="E352" s="26">
        <v>29.566972173694154</v>
      </c>
      <c r="F352" s="26">
        <v>33.464301386648025</v>
      </c>
      <c r="G352" s="26">
        <v>43.178398986840783</v>
      </c>
      <c r="H352" s="26">
        <v>85.287212244133968</v>
      </c>
      <c r="I352" s="26">
        <v>94.343597288682616</v>
      </c>
      <c r="J352" s="26">
        <v>119.97252276594578</v>
      </c>
      <c r="K352" s="26">
        <v>311.9107328671451</v>
      </c>
      <c r="L352" s="26">
        <v>432.27203505426036</v>
      </c>
      <c r="M352" s="26">
        <v>509.14484691009432</v>
      </c>
      <c r="N352" s="26">
        <v>512.30860844199719</v>
      </c>
      <c r="O352" s="26">
        <v>471.33054739622429</v>
      </c>
      <c r="P352" s="26">
        <v>656.96145646133562</v>
      </c>
      <c r="Q352" s="26">
        <v>656.96145646133562</v>
      </c>
      <c r="R352" s="26">
        <v>612.07656606363309</v>
      </c>
      <c r="S352" s="26">
        <v>656.15110880852444</v>
      </c>
      <c r="T352" s="26">
        <v>656.15110880852444</v>
      </c>
      <c r="U352" s="26">
        <v>118.12916631078259</v>
      </c>
      <c r="V352" s="26">
        <v>112.32546661577641</v>
      </c>
      <c r="W352" s="26">
        <v>104.10595736289577</v>
      </c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</row>
    <row r="353" spans="1:56" x14ac:dyDescent="0.2">
      <c r="A353" s="2">
        <f t="shared" si="37"/>
        <v>44455</v>
      </c>
      <c r="B353" s="4" t="e">
        <f>Data!C352</f>
        <v>#N/A</v>
      </c>
      <c r="C353" s="26">
        <v>33.850114716139302</v>
      </c>
      <c r="D353" s="26">
        <v>26.816977950228669</v>
      </c>
      <c r="E353" s="26">
        <v>29.603653800249212</v>
      </c>
      <c r="F353" s="26">
        <v>33.50432859033117</v>
      </c>
      <c r="G353" s="26">
        <v>43.236103107300785</v>
      </c>
      <c r="H353" s="26">
        <v>85.379867999080403</v>
      </c>
      <c r="I353" s="26">
        <v>94.385499027348743</v>
      </c>
      <c r="J353" s="26">
        <v>120.01816191689991</v>
      </c>
      <c r="K353" s="26">
        <v>311.94195913503108</v>
      </c>
      <c r="L353" s="26">
        <v>432.30461828671901</v>
      </c>
      <c r="M353" s="26">
        <v>509.17193284694747</v>
      </c>
      <c r="N353" s="26">
        <v>512.32849394230107</v>
      </c>
      <c r="O353" s="26">
        <v>471.34862196020833</v>
      </c>
      <c r="P353" s="26">
        <v>656.97558622619442</v>
      </c>
      <c r="Q353" s="26">
        <v>656.97558622619442</v>
      </c>
      <c r="R353" s="26">
        <v>612.0895151878284</v>
      </c>
      <c r="S353" s="26">
        <v>656.16295003237599</v>
      </c>
      <c r="T353" s="26">
        <v>656.16295003237599</v>
      </c>
      <c r="U353" s="26">
        <v>118.14037828939786</v>
      </c>
      <c r="V353" s="26">
        <v>112.34138223948271</v>
      </c>
      <c r="W353" s="26">
        <v>104.12162600806354</v>
      </c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</row>
    <row r="354" spans="1:56" x14ac:dyDescent="0.2">
      <c r="A354" s="2">
        <f t="shared" si="37"/>
        <v>44456</v>
      </c>
      <c r="B354" s="4" t="e">
        <f>Data!C353</f>
        <v>#N/A</v>
      </c>
      <c r="C354" s="26">
        <v>33.888295365249746</v>
      </c>
      <c r="D354" s="26">
        <v>26.851002667454722</v>
      </c>
      <c r="E354" s="26">
        <v>29.640264104050591</v>
      </c>
      <c r="F354" s="26">
        <v>33.544274935549105</v>
      </c>
      <c r="G354" s="26">
        <v>43.29370145972112</v>
      </c>
      <c r="H354" s="26">
        <v>85.472360888862198</v>
      </c>
      <c r="I354" s="26">
        <v>94.427353628206347</v>
      </c>
      <c r="J354" s="26">
        <v>120.06375655340857</v>
      </c>
      <c r="K354" s="26">
        <v>311.97317535494835</v>
      </c>
      <c r="L354" s="26">
        <v>432.33719337094664</v>
      </c>
      <c r="M354" s="26">
        <v>509.19901374131007</v>
      </c>
      <c r="N354" s="26">
        <v>512.34837637576345</v>
      </c>
      <c r="O354" s="26">
        <v>471.36669360928687</v>
      </c>
      <c r="P354" s="26">
        <v>656.98971461671351</v>
      </c>
      <c r="Q354" s="26">
        <v>656.98971461671351</v>
      </c>
      <c r="R354" s="26">
        <v>612.10246282311766</v>
      </c>
      <c r="S354" s="26">
        <v>656.17479029090896</v>
      </c>
      <c r="T354" s="26">
        <v>656.17479029090896</v>
      </c>
      <c r="U354" s="26">
        <v>118.15158580292089</v>
      </c>
      <c r="V354" s="26">
        <v>112.35728918125993</v>
      </c>
      <c r="W354" s="26">
        <v>104.13728555167727</v>
      </c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</row>
    <row r="355" spans="1:56" x14ac:dyDescent="0.2">
      <c r="A355" s="2">
        <f t="shared" si="37"/>
        <v>44457</v>
      </c>
      <c r="B355" s="4" t="e">
        <f>Data!C354</f>
        <v>#N/A</v>
      </c>
      <c r="C355" s="26">
        <v>33.926405309613173</v>
      </c>
      <c r="D355" s="26">
        <v>26.884962960576082</v>
      </c>
      <c r="E355" s="26">
        <v>29.676803407151283</v>
      </c>
      <c r="F355" s="26">
        <v>33.584140784479168</v>
      </c>
      <c r="G355" s="26">
        <v>43.351194539059279</v>
      </c>
      <c r="H355" s="26">
        <v>85.564691725270492</v>
      </c>
      <c r="I355" s="26">
        <v>94.469161230170968</v>
      </c>
      <c r="J355" s="26">
        <v>120.10930681092694</v>
      </c>
      <c r="K355" s="26">
        <v>312.00438154346051</v>
      </c>
      <c r="L355" s="26">
        <v>432.3697603335313</v>
      </c>
      <c r="M355" s="26">
        <v>509.2260895970183</v>
      </c>
      <c r="N355" s="26">
        <v>512.36825574343527</v>
      </c>
      <c r="O355" s="26">
        <v>471.38476234445619</v>
      </c>
      <c r="P355" s="26">
        <v>657.00384163316755</v>
      </c>
      <c r="Q355" s="26">
        <v>657.00384163316755</v>
      </c>
      <c r="R355" s="26">
        <v>612.11540896982842</v>
      </c>
      <c r="S355" s="26">
        <v>656.18662958428536</v>
      </c>
      <c r="T355" s="26">
        <v>656.18662958428536</v>
      </c>
      <c r="U355" s="26">
        <v>118.16278885504862</v>
      </c>
      <c r="V355" s="26">
        <v>112.37318745120061</v>
      </c>
      <c r="W355" s="26">
        <v>104.15293600496531</v>
      </c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</row>
    <row r="356" spans="1:56" x14ac:dyDescent="0.2">
      <c r="A356" s="2">
        <f t="shared" si="37"/>
        <v>44458</v>
      </c>
      <c r="B356" s="4" t="e">
        <f>Data!C355</f>
        <v>#N/A</v>
      </c>
      <c r="C356" s="26">
        <v>33.964444870884279</v>
      </c>
      <c r="D356" s="26">
        <v>26.918859122164161</v>
      </c>
      <c r="E356" s="26">
        <v>29.713272029163672</v>
      </c>
      <c r="F356" s="26">
        <v>33.623926496595892</v>
      </c>
      <c r="G356" s="26">
        <v>43.408582836314153</v>
      </c>
      <c r="H356" s="26">
        <v>85.656861312366587</v>
      </c>
      <c r="I356" s="26">
        <v>94.510921971148022</v>
      </c>
      <c r="J356" s="26">
        <v>120.15481282306051</v>
      </c>
      <c r="K356" s="26">
        <v>312.03557771658006</v>
      </c>
      <c r="L356" s="26">
        <v>432.40231919976884</v>
      </c>
      <c r="M356" s="26">
        <v>509.25316041779092</v>
      </c>
      <c r="N356" s="26">
        <v>512.38813204636483</v>
      </c>
      <c r="O356" s="26">
        <v>471.40282816671169</v>
      </c>
      <c r="P356" s="26">
        <v>657.0179672758311</v>
      </c>
      <c r="Q356" s="26">
        <v>657.0179672758311</v>
      </c>
      <c r="R356" s="26">
        <v>612.12835362828821</v>
      </c>
      <c r="S356" s="26">
        <v>656.19846791266696</v>
      </c>
      <c r="T356" s="26">
        <v>656.19846791266696</v>
      </c>
      <c r="U356" s="26">
        <v>118.17398744947293</v>
      </c>
      <c r="V356" s="26">
        <v>112.38907705937804</v>
      </c>
      <c r="W356" s="26">
        <v>104.16857737913328</v>
      </c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</row>
    <row r="357" spans="1:56" x14ac:dyDescent="0.2">
      <c r="A357" s="2">
        <f t="shared" si="37"/>
        <v>44459</v>
      </c>
      <c r="B357" s="4" t="e">
        <f>Data!C356</f>
        <v>#N/A</v>
      </c>
      <c r="C357" s="26">
        <v>34.002414368238412</v>
      </c>
      <c r="D357" s="26">
        <v>26.952691442548577</v>
      </c>
      <c r="E357" s="26">
        <v>29.749670287285802</v>
      </c>
      <c r="F357" s="26">
        <v>33.663632428699557</v>
      </c>
      <c r="G357" s="26">
        <v>43.465866838571642</v>
      </c>
      <c r="H357" s="26">
        <v>85.748870446613196</v>
      </c>
      <c r="I357" s="26">
        <v>94.552635988057901</v>
      </c>
      <c r="J357" s="26">
        <v>120.20027472163802</v>
      </c>
      <c r="K357" s="26">
        <v>312.06676388980054</v>
      </c>
      <c r="L357" s="26">
        <v>432.43486999373749</v>
      </c>
      <c r="M357" s="26">
        <v>509.28022620723704</v>
      </c>
      <c r="N357" s="26">
        <v>512.40800528559748</v>
      </c>
      <c r="O357" s="26">
        <v>471.42089107704794</v>
      </c>
      <c r="P357" s="26">
        <v>657.0320915449787</v>
      </c>
      <c r="Q357" s="26">
        <v>657.0320915449787</v>
      </c>
      <c r="R357" s="26">
        <v>612.14129679882433</v>
      </c>
      <c r="S357" s="26">
        <v>656.21030527621565</v>
      </c>
      <c r="T357" s="26">
        <v>656.21030527621565</v>
      </c>
      <c r="U357" s="26">
        <v>118.18518158988073</v>
      </c>
      <c r="V357" s="26">
        <v>112.40495801584623</v>
      </c>
      <c r="W357" s="26">
        <v>104.18420968536407</v>
      </c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</row>
    <row r="358" spans="1:56" x14ac:dyDescent="0.2">
      <c r="A358" s="2">
        <f t="shared" si="37"/>
        <v>44460</v>
      </c>
      <c r="B358" s="4" t="e">
        <f>Data!C357</f>
        <v>#N/A</v>
      </c>
      <c r="C358" s="26">
        <v>34.040314118398868</v>
      </c>
      <c r="D358" s="26">
        <v>26.986460209841635</v>
      </c>
      <c r="E358" s="26">
        <v>29.78599849632727</v>
      </c>
      <c r="F358" s="26">
        <v>33.703258934944323</v>
      </c>
      <c r="G358" s="26">
        <v>43.523047029049586</v>
      </c>
      <c r="H358" s="26">
        <v>85.840719917002033</v>
      </c>
      <c r="I358" s="26">
        <v>94.594303416859802</v>
      </c>
      <c r="J358" s="26">
        <v>120.24569263678094</v>
      </c>
      <c r="K358" s="26">
        <v>312.09794007812661</v>
      </c>
      <c r="L358" s="26">
        <v>432.46741273836824</v>
      </c>
      <c r="M358" s="26">
        <v>509.30728696886331</v>
      </c>
      <c r="N358" s="26">
        <v>512.4278754621763</v>
      </c>
      <c r="O358" s="26">
        <v>471.43895107645864</v>
      </c>
      <c r="P358" s="26">
        <v>657.0462144408848</v>
      </c>
      <c r="Q358" s="26">
        <v>657.0462144408848</v>
      </c>
      <c r="R358" s="26">
        <v>612.15423848176397</v>
      </c>
      <c r="S358" s="26">
        <v>656.22214167509321</v>
      </c>
      <c r="T358" s="26">
        <v>656.22214167509321</v>
      </c>
      <c r="U358" s="26">
        <v>118.19637127995391</v>
      </c>
      <c r="V358" s="26">
        <v>112.42083033064003</v>
      </c>
      <c r="W358" s="26">
        <v>104.19983293481791</v>
      </c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</row>
    <row r="359" spans="1:56" x14ac:dyDescent="0.2">
      <c r="A359" s="2">
        <f t="shared" si="37"/>
        <v>44461</v>
      </c>
      <c r="B359" s="4" t="e">
        <f>Data!C358</f>
        <v>#N/A</v>
      </c>
      <c r="C359" s="26">
        <v>34.078144435663823</v>
      </c>
      <c r="D359" s="26">
        <v>27.020165709962445</v>
      </c>
      <c r="E359" s="26">
        <v>29.822256968734763</v>
      </c>
      <c r="F359" s="26">
        <v>33.742806366865992</v>
      </c>
      <c r="G359" s="26">
        <v>43.580123887141959</v>
      </c>
      <c r="H359" s="26">
        <v>85.932410505177899</v>
      </c>
      <c r="I359" s="26">
        <v>94.635924392574594</v>
      </c>
      <c r="J359" s="26">
        <v>120.29106669696965</v>
      </c>
      <c r="K359" s="26">
        <v>312.12910629610252</v>
      </c>
      <c r="L359" s="26">
        <v>432.49994745551101</v>
      </c>
      <c r="M359" s="26">
        <v>509.33434270608097</v>
      </c>
      <c r="N359" s="26">
        <v>512.44774257714209</v>
      </c>
      <c r="O359" s="26">
        <v>471.45700816593677</v>
      </c>
      <c r="P359" s="26">
        <v>657.0603359638236</v>
      </c>
      <c r="Q359" s="26">
        <v>657.0603359638236</v>
      </c>
      <c r="R359" s="26">
        <v>612.16717867743432</v>
      </c>
      <c r="S359" s="26">
        <v>656.23397710946142</v>
      </c>
      <c r="T359" s="26">
        <v>656.23397710946142</v>
      </c>
      <c r="U359" s="26">
        <v>118.20755652336939</v>
      </c>
      <c r="V359" s="26">
        <v>112.43669401377512</v>
      </c>
      <c r="W359" s="26">
        <v>104.21544713863246</v>
      </c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</row>
    <row r="360" spans="1:56" x14ac:dyDescent="0.2">
      <c r="A360" s="2">
        <f t="shared" si="37"/>
        <v>44462</v>
      </c>
      <c r="B360" s="4" t="e">
        <f>Data!C359</f>
        <v>#N/A</v>
      </c>
      <c r="C360" s="26">
        <v>34.115905631932854</v>
      </c>
      <c r="D360" s="26">
        <v>27.05380822666071</v>
      </c>
      <c r="E360" s="26">
        <v>29.858446014617225</v>
      </c>
      <c r="F360" s="26">
        <v>33.782275073409409</v>
      </c>
      <c r="G360" s="26">
        <v>43.637097888462463</v>
      </c>
      <c r="H360" s="26">
        <v>86.02394298555933</v>
      </c>
      <c r="I360" s="26">
        <v>94.677499049306519</v>
      </c>
      <c r="J360" s="26">
        <v>120.33639702910637</v>
      </c>
      <c r="K360" s="26">
        <v>312.16026255783891</v>
      </c>
      <c r="L360" s="26">
        <v>432.53247416599703</v>
      </c>
      <c r="M360" s="26">
        <v>509.36139342221207</v>
      </c>
      <c r="N360" s="26">
        <v>512.46760663153316</v>
      </c>
      <c r="O360" s="26">
        <v>471.47506234647449</v>
      </c>
      <c r="P360" s="26">
        <v>657.07445611406933</v>
      </c>
      <c r="Q360" s="26">
        <v>657.07445611406933</v>
      </c>
      <c r="R360" s="26">
        <v>612.18011738616224</v>
      </c>
      <c r="S360" s="26">
        <v>656.24581157948182</v>
      </c>
      <c r="T360" s="26">
        <v>656.24581157948182</v>
      </c>
      <c r="U360" s="26">
        <v>118.2187373237991</v>
      </c>
      <c r="V360" s="26">
        <v>112.45254907524811</v>
      </c>
      <c r="W360" s="26">
        <v>104.23105230792284</v>
      </c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</row>
    <row r="361" spans="1:56" x14ac:dyDescent="0.2">
      <c r="A361" s="2">
        <f t="shared" si="37"/>
        <v>44463</v>
      </c>
      <c r="B361" s="4" t="e">
        <f>Data!C360</f>
        <v>#N/A</v>
      </c>
      <c r="C361" s="26">
        <v>34.153598016733092</v>
      </c>
      <c r="D361" s="26">
        <v>27.087388041540162</v>
      </c>
      <c r="E361" s="26">
        <v>29.894565941770704</v>
      </c>
      <c r="F361" s="26">
        <v>33.821665400955453</v>
      </c>
      <c r="G361" s="26">
        <v>43.693969504887399</v>
      </c>
      <c r="H361" s="26">
        <v>86.115318125456</v>
      </c>
      <c r="I361" s="26">
        <v>94.719027520263964</v>
      </c>
      <c r="J361" s="26">
        <v>120.38168375857514</v>
      </c>
      <c r="K361" s="26">
        <v>312.19140887703782</v>
      </c>
      <c r="L361" s="26">
        <v>432.56499288969781</v>
      </c>
      <c r="M361" s="26">
        <v>509.38843912049538</v>
      </c>
      <c r="N361" s="26">
        <v>512.48746762638609</v>
      </c>
      <c r="O361" s="26">
        <v>471.49311361906325</v>
      </c>
      <c r="P361" s="26">
        <v>657.0885748918962</v>
      </c>
      <c r="Q361" s="26">
        <v>657.0885748918962</v>
      </c>
      <c r="R361" s="26">
        <v>612.19305460827468</v>
      </c>
      <c r="S361" s="26">
        <v>656.2576450853162</v>
      </c>
      <c r="T361" s="26">
        <v>656.2576450853162</v>
      </c>
      <c r="U361" s="26">
        <v>118.22991368491003</v>
      </c>
      <c r="V361" s="26">
        <v>112.46839552503656</v>
      </c>
      <c r="W361" s="26">
        <v>104.24664845378173</v>
      </c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</row>
    <row r="362" spans="1:56" x14ac:dyDescent="0.2">
      <c r="A362" s="2">
        <f t="shared" si="37"/>
        <v>44464</v>
      </c>
      <c r="B362" s="4" t="e">
        <f>Data!C361</f>
        <v>#N/A</v>
      </c>
      <c r="C362" s="26">
        <v>34.191221897245001</v>
      </c>
      <c r="D362" s="26">
        <v>27.120905434081678</v>
      </c>
      <c r="E362" s="26">
        <v>29.930617055702811</v>
      </c>
      <c r="F362" s="26">
        <v>33.860977693347699</v>
      </c>
      <c r="G362" s="26">
        <v>43.750739204597949</v>
      </c>
      <c r="H362" s="26">
        <v>86.206536685182968</v>
      </c>
      <c r="I362" s="26">
        <v>94.760509937779304</v>
      </c>
      <c r="J362" s="26">
        <v>120.42692700929896</v>
      </c>
      <c r="K362" s="26">
        <v>312.22254526701647</v>
      </c>
      <c r="L362" s="26">
        <v>432.59750364558022</v>
      </c>
      <c r="M362" s="26">
        <v>509.41547980409212</v>
      </c>
      <c r="N362" s="26">
        <v>512.50732556273522</v>
      </c>
      <c r="O362" s="26">
        <v>471.51116198469373</v>
      </c>
      <c r="P362" s="26">
        <v>657.10269229757819</v>
      </c>
      <c r="Q362" s="26">
        <v>657.10269229757819</v>
      </c>
      <c r="R362" s="26">
        <v>612.20599034409838</v>
      </c>
      <c r="S362" s="26">
        <v>656.26947762712609</v>
      </c>
      <c r="T362" s="26">
        <v>656.26947762712609</v>
      </c>
      <c r="U362" s="26">
        <v>118.24108561036418</v>
      </c>
      <c r="V362" s="26">
        <v>112.48423337309902</v>
      </c>
      <c r="W362" s="26">
        <v>104.26223558727942</v>
      </c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</row>
    <row r="363" spans="1:56" x14ac:dyDescent="0.2">
      <c r="A363" s="2">
        <f t="shared" si="37"/>
        <v>44465</v>
      </c>
      <c r="B363" s="4" t="e">
        <f>Data!C362</f>
        <v>#N/A</v>
      </c>
      <c r="C363" s="26">
        <v>34.228777578327779</v>
      </c>
      <c r="D363" s="26">
        <v>27.154360681666063</v>
      </c>
      <c r="E363" s="26">
        <v>29.96659965965689</v>
      </c>
      <c r="F363" s="26">
        <v>33.900212291918692</v>
      </c>
      <c r="G363" s="26">
        <v>43.807407452121772</v>
      </c>
      <c r="H363" s="26">
        <v>86.297599418171913</v>
      </c>
      <c r="I363" s="26">
        <v>94.801946433327814</v>
      </c>
      <c r="J363" s="26">
        <v>120.47212690379412</v>
      </c>
      <c r="K363" s="26">
        <v>312.25367174072943</v>
      </c>
      <c r="L363" s="26">
        <v>432.63000645175902</v>
      </c>
      <c r="M363" s="26">
        <v>509.44251547609093</v>
      </c>
      <c r="N363" s="26">
        <v>512.52718044161327</v>
      </c>
      <c r="O363" s="26">
        <v>471.52920744435585</v>
      </c>
      <c r="P363" s="26">
        <v>657.11680833138928</v>
      </c>
      <c r="Q363" s="26">
        <v>657.11680833138928</v>
      </c>
      <c r="R363" s="26">
        <v>612.21892459396008</v>
      </c>
      <c r="S363" s="26">
        <v>656.28130920507306</v>
      </c>
      <c r="T363" s="26">
        <v>656.28130920507306</v>
      </c>
      <c r="U363" s="26">
        <v>118.2522531038186</v>
      </c>
      <c r="V363" s="26">
        <v>112.50006262937514</v>
      </c>
      <c r="W363" s="26">
        <v>104.27781371946386</v>
      </c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</row>
    <row r="364" spans="1:56" x14ac:dyDescent="0.2">
      <c r="A364" s="2">
        <f t="shared" si="37"/>
        <v>44466</v>
      </c>
      <c r="B364" s="4" t="e">
        <f>Data!C363</f>
        <v>#N/A</v>
      </c>
      <c r="C364" s="26">
        <v>34.266265362544402</v>
      </c>
      <c r="D364" s="26">
        <v>27.187754059596518</v>
      </c>
      <c r="E364" s="26">
        <v>30.002514054635821</v>
      </c>
      <c r="F364" s="26">
        <v>33.939369535515873</v>
      </c>
      <c r="G364" s="26">
        <v>43.863974708374037</v>
      </c>
      <c r="H364" s="26">
        <v>86.388507071079417</v>
      </c>
      <c r="I364" s="26">
        <v>94.843337137545788</v>
      </c>
      <c r="J364" s="26">
        <v>120.51728356322198</v>
      </c>
      <c r="K364" s="26">
        <v>312.28478831078974</v>
      </c>
      <c r="L364" s="26">
        <v>432.6625013255458</v>
      </c>
      <c r="M364" s="26">
        <v>509.46954613951277</v>
      </c>
      <c r="N364" s="26">
        <v>512.54703226405127</v>
      </c>
      <c r="O364" s="26">
        <v>471.54724999903891</v>
      </c>
      <c r="P364" s="26">
        <v>657.13092299360324</v>
      </c>
      <c r="Q364" s="26">
        <v>657.13092299360324</v>
      </c>
      <c r="R364" s="26">
        <v>612.23185735818618</v>
      </c>
      <c r="S364" s="26">
        <v>656.29313981931853</v>
      </c>
      <c r="T364" s="26">
        <v>656.29313981931853</v>
      </c>
      <c r="U364" s="26">
        <v>118.26341616892545</v>
      </c>
      <c r="V364" s="26">
        <v>112.51588330378566</v>
      </c>
      <c r="W364" s="26">
        <v>104.29338286136075</v>
      </c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</row>
    <row r="365" spans="1:56" x14ac:dyDescent="0.2">
      <c r="A365" s="2">
        <f t="shared" si="37"/>
        <v>44467</v>
      </c>
      <c r="B365" s="4" t="e">
        <f>Data!C364</f>
        <v>#N/A</v>
      </c>
      <c r="C365" s="26">
        <v>34.303685550186316</v>
      </c>
      <c r="D365" s="26">
        <v>27.221085841120797</v>
      </c>
      <c r="E365" s="26">
        <v>30.038360539425504</v>
      </c>
      <c r="F365" s="26">
        <v>33.978449760527191</v>
      </c>
      <c r="G365" s="26">
        <v>43.920441430697799</v>
      </c>
      <c r="H365" s="26">
        <v>86.479260383892409</v>
      </c>
      <c r="I365" s="26">
        <v>94.884682180247808</v>
      </c>
      <c r="J365" s="26">
        <v>120.5623971074383</v>
      </c>
      <c r="K365" s="26">
        <v>312.31589498948841</v>
      </c>
      <c r="L365" s="26">
        <v>432.69498828349549</v>
      </c>
      <c r="M365" s="26">
        <v>509.49657179731543</v>
      </c>
      <c r="N365" s="26">
        <v>512.56688103107842</v>
      </c>
      <c r="O365" s="26">
        <v>471.56528964973148</v>
      </c>
      <c r="P365" s="26">
        <v>657.14503628449381</v>
      </c>
      <c r="Q365" s="26">
        <v>657.14503628449381</v>
      </c>
      <c r="R365" s="26">
        <v>612.24478863710306</v>
      </c>
      <c r="S365" s="26">
        <v>656.30496947002405</v>
      </c>
      <c r="T365" s="26">
        <v>656.30496947002405</v>
      </c>
      <c r="U365" s="26">
        <v>118.2745748093319</v>
      </c>
      <c r="V365" s="26">
        <v>112.53169540623249</v>
      </c>
      <c r="W365" s="26">
        <v>104.30894302397357</v>
      </c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</row>
    <row r="366" spans="1:56" x14ac:dyDescent="0.2">
      <c r="A366" s="2">
        <f t="shared" si="37"/>
        <v>44468</v>
      </c>
      <c r="B366" s="4" t="e">
        <f>Data!C365</f>
        <v>#N/A</v>
      </c>
      <c r="C366" s="26">
        <v>34.34103843929779</v>
      </c>
      <c r="D366" s="26">
        <v>27.254356297453036</v>
      </c>
      <c r="E366" s="26">
        <v>30.074139410618034</v>
      </c>
      <c r="F366" s="26">
        <v>34.017453300906311</v>
      </c>
      <c r="G366" s="26">
        <v>43.976808072903793</v>
      </c>
      <c r="H366" s="26">
        <v>86.569860090030957</v>
      </c>
      <c r="I366" s="26">
        <v>94.925981690443308</v>
      </c>
      <c r="J366" s="26">
        <v>120.60746765504017</v>
      </c>
      <c r="K366" s="26">
        <v>312.34699178881328</v>
      </c>
      <c r="L366" s="26">
        <v>432.72746734144994</v>
      </c>
      <c r="M366" s="26">
        <v>509.52359245239762</v>
      </c>
      <c r="N366" s="26">
        <v>512.58672674372258</v>
      </c>
      <c r="O366" s="26">
        <v>471.58332639742144</v>
      </c>
      <c r="P366" s="26">
        <v>657.15914820433477</v>
      </c>
      <c r="Q366" s="26">
        <v>657.15914820433477</v>
      </c>
      <c r="R366" s="26">
        <v>612.25771843103712</v>
      </c>
      <c r="S366" s="26">
        <v>656.31679815735095</v>
      </c>
      <c r="T366" s="26">
        <v>656.31679815735095</v>
      </c>
      <c r="U366" s="26">
        <v>118.28572902868022</v>
      </c>
      <c r="V366" s="26">
        <v>112.54749894659875</v>
      </c>
      <c r="W366" s="26">
        <v>104.32449421828365</v>
      </c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</row>
    <row r="367" spans="1:56" x14ac:dyDescent="0.2">
      <c r="A367" s="2">
        <f t="shared" si="37"/>
        <v>44469</v>
      </c>
      <c r="B367" s="4" t="e">
        <f>Data!C366</f>
        <v>#N/A</v>
      </c>
      <c r="C367" s="26">
        <v>34.378324325699921</v>
      </c>
      <c r="D367" s="26">
        <v>27.287565697795316</v>
      </c>
      <c r="E367" s="26">
        <v>30.10985096263455</v>
      </c>
      <c r="F367" s="26">
        <v>34.056380488197547</v>
      </c>
      <c r="G367" s="26">
        <v>44.033075085309655</v>
      </c>
      <c r="H367" s="26">
        <v>86.660306916448349</v>
      </c>
      <c r="I367" s="26">
        <v>94.967235796352369</v>
      </c>
      <c r="J367" s="26">
        <v>120.65249532341072</v>
      </c>
      <c r="K367" s="26">
        <v>312.37807872046619</v>
      </c>
      <c r="L367" s="26">
        <v>432.75993851457906</v>
      </c>
      <c r="M367" s="26">
        <v>509.55060810760301</v>
      </c>
      <c r="N367" s="26">
        <v>512.60656940300998</v>
      </c>
      <c r="O367" s="26">
        <v>471.60136024309605</v>
      </c>
      <c r="P367" s="26">
        <v>657.17325875339964</v>
      </c>
      <c r="Q367" s="26">
        <v>657.17325875339964</v>
      </c>
      <c r="R367" s="26">
        <v>612.27064674031453</v>
      </c>
      <c r="S367" s="26">
        <v>656.32862588146065</v>
      </c>
      <c r="T367" s="26">
        <v>656.32862588146065</v>
      </c>
      <c r="U367" s="26">
        <v>118.29687883060781</v>
      </c>
      <c r="V367" s="26">
        <v>112.56329393474883</v>
      </c>
      <c r="W367" s="26">
        <v>104.34003645525027</v>
      </c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</row>
  </sheetData>
  <mergeCells count="1">
    <mergeCell ref="C1:A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EA6F-3742-8842-B761-6BCDD7BF52E1}">
  <dimension ref="A1:N137"/>
  <sheetViews>
    <sheetView workbookViewId="0">
      <selection activeCell="C4" sqref="C4"/>
    </sheetView>
  </sheetViews>
  <sheetFormatPr baseColWidth="10" defaultColWidth="10.6640625" defaultRowHeight="16" x14ac:dyDescent="0.2"/>
  <sheetData>
    <row r="1" spans="1:14" ht="17" thickBot="1" x14ac:dyDescent="0.25"/>
    <row r="2" spans="1:14" x14ac:dyDescent="0.2">
      <c r="B2" s="52" t="s">
        <v>39</v>
      </c>
      <c r="C2" s="53"/>
    </row>
    <row r="3" spans="1:14" x14ac:dyDescent="0.2">
      <c r="B3" s="29" t="s">
        <v>40</v>
      </c>
      <c r="C3" s="30">
        <v>23</v>
      </c>
    </row>
    <row r="4" spans="1:14" ht="17" thickBot="1" x14ac:dyDescent="0.25">
      <c r="B4" s="31" t="s">
        <v>41</v>
      </c>
      <c r="C4" s="32">
        <v>5</v>
      </c>
    </row>
    <row r="6" spans="1:14" x14ac:dyDescent="0.2">
      <c r="B6" s="50" t="s">
        <v>11</v>
      </c>
      <c r="C6" s="50"/>
      <c r="D6" s="50"/>
      <c r="E6" s="50"/>
      <c r="F6" s="50"/>
      <c r="G6" s="50"/>
      <c r="H6" s="24"/>
      <c r="I6" s="50" t="s">
        <v>8</v>
      </c>
      <c r="J6" s="50"/>
      <c r="K6" s="50"/>
      <c r="L6" s="50"/>
      <c r="M6" s="50"/>
      <c r="N6" s="50"/>
    </row>
    <row r="7" spans="1:14" x14ac:dyDescent="0.2">
      <c r="B7" s="40"/>
      <c r="C7" s="25">
        <f ca="1">IF($C$3-$C$4*C$8&gt;=2,OFFSET('Prediktioner inlagda över tid'!$A2,0,'Resultat prediktioner över tid'!$C$3-1-C$8*'Resultat prediktioner över tid'!$C$4),NA())</f>
        <v>44118</v>
      </c>
      <c r="D7" s="25">
        <f ca="1">IF($C$3-$C$4*D$8&gt;=2,OFFSET('Prediktioner inlagda över tid'!$A2,0,'Resultat prediktioner över tid'!$C$3-1-D$8*'Resultat prediktioner över tid'!$C$4),NA())</f>
        <v>44123</v>
      </c>
      <c r="E7" s="25">
        <f ca="1">IF($C$3-$C$4*E$8&gt;=2,OFFSET('Prediktioner inlagda över tid'!$A2,0,'Resultat prediktioner över tid'!$C$3-1-E$8*'Resultat prediktioner över tid'!$C$4),NA())</f>
        <v>44128</v>
      </c>
      <c r="F7" s="25">
        <f ca="1">IF($C$3-$C$4*F$8&gt;=2,OFFSET('Prediktioner inlagda över tid'!$A2,0,'Resultat prediktioner över tid'!$C$3-1-F$8*'Resultat prediktioner över tid'!$C$4),NA())</f>
        <v>44133</v>
      </c>
      <c r="G7" s="25">
        <f ca="1">IF($C$3-$C$4*G$8&gt;=2,OFFSET('Prediktioner inlagda över tid'!$A2,0,'Resultat prediktioner över tid'!$C$3-1-G$8*'Resultat prediktioner över tid'!$C$4),NA())</f>
        <v>44138</v>
      </c>
      <c r="H7" s="40"/>
      <c r="I7" s="40"/>
      <c r="J7" s="25">
        <f ca="1">IF($C$3-$C$4*J$8&gt;=2,OFFSET('Prediktioner döda över tid'!$A2,0,'Resultat prediktioner över tid'!$C$3-1-J$8*'Resultat prediktioner över tid'!$C$4),NA())</f>
        <v>44118</v>
      </c>
      <c r="K7" s="25">
        <f ca="1">IF($C$3-$C$4*K$8&gt;=2,OFFSET('Prediktioner döda över tid'!$A2,0,'Resultat prediktioner över tid'!$C$3-1-K$8*'Resultat prediktioner över tid'!$C$4),NA())</f>
        <v>44123</v>
      </c>
      <c r="L7" s="25">
        <f ca="1">IF($C$3-$C$4*L$8&gt;=2,OFFSET('Prediktioner döda över tid'!$A2,0,'Resultat prediktioner över tid'!$C$3-1-L$8*'Resultat prediktioner över tid'!$C$4),NA())</f>
        <v>44128</v>
      </c>
      <c r="M7" s="25">
        <f ca="1">IF($C$3-$C$4*M$8&gt;=2,OFFSET('Prediktioner döda över tid'!$A2,0,'Resultat prediktioner över tid'!$C$3-1-M$8*'Resultat prediktioner över tid'!$C$4),NA())</f>
        <v>44133</v>
      </c>
      <c r="N7" s="25">
        <f ca="1">IF($C$3-$C$4*N$8&gt;=2,OFFSET('Prediktioner döda över tid'!$A2,0,'Resultat prediktioner över tid'!$C$3-1-N$8*'Resultat prediktioner över tid'!$C$4),NA())</f>
        <v>44138</v>
      </c>
    </row>
    <row r="8" spans="1:14" x14ac:dyDescent="0.2">
      <c r="B8" s="40"/>
      <c r="C8" s="40">
        <v>4</v>
      </c>
      <c r="D8" s="40">
        <v>3</v>
      </c>
      <c r="E8" s="40">
        <v>2</v>
      </c>
      <c r="F8" s="40">
        <v>1</v>
      </c>
      <c r="G8" s="40">
        <v>0</v>
      </c>
      <c r="H8" s="40"/>
      <c r="I8" s="40"/>
      <c r="J8" s="40">
        <v>4</v>
      </c>
      <c r="K8" s="40">
        <v>3</v>
      </c>
      <c r="L8" s="40">
        <v>2</v>
      </c>
      <c r="M8" s="40">
        <v>1</v>
      </c>
      <c r="N8" s="40">
        <v>0</v>
      </c>
    </row>
    <row r="9" spans="1:14" x14ac:dyDescent="0.2">
      <c r="A9" s="24" t="s">
        <v>42</v>
      </c>
      <c r="B9" s="24" t="s">
        <v>38</v>
      </c>
      <c r="C9" s="24" t="str">
        <f>"Pred -"&amp;C8*$C4</f>
        <v>Pred -20</v>
      </c>
      <c r="D9" s="40" t="str">
        <f t="shared" ref="D9:G9" si="0">"Pred -"&amp;D8*$C4</f>
        <v>Pred -15</v>
      </c>
      <c r="E9" s="40" t="str">
        <f t="shared" si="0"/>
        <v>Pred -10</v>
      </c>
      <c r="F9" s="40" t="str">
        <f t="shared" si="0"/>
        <v>Pred -5</v>
      </c>
      <c r="G9" s="40" t="str">
        <f t="shared" si="0"/>
        <v>Pred -0</v>
      </c>
      <c r="H9" s="24"/>
      <c r="I9" s="24" t="s">
        <v>38</v>
      </c>
      <c r="J9" s="40" t="str">
        <f>"Pred -"&amp;J8*$C4</f>
        <v>Pred -20</v>
      </c>
      <c r="K9" s="40" t="str">
        <f t="shared" ref="K9" si="1">"Pred -"&amp;K8*$C4</f>
        <v>Pred -15</v>
      </c>
      <c r="L9" s="40" t="str">
        <f t="shared" ref="L9" si="2">"Pred -"&amp;L8*$C4</f>
        <v>Pred -10</v>
      </c>
      <c r="M9" s="40" t="str">
        <f t="shared" ref="M9" si="3">"Pred -"&amp;M8*$C4</f>
        <v>Pred -5</v>
      </c>
      <c r="N9" s="40" t="str">
        <f t="shared" ref="N9" si="4">"Pred -"&amp;N8*$C4</f>
        <v>Pred -0</v>
      </c>
    </row>
    <row r="10" spans="1:14" x14ac:dyDescent="0.2">
      <c r="A10" s="2">
        <f>Data!A2</f>
        <v>44105</v>
      </c>
      <c r="B10" s="27">
        <f>'Prediktioner inlagda över tid'!B3</f>
        <v>8</v>
      </c>
      <c r="C10" s="27">
        <f ca="1">IF($C$3-$C$4*C$8&gt;=2,OFFSET('Prediktioner inlagda över tid'!$A3,0,'Resultat prediktioner över tid'!$C$3-1-C$8*'Resultat prediktioner över tid'!$C$4),NA())</f>
        <v>10</v>
      </c>
      <c r="D10" s="27">
        <f ca="1">IF($C$3-$C$4*D$8&gt;=2,OFFSET('Prediktioner inlagda över tid'!$A3,0,'Resultat prediktioner över tid'!$C$3-1-D$8*'Resultat prediktioner över tid'!$C$4),NA())</f>
        <v>10</v>
      </c>
      <c r="E10" s="27">
        <f ca="1">IF($C$3-$C$4*E$8&gt;=2,OFFSET('Prediktioner inlagda över tid'!$A3,0,'Resultat prediktioner över tid'!$C$3-1-E$8*'Resultat prediktioner över tid'!$C$4),NA())</f>
        <v>7.5</v>
      </c>
      <c r="F10" s="27">
        <f ca="1">IF($C$3-$C$4*F$8&gt;=2,OFFSET('Prediktioner inlagda över tid'!$A3,0,'Resultat prediktioner över tid'!$C$3-1-F$8*'Resultat prediktioner över tid'!$C$4),NA())</f>
        <v>3.5</v>
      </c>
      <c r="G10" s="27">
        <f ca="1">IF($C$3-$C$4*G$8&gt;=2,OFFSET('Prediktioner inlagda över tid'!$A3,0,'Resultat prediktioner över tid'!$C$3-1-G$8*'Resultat prediktioner över tid'!$C$4),NA())</f>
        <v>3.5</v>
      </c>
      <c r="H10" s="28"/>
      <c r="I10" s="27">
        <f>'Prediktioner döda över tid'!B3</f>
        <v>0</v>
      </c>
      <c r="J10" s="27">
        <f ca="1">IF($C$3-$C$4*J$8&gt;=2,OFFSET('Prediktioner döda över tid'!$A3,0,'Resultat prediktioner över tid'!$C$3-1-J$8*'Resultat prediktioner över tid'!$C$4),NA())</f>
        <v>0</v>
      </c>
      <c r="K10" s="27">
        <f ca="1">IF($C$3-$C$4*K$8&gt;=2,OFFSET('Prediktioner döda över tid'!$A3,0,'Resultat prediktioner över tid'!$C$3-1-K$8*'Resultat prediktioner över tid'!$C$4),NA())</f>
        <v>0</v>
      </c>
      <c r="L10" s="27">
        <f ca="1">IF($C$3-$C$4*L$8&gt;=2,OFFSET('Prediktioner döda över tid'!$A3,0,'Resultat prediktioner över tid'!$C$3-1-L$8*'Resultat prediktioner över tid'!$C$4),NA())</f>
        <v>0</v>
      </c>
      <c r="M10" s="27">
        <f ca="1">IF($C$3-$C$4*M$8&gt;=2,OFFSET('Prediktioner döda över tid'!$A3,0,'Resultat prediktioner över tid'!$C$3-1-M$8*'Resultat prediktioner över tid'!$C$4),NA())</f>
        <v>0</v>
      </c>
      <c r="N10" s="27">
        <f ca="1">IF($C$3-$C$4*N$8&gt;=2,OFFSET('Prediktioner döda över tid'!$A3,0,'Resultat prediktioner över tid'!$C$3-1-N$8*'Resultat prediktioner över tid'!$C$4),NA())</f>
        <v>0</v>
      </c>
    </row>
    <row r="11" spans="1:14" x14ac:dyDescent="0.2">
      <c r="A11" s="2">
        <f>A10+1</f>
        <v>44106</v>
      </c>
      <c r="B11" s="27">
        <f>'Prediktioner inlagda över tid'!B4</f>
        <v>10</v>
      </c>
      <c r="C11" s="27">
        <f ca="1">IF($C$3-$C$4*C$8&gt;=2,OFFSET('Prediktioner inlagda över tid'!$A4,0,'Resultat prediktioner över tid'!$C$3-1-C$8*'Resultat prediktioner över tid'!$C$4),NA())</f>
        <v>10.388833333333334</v>
      </c>
      <c r="D11" s="27">
        <f ca="1">IF($C$3-$C$4*D$8&gt;=2,OFFSET('Prediktioner inlagda över tid'!$A4,0,'Resultat prediktioner över tid'!$C$3-1-D$8*'Resultat prediktioner över tid'!$C$4),NA())</f>
        <v>10.302073571428572</v>
      </c>
      <c r="E11" s="27">
        <f ca="1">IF($C$3-$C$4*E$8&gt;=2,OFFSET('Prediktioner inlagda över tid'!$A4,0,'Resultat prediktioner över tid'!$C$3-1-E$8*'Resultat prediktioner över tid'!$C$4),NA())</f>
        <v>7.8539490384615389</v>
      </c>
      <c r="F11" s="27">
        <f ca="1">IF($C$3-$C$4*F$8&gt;=2,OFFSET('Prediktioner inlagda över tid'!$A4,0,'Resultat prediktioner över tid'!$C$3-1-F$8*'Resultat prediktioner över tid'!$C$4),NA())</f>
        <v>3.7804246666666663</v>
      </c>
      <c r="G11" s="27">
        <f ca="1">IF($C$3-$C$4*G$8&gt;=2,OFFSET('Prediktioner inlagda över tid'!$A4,0,'Resultat prediktioner över tid'!$C$3-1-G$8*'Resultat prediktioner över tid'!$C$4),NA())</f>
        <v>3.8111570000000001</v>
      </c>
      <c r="H11" s="28"/>
      <c r="I11" s="27">
        <f>'Prediktioner döda över tid'!B4</f>
        <v>0</v>
      </c>
      <c r="J11" s="27">
        <f ca="1">IF($C$3-$C$4*J$8&gt;=2,OFFSET('Prediktioner döda över tid'!$A4,0,'Resultat prediktioner över tid'!$C$3-1-J$8*'Resultat prediktioner över tid'!$C$4),NA())</f>
        <v>8.3333333333333343E-2</v>
      </c>
      <c r="K11" s="27">
        <f ca="1">IF($C$3-$C$4*K$8&gt;=2,OFFSET('Prediktioner döda över tid'!$A4,0,'Resultat prediktioner över tid'!$C$3-1-K$8*'Resultat prediktioner över tid'!$C$4),NA())</f>
        <v>0.13392857142857142</v>
      </c>
      <c r="L11" s="27">
        <f ca="1">IF($C$3-$C$4*L$8&gt;=2,OFFSET('Prediktioner döda över tid'!$A4,0,'Resultat prediktioner över tid'!$C$3-1-L$8*'Resultat prediktioner över tid'!$C$4),NA())</f>
        <v>0.16826923076923078</v>
      </c>
      <c r="M11" s="27">
        <f ca="1">IF($C$3-$C$4*M$8&gt;=2,OFFSET('Prediktioner döda över tid'!$A4,0,'Resultat prediktioner över tid'!$C$3-1-M$8*'Resultat prediktioner över tid'!$C$4),NA())</f>
        <v>0.1701388888888889</v>
      </c>
      <c r="N11" s="27">
        <f ca="1">IF($C$3-$C$4*N$8&gt;=2,OFFSET('Prediktioner döda över tid'!$A4,0,'Resultat prediktioner över tid'!$C$3-1-N$8*'Resultat prediktioner över tid'!$C$4),NA())</f>
        <v>8.7500000000000008E-2</v>
      </c>
    </row>
    <row r="12" spans="1:14" x14ac:dyDescent="0.2">
      <c r="A12" s="2">
        <f t="shared" ref="A12:A75" si="5">A11+1</f>
        <v>44107</v>
      </c>
      <c r="B12" s="27">
        <f>'Prediktioner inlagda över tid'!B5</f>
        <v>11</v>
      </c>
      <c r="C12" s="27">
        <f ca="1">IF($C$3-$C$4*C$8&gt;=2,OFFSET('Prediktioner inlagda över tid'!$A5,0,'Resultat prediktioner över tid'!$C$3-1-C$8*'Resultat prediktioner över tid'!$C$4),NA())</f>
        <v>10.855455933641668</v>
      </c>
      <c r="D12" s="27">
        <f ca="1">IF($C$3-$C$4*D$8&gt;=2,OFFSET('Prediktioner inlagda över tid'!$A5,0,'Resultat prediktioner över tid'!$C$3-1-D$8*'Resultat prediktioner över tid'!$C$4),NA())</f>
        <v>10.655645325554566</v>
      </c>
      <c r="E12" s="27">
        <f ca="1">IF($C$3-$C$4*E$8&gt;=2,OFFSET('Prediktioner inlagda över tid'!$A5,0,'Resultat prediktioner över tid'!$C$3-1-E$8*'Resultat prediktioner över tid'!$C$4),NA())</f>
        <v>8.2538021037106635</v>
      </c>
      <c r="F12" s="27">
        <f ca="1">IF($C$3-$C$4*F$8&gt;=2,OFFSET('Prediktioner inlagda över tid'!$A5,0,'Resultat prediktioner över tid'!$C$3-1-F$8*'Resultat prediktioner över tid'!$C$4),NA())</f>
        <v>4.1064337331264964</v>
      </c>
      <c r="G12" s="27">
        <f ca="1">IF($C$3-$C$4*G$8&gt;=2,OFFSET('Prediktioner inlagda över tid'!$A5,0,'Resultat prediktioner över tid'!$C$3-1-G$8*'Resultat prediktioner över tid'!$C$4),NA())</f>
        <v>4.188129259778802</v>
      </c>
      <c r="H12" s="28"/>
      <c r="I12" s="27">
        <f>'Prediktioner döda över tid'!B5</f>
        <v>0</v>
      </c>
      <c r="J12" s="27">
        <f ca="1">IF($C$3-$C$4*J$8&gt;=2,OFFSET('Prediktioner döda över tid'!$A5,0,'Resultat prediktioner över tid'!$C$3-1-J$8*'Resultat prediktioner över tid'!$C$4),NA())</f>
        <v>0.16666666666666669</v>
      </c>
      <c r="K12" s="27">
        <f ca="1">IF($C$3-$C$4*K$8&gt;=2,OFFSET('Prediktioner döda över tid'!$A5,0,'Resultat prediktioner över tid'!$C$3-1-K$8*'Resultat prediktioner över tid'!$C$4),NA())</f>
        <v>0.26785714285714285</v>
      </c>
      <c r="L12" s="27">
        <f ca="1">IF($C$3-$C$4*L$8&gt;=2,OFFSET('Prediktioner döda över tid'!$A5,0,'Resultat prediktioner över tid'!$C$3-1-L$8*'Resultat prediktioner över tid'!$C$4),NA())</f>
        <v>0.33653846153846156</v>
      </c>
      <c r="M12" s="27">
        <f ca="1">IF($C$3-$C$4*M$8&gt;=2,OFFSET('Prediktioner döda över tid'!$A5,0,'Resultat prediktioner över tid'!$C$3-1-M$8*'Resultat prediktioner över tid'!$C$4),NA())</f>
        <v>0.34027777777777779</v>
      </c>
      <c r="N12" s="27">
        <f ca="1">IF($C$3-$C$4*N$8&gt;=2,OFFSET('Prediktioner döda över tid'!$A5,0,'Resultat prediktioner över tid'!$C$3-1-N$8*'Resultat prediktioner över tid'!$C$4),NA())</f>
        <v>0.17500000000000002</v>
      </c>
    </row>
    <row r="13" spans="1:14" x14ac:dyDescent="0.2">
      <c r="A13" s="2">
        <f t="shared" si="5"/>
        <v>44108</v>
      </c>
      <c r="B13" s="27">
        <f>'Prediktioner inlagda över tid'!B6</f>
        <v>13</v>
      </c>
      <c r="C13" s="27">
        <f ca="1">IF($C$3-$C$4*C$8&gt;=2,OFFSET('Prediktioner inlagda över tid'!$A6,0,'Resultat prediktioner över tid'!$C$3-1-C$8*'Resultat prediktioner över tid'!$C$4),NA())</f>
        <v>11.41558111240475</v>
      </c>
      <c r="D13" s="27">
        <f ca="1">IF($C$3-$C$4*D$8&gt;=2,OFFSET('Prediktioner inlagda över tid'!$A6,0,'Resultat prediktioner över tid'!$C$3-1-D$8*'Resultat prediktioner över tid'!$C$4),NA())</f>
        <v>11.069550220084761</v>
      </c>
      <c r="E13" s="27">
        <f ca="1">IF($C$3-$C$4*E$8&gt;=2,OFFSET('Prediktioner inlagda över tid'!$A6,0,'Resultat prediktioner över tid'!$C$3-1-E$8*'Resultat prediktioner över tid'!$C$4),NA())</f>
        <v>8.7055062066076943</v>
      </c>
      <c r="F13" s="27">
        <f ca="1">IF($C$3-$C$4*F$8&gt;=2,OFFSET('Prediktioner inlagda över tid'!$A6,0,'Resultat prediktioner över tid'!$C$3-1-F$8*'Resultat prediktioner över tid'!$C$4),NA())</f>
        <v>4.4854128252082113</v>
      </c>
      <c r="G13" s="27">
        <f ca="1">IF($C$3-$C$4*G$8&gt;=2,OFFSET('Prediktioner inlagda över tid'!$A6,0,'Resultat prediktioner över tid'!$C$3-1-G$8*'Resultat prediktioner över tid'!$C$4),NA())</f>
        <v>4.6447763719826858</v>
      </c>
      <c r="H13" s="28"/>
      <c r="I13" s="27">
        <f>'Prediktioner döda över tid'!B6</f>
        <v>0</v>
      </c>
      <c r="J13" s="27">
        <f ca="1">IF($C$3-$C$4*J$8&gt;=2,OFFSET('Prediktioner döda över tid'!$A6,0,'Resultat prediktioner över tid'!$C$3-1-J$8*'Resultat prediktioner över tid'!$C$4),NA())</f>
        <v>0.25</v>
      </c>
      <c r="K13" s="27">
        <f ca="1">IF($C$3-$C$4*K$8&gt;=2,OFFSET('Prediktioner döda över tid'!$A6,0,'Resultat prediktioner över tid'!$C$3-1-K$8*'Resultat prediktioner över tid'!$C$4),NA())</f>
        <v>0.4017857142857143</v>
      </c>
      <c r="L13" s="27">
        <f ca="1">IF($C$3-$C$4*L$8&gt;=2,OFFSET('Prediktioner döda över tid'!$A6,0,'Resultat prediktioner över tid'!$C$3-1-L$8*'Resultat prediktioner över tid'!$C$4),NA())</f>
        <v>0.50480769230769229</v>
      </c>
      <c r="M13" s="27">
        <f ca="1">IF($C$3-$C$4*M$8&gt;=2,OFFSET('Prediktioner döda över tid'!$A6,0,'Resultat prediktioner över tid'!$C$3-1-M$8*'Resultat prediktioner över tid'!$C$4),NA())</f>
        <v>0.51041666666666674</v>
      </c>
      <c r="N13" s="27">
        <f ca="1">IF($C$3-$C$4*N$8&gt;=2,OFFSET('Prediktioner döda över tid'!$A6,0,'Resultat prediktioner över tid'!$C$3-1-N$8*'Resultat prediktioner över tid'!$C$4),NA())</f>
        <v>0.26250000000000001</v>
      </c>
    </row>
    <row r="14" spans="1:14" x14ac:dyDescent="0.2">
      <c r="A14" s="2">
        <f t="shared" si="5"/>
        <v>44109</v>
      </c>
      <c r="B14" s="27">
        <f>'Prediktioner inlagda över tid'!B7</f>
        <v>13</v>
      </c>
      <c r="C14" s="27">
        <f ca="1">IF($C$3-$C$4*C$8&gt;=2,OFFSET('Prediktioner inlagda över tid'!$A7,0,'Resultat prediktioner över tid'!$C$3-1-C$8*'Resultat prediktioner över tid'!$C$4),NA())</f>
        <v>12.088063384735694</v>
      </c>
      <c r="D14" s="27">
        <f ca="1">IF($C$3-$C$4*D$8&gt;=2,OFFSET('Prediktioner inlagda över tid'!$A7,0,'Resultat prediktioner över tid'!$C$3-1-D$8*'Resultat prediktioner över tid'!$C$4),NA())</f>
        <v>11.554131449416431</v>
      </c>
      <c r="E14" s="27">
        <f ca="1">IF($C$3-$C$4*E$8&gt;=2,OFFSET('Prediktioner inlagda över tid'!$A7,0,'Resultat prediktioner över tid'!$C$3-1-E$8*'Resultat prediktioner över tid'!$C$4),NA())</f>
        <v>9.2157743601615927</v>
      </c>
      <c r="F14" s="27">
        <f ca="1">IF($C$3-$C$4*F$8&gt;=2,OFFSET('Prediktioner inlagda över tid'!$A7,0,'Resultat prediktioner över tid'!$C$3-1-F$8*'Resultat prediktioner över tid'!$C$4),NA())</f>
        <v>4.9259342661346013</v>
      </c>
      <c r="G14" s="27">
        <f ca="1">IF($C$3-$C$4*G$8&gt;=2,OFFSET('Prediktioner inlagda över tid'!$A7,0,'Resultat prediktioner över tid'!$C$3-1-G$8*'Resultat prediktioner över tid'!$C$4),NA())</f>
        <v>5.1978358177022015</v>
      </c>
      <c r="H14" s="28"/>
      <c r="I14" s="27">
        <f>'Prediktioner döda över tid'!B7</f>
        <v>0</v>
      </c>
      <c r="J14" s="27">
        <f ca="1">IF($C$3-$C$4*J$8&gt;=2,OFFSET('Prediktioner döda över tid'!$A7,0,'Resultat prediktioner över tid'!$C$3-1-J$8*'Resultat prediktioner över tid'!$C$4),NA())</f>
        <v>0.33333333333333337</v>
      </c>
      <c r="K14" s="27">
        <f ca="1">IF($C$3-$C$4*K$8&gt;=2,OFFSET('Prediktioner döda över tid'!$A7,0,'Resultat prediktioner över tid'!$C$3-1-K$8*'Resultat prediktioner över tid'!$C$4),NA())</f>
        <v>0.5357142857142857</v>
      </c>
      <c r="L14" s="27">
        <f ca="1">IF($C$3-$C$4*L$8&gt;=2,OFFSET('Prediktioner döda över tid'!$A7,0,'Resultat prediktioner över tid'!$C$3-1-L$8*'Resultat prediktioner över tid'!$C$4),NA())</f>
        <v>0.67307692307692313</v>
      </c>
      <c r="M14" s="27">
        <f ca="1">IF($C$3-$C$4*M$8&gt;=2,OFFSET('Prediktioner döda över tid'!$A7,0,'Resultat prediktioner över tid'!$C$3-1-M$8*'Resultat prediktioner över tid'!$C$4),NA())</f>
        <v>0.68055555555555558</v>
      </c>
      <c r="N14" s="27">
        <f ca="1">IF($C$3-$C$4*N$8&gt;=2,OFFSET('Prediktioner döda över tid'!$A7,0,'Resultat prediktioner över tid'!$C$3-1-N$8*'Resultat prediktioner över tid'!$C$4),NA())</f>
        <v>0.35000000000000003</v>
      </c>
    </row>
    <row r="15" spans="1:14" x14ac:dyDescent="0.2">
      <c r="A15" s="2">
        <f t="shared" si="5"/>
        <v>44110</v>
      </c>
      <c r="B15" s="27">
        <f>'Prediktioner inlagda över tid'!B8</f>
        <v>15</v>
      </c>
      <c r="C15" s="27">
        <f ca="1">IF($C$3-$C$4*C$8&gt;=2,OFFSET('Prediktioner inlagda över tid'!$A8,0,'Resultat prediktioner över tid'!$C$3-1-C$8*'Resultat prediktioner över tid'!$C$4),NA())</f>
        <v>12.895515373623688</v>
      </c>
      <c r="D15" s="27">
        <f ca="1">IF($C$3-$C$4*D$8&gt;=2,OFFSET('Prediktioner inlagda över tid'!$A8,0,'Resultat prediktioner över tid'!$C$3-1-D$8*'Resultat prediktioner över tid'!$C$4),NA())</f>
        <v>12.121495867251467</v>
      </c>
      <c r="E15" s="27">
        <f ca="1">IF($C$3-$C$4*E$8&gt;=2,OFFSET('Prediktioner inlagda över tid'!$A8,0,'Resultat prediktioner över tid'!$C$3-1-E$8*'Resultat prediktioner över tid'!$C$4),NA())</f>
        <v>9.7921831933569852</v>
      </c>
      <c r="F15" s="27">
        <f ca="1">IF($C$3-$C$4*F$8&gt;=2,OFFSET('Prediktioner inlagda över tid'!$A8,0,'Resultat prediktioner över tid'!$C$3-1-F$8*'Resultat prediktioner över tid'!$C$4),NA())</f>
        <v>5.437944595087326</v>
      </c>
      <c r="G15" s="27">
        <f ca="1">IF($C$3-$C$4*G$8&gt;=2,OFFSET('Prediktioner inlagda över tid'!$A8,0,'Resultat prediktioner över tid'!$C$3-1-G$8*'Resultat prediktioner över tid'!$C$4),NA())</f>
        <v>5.8675037608085665</v>
      </c>
      <c r="H15" s="28"/>
      <c r="I15" s="27">
        <f>'Prediktioner döda över tid'!B8</f>
        <v>0</v>
      </c>
      <c r="J15" s="27">
        <f ca="1">IF($C$3-$C$4*J$8&gt;=2,OFFSET('Prediktioner döda över tid'!$A8,0,'Resultat prediktioner över tid'!$C$3-1-J$8*'Resultat prediktioner över tid'!$C$4),NA())</f>
        <v>0.41666666666666674</v>
      </c>
      <c r="K15" s="27">
        <f ca="1">IF($C$3-$C$4*K$8&gt;=2,OFFSET('Prediktioner döda över tid'!$A8,0,'Resultat prediktioner över tid'!$C$3-1-K$8*'Resultat prediktioner över tid'!$C$4),NA())</f>
        <v>0.6696428571428571</v>
      </c>
      <c r="L15" s="27">
        <f ca="1">IF($C$3-$C$4*L$8&gt;=2,OFFSET('Prediktioner döda över tid'!$A8,0,'Resultat prediktioner över tid'!$C$3-1-L$8*'Resultat prediktioner över tid'!$C$4),NA())</f>
        <v>0.84134615384615397</v>
      </c>
      <c r="M15" s="27">
        <f ca="1">IF($C$3-$C$4*M$8&gt;=2,OFFSET('Prediktioner döda över tid'!$A8,0,'Resultat prediktioner över tid'!$C$3-1-M$8*'Resultat prediktioner över tid'!$C$4),NA())</f>
        <v>0.85069444444444442</v>
      </c>
      <c r="N15" s="27">
        <f ca="1">IF($C$3-$C$4*N$8&gt;=2,OFFSET('Prediktioner döda över tid'!$A8,0,'Resultat prediktioner över tid'!$C$3-1-N$8*'Resultat prediktioner över tid'!$C$4),NA())</f>
        <v>0.43750000000000006</v>
      </c>
    </row>
    <row r="16" spans="1:14" x14ac:dyDescent="0.2">
      <c r="A16" s="2">
        <f t="shared" si="5"/>
        <v>44111</v>
      </c>
      <c r="B16" s="27">
        <f>'Prediktioner inlagda över tid'!B9</f>
        <v>18</v>
      </c>
      <c r="C16" s="27">
        <f ca="1">IF($C$3-$C$4*C$8&gt;=2,OFFSET('Prediktioner inlagda över tid'!$A9,0,'Resultat prediktioner över tid'!$C$3-1-C$8*'Resultat prediktioner över tid'!$C$4),NA())</f>
        <v>13.476208379559171</v>
      </c>
      <c r="D16" s="27">
        <f ca="1">IF($C$3-$C$4*D$8&gt;=2,OFFSET('Prediktioner inlagda över tid'!$A9,0,'Resultat prediktioner över tid'!$C$3-1-D$8*'Resultat prediktioner över tid'!$C$4),NA())</f>
        <v>12.785812030716267</v>
      </c>
      <c r="E16" s="27">
        <f ca="1">IF($C$3-$C$4*E$8&gt;=2,OFFSET('Prediktioner inlagda över tid'!$A9,0,'Resultat prediktioner över tid'!$C$3-1-E$8*'Resultat prediktioner över tid'!$C$4),NA())</f>
        <v>10.443282736866307</v>
      </c>
      <c r="F16" s="27">
        <f ca="1">IF($C$3-$C$4*F$8&gt;=2,OFFSET('Prediktioner inlagda över tid'!$A9,0,'Resultat prediktioner över tid'!$C$3-1-F$8*'Resultat prediktioner över tid'!$C$4),NA())</f>
        <v>6.0329806595886284</v>
      </c>
      <c r="G16" s="27">
        <f ca="1">IF($C$3-$C$4*G$8&gt;=2,OFFSET('Prediktioner inlagda över tid'!$A9,0,'Resultat prediktioner över tid'!$C$3-1-G$8*'Resultat prediktioner över tid'!$C$4),NA())</f>
        <v>6.6781256598118111</v>
      </c>
      <c r="H16" s="28"/>
      <c r="I16" s="27">
        <f>'Prediktioner döda över tid'!B9</f>
        <v>0</v>
      </c>
      <c r="J16" s="27">
        <f ca="1">IF($C$3-$C$4*J$8&gt;=2,OFFSET('Prediktioner döda över tid'!$A9,0,'Resultat prediktioner över tid'!$C$3-1-J$8*'Resultat prediktioner över tid'!$C$4),NA())</f>
        <v>0.5194416666666668</v>
      </c>
      <c r="K16" s="27">
        <f ca="1">IF($C$3-$C$4*K$8&gt;=2,OFFSET('Prediktioner döda över tid'!$A9,0,'Resultat prediktioner över tid'!$C$3-1-K$8*'Resultat prediktioner över tid'!$C$4),NA())</f>
        <v>0.80357142857142849</v>
      </c>
      <c r="L16" s="27">
        <f ca="1">IF($C$3-$C$4*L$8&gt;=2,OFFSET('Prediktioner döda över tid'!$A9,0,'Resultat prediktioner över tid'!$C$3-1-L$8*'Resultat prediktioner över tid'!$C$4),NA())</f>
        <v>1.0096153846153848</v>
      </c>
      <c r="M16" s="27">
        <f ca="1">IF($C$3-$C$4*M$8&gt;=2,OFFSET('Prediktioner döda över tid'!$A9,0,'Resultat prediktioner över tid'!$C$3-1-M$8*'Resultat prediktioner över tid'!$C$4),NA())</f>
        <v>1.0208333333333333</v>
      </c>
      <c r="N16" s="27">
        <f ca="1">IF($C$3-$C$4*N$8&gt;=2,OFFSET('Prediktioner döda över tid'!$A9,0,'Resultat prediktioner över tid'!$C$3-1-N$8*'Resultat prediktioner över tid'!$C$4),NA())</f>
        <v>0.52500000000000002</v>
      </c>
    </row>
    <row r="17" spans="1:14" x14ac:dyDescent="0.2">
      <c r="A17" s="2">
        <f t="shared" si="5"/>
        <v>44112</v>
      </c>
      <c r="B17" s="27">
        <f>'Prediktioner inlagda över tid'!B10</f>
        <v>18</v>
      </c>
      <c r="C17" s="27">
        <f ca="1">IF($C$3-$C$4*C$8&gt;=2,OFFSET('Prediktioner inlagda över tid'!$A10,0,'Resultat prediktioner över tid'!$C$3-1-C$8*'Resultat prediktioner över tid'!$C$4),NA())</f>
        <v>14.094268925871138</v>
      </c>
      <c r="D17" s="27">
        <f ca="1">IF($C$3-$C$4*D$8&gt;=2,OFFSET('Prediktioner inlagda över tid'!$A10,0,'Resultat prediktioner över tid'!$C$3-1-D$8*'Resultat prediktioner över tid'!$C$4),NA())</f>
        <v>13.261584191876871</v>
      </c>
      <c r="E17" s="27">
        <f ca="1">IF($C$3-$C$4*E$8&gt;=2,OFFSET('Prediktioner inlagda över tid'!$A10,0,'Resultat prediktioner över tid'!$C$3-1-E$8*'Resultat prediktioner över tid'!$C$4),NA())</f>
        <v>11.178719827143881</v>
      </c>
      <c r="F17" s="27">
        <f ca="1">IF($C$3-$C$4*F$8&gt;=2,OFFSET('Prediktioner inlagda över tid'!$A10,0,'Resultat prediktioner över tid'!$C$3-1-F$8*'Resultat prediktioner över tid'!$C$4),NA())</f>
        <v>6.724418269368253</v>
      </c>
      <c r="G17" s="27">
        <f ca="1">IF($C$3-$C$4*G$8&gt;=2,OFFSET('Prediktioner inlagda över tid'!$A10,0,'Resultat prediktioner över tid'!$C$3-1-G$8*'Resultat prediktioner över tid'!$C$4),NA())</f>
        <v>7.6590140540791429</v>
      </c>
      <c r="H17" s="28"/>
      <c r="I17" s="27">
        <f>'Prediktioner döda över tid'!B10</f>
        <v>0</v>
      </c>
      <c r="J17" s="27">
        <f ca="1">IF($C$3-$C$4*J$8&gt;=2,OFFSET('Prediktioner döda över tid'!$A10,0,'Resultat prediktioner över tid'!$C$3-1-J$8*'Resultat prediktioner över tid'!$C$4),NA())</f>
        <v>0.62610613001541682</v>
      </c>
      <c r="K17" s="27">
        <f ca="1">IF($C$3-$C$4*K$8&gt;=2,OFFSET('Prediktioner döda över tid'!$A10,0,'Resultat prediktioner över tid'!$C$3-1-K$8*'Resultat prediktioner över tid'!$C$4),NA())</f>
        <v>0.96581939732142841</v>
      </c>
      <c r="L17" s="27">
        <f ca="1">IF($C$3-$C$4*L$8&gt;=2,OFFSET('Prediktioner döda över tid'!$A10,0,'Resultat prediktioner över tid'!$C$3-1-L$8*'Resultat prediktioner över tid'!$C$4),NA())</f>
        <v>1.1778846153846156</v>
      </c>
      <c r="M17" s="27">
        <f ca="1">IF($C$3-$C$4*M$8&gt;=2,OFFSET('Prediktioner döda över tid'!$A10,0,'Resultat prediktioner över tid'!$C$3-1-M$8*'Resultat prediktioner över tid'!$C$4),NA())</f>
        <v>1.1909722222222221</v>
      </c>
      <c r="N17" s="27">
        <f ca="1">IF($C$3-$C$4*N$8&gt;=2,OFFSET('Prediktioner döda över tid'!$A10,0,'Resultat prediktioner över tid'!$C$3-1-N$8*'Resultat prediktioner över tid'!$C$4),NA())</f>
        <v>0.61250000000000004</v>
      </c>
    </row>
    <row r="18" spans="1:14" x14ac:dyDescent="0.2">
      <c r="A18" s="2">
        <f t="shared" si="5"/>
        <v>44113</v>
      </c>
      <c r="B18" s="27">
        <f>'Prediktioner inlagda över tid'!B11</f>
        <v>14</v>
      </c>
      <c r="C18" s="27">
        <f ca="1">IF($C$3-$C$4*C$8&gt;=2,OFFSET('Prediktioner inlagda över tid'!$A11,0,'Resultat prediktioner över tid'!$C$3-1-C$8*'Resultat prediktioner över tid'!$C$4),NA())</f>
        <v>14.74113446907945</v>
      </c>
      <c r="D18" s="27">
        <f ca="1">IF($C$3-$C$4*D$8&gt;=2,OFFSET('Prediktioner inlagda över tid'!$A11,0,'Resultat prediktioner över tid'!$C$3-1-D$8*'Resultat prediktioner över tid'!$C$4),NA())</f>
        <v>13.766680889519241</v>
      </c>
      <c r="E18" s="27">
        <f ca="1">IF($C$3-$C$4*E$8&gt;=2,OFFSET('Prediktioner inlagda över tid'!$A11,0,'Resultat prediktioner över tid'!$C$3-1-E$8*'Resultat prediktioner över tid'!$C$4),NA())</f>
        <v>12.009376727631034</v>
      </c>
      <c r="F18" s="27">
        <f ca="1">IF($C$3-$C$4*F$8&gt;=2,OFFSET('Prediktioner inlagda över tid'!$A11,0,'Resultat prediktioner över tid'!$C$3-1-F$8*'Resultat prediktioner över tid'!$C$4),NA())</f>
        <v>7.5277578243773604</v>
      </c>
      <c r="G18" s="27">
        <f ca="1">IF($C$3-$C$4*G$8&gt;=2,OFFSET('Prediktioner inlagda över tid'!$A11,0,'Resultat prediktioner över tid'!$C$3-1-G$8*'Resultat prediktioner över tid'!$C$4),NA())</f>
        <v>8.5342549620904808</v>
      </c>
      <c r="H18" s="28"/>
      <c r="I18" s="27">
        <f>'Prediktioner döda över tid'!B11</f>
        <v>0</v>
      </c>
      <c r="J18" s="27">
        <f ca="1">IF($C$3-$C$4*J$8&gt;=2,OFFSET('Prediktioner döda över tid'!$A11,0,'Resultat prediktioner över tid'!$C$3-1-J$8*'Resultat prediktioner över tid'!$C$4),NA())</f>
        <v>0.7374457222869043</v>
      </c>
      <c r="K18" s="27">
        <f ca="1">IF($C$3-$C$4*K$8&gt;=2,OFFSET('Prediktioner döda över tid'!$A11,0,'Resultat prediktioner över tid'!$C$3-1-K$8*'Resultat prediktioner över tid'!$C$4),NA())</f>
        <v>1.132895320699312</v>
      </c>
      <c r="L18" s="27">
        <f ca="1">IF($C$3-$C$4*L$8&gt;=2,OFFSET('Prediktioner döda över tid'!$A11,0,'Resultat prediktioner över tid'!$C$3-1-L$8*'Resultat prediktioner över tid'!$C$4),NA())</f>
        <v>1.3461538461538465</v>
      </c>
      <c r="M18" s="27">
        <f ca="1">IF($C$3-$C$4*M$8&gt;=2,OFFSET('Prediktioner döda över tid'!$A11,0,'Resultat prediktioner över tid'!$C$3-1-M$8*'Resultat prediktioner över tid'!$C$4),NA())</f>
        <v>1.3611111111111109</v>
      </c>
      <c r="N18" s="27">
        <f ca="1">IF($C$3-$C$4*N$8&gt;=2,OFFSET('Prediktioner döda över tid'!$A11,0,'Resultat prediktioner över tid'!$C$3-1-N$8*'Resultat prediktioner över tid'!$C$4),NA())</f>
        <v>0.76223140000000011</v>
      </c>
    </row>
    <row r="19" spans="1:14" x14ac:dyDescent="0.2">
      <c r="A19" s="2">
        <f t="shared" si="5"/>
        <v>44114</v>
      </c>
      <c r="B19" s="27">
        <f>'Prediktioner inlagda över tid'!B12</f>
        <v>11</v>
      </c>
      <c r="C19" s="27">
        <f ca="1">IF($C$3-$C$4*C$8&gt;=2,OFFSET('Prediktioner inlagda över tid'!$A12,0,'Resultat prediktioner över tid'!$C$3-1-C$8*'Resultat prediktioner över tid'!$C$4),NA())</f>
        <v>15.403295177014893</v>
      </c>
      <c r="D19" s="27">
        <f ca="1">IF($C$3-$C$4*D$8&gt;=2,OFFSET('Prediktioner inlagda över tid'!$A12,0,'Resultat prediktioner över tid'!$C$3-1-D$8*'Resultat prediktioner över tid'!$C$4),NA())</f>
        <v>14.297181437798649</v>
      </c>
      <c r="E19" s="27">
        <f ca="1">IF($C$3-$C$4*E$8&gt;=2,OFFSET('Prediktioner inlagda över tid'!$A12,0,'Resultat prediktioner över tid'!$C$3-1-E$8*'Resultat prediktioner över tid'!$C$4),NA())</f>
        <v>12.947526728370537</v>
      </c>
      <c r="F19" s="27">
        <f ca="1">IF($C$3-$C$4*F$8&gt;=2,OFFSET('Prediktioner inlagda över tid'!$A12,0,'Resultat prediktioner över tid'!$C$3-1-F$8*'Resultat prediktioner över tid'!$C$4),NA())</f>
        <v>8.4609517490393831</v>
      </c>
      <c r="G19" s="27">
        <f ca="1">IF($C$3-$C$4*G$8&gt;=2,OFFSET('Prediktioner inlagda över tid'!$A12,0,'Resultat prediktioner över tid'!$C$3-1-G$8*'Resultat prediktioner över tid'!$C$4),NA())</f>
        <v>9.5256497669711653</v>
      </c>
      <c r="H19" s="28"/>
      <c r="I19" s="27">
        <f>'Prediktioner döda över tid'!B12</f>
        <v>0</v>
      </c>
      <c r="J19" s="27">
        <f ca="1">IF($C$3-$C$4*J$8&gt;=2,OFFSET('Prediktioner döda över tid'!$A12,0,'Resultat prediktioner över tid'!$C$3-1-J$8*'Resultat prediktioner över tid'!$C$4),NA())</f>
        <v>0.85440316923678483</v>
      </c>
      <c r="K19" s="27">
        <f ca="1">IF($C$3-$C$4*K$8&gt;=2,OFFSET('Prediktioner döda över tid'!$A12,0,'Resultat prediktioner över tid'!$C$3-1-K$8*'Resultat prediktioner över tid'!$C$4),NA())</f>
        <v>1.3056274759900892</v>
      </c>
      <c r="L19" s="27">
        <f ca="1">IF($C$3-$C$4*L$8&gt;=2,OFFSET('Prediktioner döda över tid'!$A12,0,'Resultat prediktioner över tid'!$C$3-1-L$8*'Resultat prediktioner över tid'!$C$4),NA())</f>
        <v>1.5144230769230773</v>
      </c>
      <c r="M19" s="27">
        <f ca="1">IF($C$3-$C$4*M$8&gt;=2,OFFSET('Prediktioner döda över tid'!$A12,0,'Resultat prediktioner över tid'!$C$3-1-M$8*'Resultat prediktioner över tid'!$C$4),NA())</f>
        <v>1.5312499999999998</v>
      </c>
      <c r="N19" s="27">
        <f ca="1">IF($C$3-$C$4*N$8&gt;=2,OFFSET('Prediktioner döda över tid'!$A12,0,'Resultat prediktioner över tid'!$C$3-1-N$8*'Resultat prediktioner över tid'!$C$4),NA())</f>
        <v>0.92512585195576036</v>
      </c>
    </row>
    <row r="20" spans="1:14" x14ac:dyDescent="0.2">
      <c r="A20" s="2">
        <f t="shared" si="5"/>
        <v>44115</v>
      </c>
      <c r="B20" s="27">
        <f>'Prediktioner inlagda över tid'!B13</f>
        <v>20</v>
      </c>
      <c r="C20" s="27">
        <f ca="1">IF($C$3-$C$4*C$8&gt;=2,OFFSET('Prediktioner inlagda över tid'!$A13,0,'Resultat prediktioner över tid'!$C$3-1-C$8*'Resultat prediktioner över tid'!$C$4),NA())</f>
        <v>16.060679741609771</v>
      </c>
      <c r="D20" s="27">
        <f ca="1">IF($C$3-$C$4*D$8&gt;=2,OFFSET('Prediktioner inlagda över tid'!$A13,0,'Resultat prediktioner över tid'!$C$3-1-D$8*'Resultat prediktioner över tid'!$C$4),NA())</f>
        <v>14.84696427256816</v>
      </c>
      <c r="E20" s="27">
        <f ca="1">IF($C$3-$C$4*E$8&gt;=2,OFFSET('Prediktioner inlagda över tid'!$A13,0,'Resultat prediktioner över tid'!$C$3-1-E$8*'Resultat prediktioner över tid'!$C$4),NA())</f>
        <v>14.007008657102753</v>
      </c>
      <c r="F20" s="27">
        <f ca="1">IF($C$3-$C$4*F$8&gt;=2,OFFSET('Prediktioner inlagda över tid'!$A13,0,'Resultat prediktioner över tid'!$C$3-1-F$8*'Resultat prediktioner över tid'!$C$4),NA())</f>
        <v>9.5447789534941307</v>
      </c>
      <c r="G20" s="27">
        <f ca="1">IF($C$3-$C$4*G$8&gt;=2,OFFSET('Prediktioner inlagda över tid'!$A13,0,'Resultat prediktioner över tid'!$C$3-1-G$8*'Resultat prediktioner över tid'!$C$4),NA())</f>
        <v>10.64267849929138</v>
      </c>
      <c r="H20" s="28"/>
      <c r="I20" s="27">
        <f>'Prediktioner döda över tid'!B13</f>
        <v>0</v>
      </c>
      <c r="J20" s="27">
        <f ca="1">IF($C$3-$C$4*J$8&gt;=2,OFFSET('Prediktioner döda över tid'!$A13,0,'Resultat prediktioner över tid'!$C$3-1-J$8*'Resultat prediktioner över tid'!$C$4),NA())</f>
        <v>0.97810910201451795</v>
      </c>
      <c r="K20" s="27">
        <f ca="1">IF($C$3-$C$4*K$8&gt;=2,OFFSET('Prediktioner döda över tid'!$A13,0,'Resultat prediktioner över tid'!$C$3-1-K$8*'Resultat prediktioner över tid'!$C$4),NA())</f>
        <v>1.4849855376685048</v>
      </c>
      <c r="L20" s="27">
        <f ca="1">IF($C$3-$C$4*L$8&gt;=2,OFFSET('Prediktioner döda över tid'!$A13,0,'Resultat prediktioner över tid'!$C$3-1-L$8*'Resultat prediktioner över tid'!$C$4),NA())</f>
        <v>1.6826923076923082</v>
      </c>
      <c r="M20" s="27">
        <f ca="1">IF($C$3-$C$4*M$8&gt;=2,OFFSET('Prediktioner döda över tid'!$A13,0,'Resultat prediktioner över tid'!$C$3-1-M$8*'Resultat prediktioner över tid'!$C$4),NA())</f>
        <v>1.7013888888888886</v>
      </c>
      <c r="N20" s="27">
        <f ca="1">IF($C$3-$C$4*N$8&gt;=2,OFFSET('Prediktioner döda över tid'!$A13,0,'Resultat prediktioner över tid'!$C$3-1-N$8*'Resultat prediktioner över tid'!$C$4),NA())</f>
        <v>1.1039552743965373</v>
      </c>
    </row>
    <row r="21" spans="1:14" x14ac:dyDescent="0.2">
      <c r="A21" s="2">
        <f t="shared" si="5"/>
        <v>44116</v>
      </c>
      <c r="B21" s="27">
        <f>'Prediktioner inlagda över tid'!B14</f>
        <v>19</v>
      </c>
      <c r="C21" s="27">
        <f ca="1">IF($C$3-$C$4*C$8&gt;=2,OFFSET('Prediktioner inlagda över tid'!$A14,0,'Resultat prediktioner över tid'!$C$3-1-C$8*'Resultat prediktioner över tid'!$C$4),NA())</f>
        <v>16.684607398847916</v>
      </c>
      <c r="D21" s="27">
        <f ca="1">IF($C$3-$C$4*D$8&gt;=2,OFFSET('Prediktioner inlagda över tid'!$A14,0,'Resultat prediktioner över tid'!$C$3-1-D$8*'Resultat prediktioner över tid'!$C$4),NA())</f>
        <v>15.407073660113541</v>
      </c>
      <c r="E21" s="27">
        <f ca="1">IF($C$3-$C$4*E$8&gt;=2,OFFSET('Prediktioner inlagda över tid'!$A14,0,'Resultat prediktioner över tid'!$C$3-1-E$8*'Resultat prediktioner över tid'!$C$4),NA())</f>
        <v>15.203422413980611</v>
      </c>
      <c r="F21" s="27">
        <f ca="1">IF($C$3-$C$4*F$8&gt;=2,OFFSET('Prediktioner inlagda över tid'!$A14,0,'Resultat prediktioner över tid'!$C$3-1-F$8*'Resultat prediktioner över tid'!$C$4),NA())</f>
        <v>10.80327186369724</v>
      </c>
      <c r="G21" s="27">
        <f ca="1">IF($C$3-$C$4*G$8&gt;=2,OFFSET('Prediktioner inlagda över tid'!$A14,0,'Resultat prediktioner över tid'!$C$3-1-G$8*'Resultat prediktioner över tid'!$C$4),NA())</f>
        <v>11.893571036513533</v>
      </c>
      <c r="H21" s="28"/>
      <c r="I21" s="27">
        <f>'Prediktioner döda över tid'!B14</f>
        <v>1</v>
      </c>
      <c r="J21" s="27">
        <f ca="1">IF($C$3-$C$4*J$8&gt;=2,OFFSET('Prediktioner döda över tid'!$A14,0,'Resultat prediktioner över tid'!$C$3-1-J$8*'Resultat prediktioner över tid'!$C$4),NA())</f>
        <v>1.1099187523112921</v>
      </c>
      <c r="K21" s="27">
        <f ca="1">IF($C$3-$C$4*K$8&gt;=2,OFFSET('Prediktioner döda över tid'!$A14,0,'Resultat prediktioner över tid'!$C$3-1-K$8*'Resultat prediktioner över tid'!$C$4),NA())</f>
        <v>1.672104523269111</v>
      </c>
      <c r="L21" s="27">
        <f ca="1">IF($C$3-$C$4*L$8&gt;=2,OFFSET('Prediktioner döda över tid'!$A14,0,'Resultat prediktioner över tid'!$C$3-1-L$8*'Resultat prediktioner över tid'!$C$4),NA())</f>
        <v>1.850961538461539</v>
      </c>
      <c r="M21" s="27">
        <f ca="1">IF($C$3-$C$4*M$8&gt;=2,OFFSET('Prediktioner döda över tid'!$A14,0,'Resultat prediktioner över tid'!$C$3-1-M$8*'Resultat prediktioner över tid'!$C$4),NA())</f>
        <v>1.8715277777777775</v>
      </c>
      <c r="N21" s="27">
        <f ca="1">IF($C$3-$C$4*N$8&gt;=2,OFFSET('Prediktioner döda över tid'!$A14,0,'Resultat prediktioner över tid'!$C$3-1-N$8*'Resultat prediktioner över tid'!$C$4),NA())</f>
        <v>1.3020671635404404</v>
      </c>
    </row>
    <row r="22" spans="1:14" x14ac:dyDescent="0.2">
      <c r="A22" s="2">
        <f t="shared" si="5"/>
        <v>44117</v>
      </c>
      <c r="B22" s="27">
        <f>'Prediktioner inlagda över tid'!B15</f>
        <v>16</v>
      </c>
      <c r="C22" s="27">
        <f ca="1">IF($C$3-$C$4*C$8&gt;=2,OFFSET('Prediktioner inlagda över tid'!$A15,0,'Resultat prediktioner över tid'!$C$3-1-C$8*'Resultat prediktioner över tid'!$C$4),NA())</f>
        <v>17.314588514133753</v>
      </c>
      <c r="D22" s="27">
        <f ca="1">IF($C$3-$C$4*D$8&gt;=2,OFFSET('Prediktioner inlagda över tid'!$A15,0,'Resultat prediktioner över tid'!$C$3-1-D$8*'Resultat prediktioner över tid'!$C$4),NA())</f>
        <v>15.964936500781429</v>
      </c>
      <c r="E22" s="27">
        <f ca="1">IF($C$3-$C$4*E$8&gt;=2,OFFSET('Prediktioner inlagda över tid'!$A15,0,'Resultat prediktioner över tid'!$C$3-1-E$8*'Resultat prediktioner över tid'!$C$4),NA())</f>
        <v>16.200398786981097</v>
      </c>
      <c r="F22" s="27">
        <f ca="1">IF($C$3-$C$4*F$8&gt;=2,OFFSET('Prediktioner inlagda över tid'!$A15,0,'Resultat prediktioner över tid'!$C$3-1-F$8*'Resultat prediktioner över tid'!$C$4),NA())</f>
        <v>11.983777096742724</v>
      </c>
      <c r="G22" s="27">
        <f ca="1">IF($C$3-$C$4*G$8&gt;=2,OFFSET('Prediktioner inlagda över tid'!$A15,0,'Resultat prediktioner över tid'!$C$3-1-G$8*'Resultat prediktioner över tid'!$C$4),NA())</f>
        <v>13.284373949787515</v>
      </c>
      <c r="H22" s="28"/>
      <c r="I22" s="27">
        <f>'Prediktioner döda över tid'!B15</f>
        <v>1</v>
      </c>
      <c r="J22" s="27">
        <f ca="1">IF($C$3-$C$4*J$8&gt;=2,OFFSET('Prediktioner döda över tid'!$A15,0,'Resultat prediktioner över tid'!$C$3-1-J$8*'Resultat prediktioner över tid'!$C$4),NA())</f>
        <v>1.2474862429756404</v>
      </c>
      <c r="K22" s="27">
        <f ca="1">IF($C$3-$C$4*K$8&gt;=2,OFFSET('Prediktioner döda över tid'!$A15,0,'Resultat prediktioner över tid'!$C$3-1-K$8*'Resultat prediktioner över tid'!$C$4),NA())</f>
        <v>1.8683127350225077</v>
      </c>
      <c r="L22" s="27">
        <f ca="1">IF($C$3-$C$4*L$8&gt;=2,OFFSET('Prediktioner döda över tid'!$A15,0,'Resultat prediktioner över tid'!$C$3-1-L$8*'Resultat prediktioner över tid'!$C$4),NA())</f>
        <v>2.1145247411242609</v>
      </c>
      <c r="M22" s="27">
        <f ca="1">IF($C$3-$C$4*M$8&gt;=2,OFFSET('Prediktioner döda över tid'!$A15,0,'Resultat prediktioner över tid'!$C$3-1-M$8*'Resultat prediktioner över tid'!$C$4),NA())</f>
        <v>2.205247722222222</v>
      </c>
      <c r="N22" s="27">
        <f ca="1">IF($C$3-$C$4*N$8&gt;=2,OFFSET('Prediktioner döda över tid'!$A15,0,'Resultat prediktioner över tid'!$C$3-1-N$8*'Resultat prediktioner över tid'!$C$4),NA())</f>
        <v>1.5235007521617137</v>
      </c>
    </row>
    <row r="23" spans="1:14" x14ac:dyDescent="0.2">
      <c r="A23" s="2">
        <f t="shared" si="5"/>
        <v>44118</v>
      </c>
      <c r="B23" s="27">
        <f>'Prediktioner inlagda över tid'!B16</f>
        <v>15</v>
      </c>
      <c r="C23" s="27">
        <f ca="1">IF($C$3-$C$4*C$8&gt;=2,OFFSET('Prediktioner inlagda över tid'!$A16,0,'Resultat prediktioner över tid'!$C$3-1-C$8*'Resultat prediktioner över tid'!$C$4),NA())</f>
        <v>17.944080463600312</v>
      </c>
      <c r="D23" s="27">
        <f ca="1">IF($C$3-$C$4*D$8&gt;=2,OFFSET('Prediktioner inlagda över tid'!$A16,0,'Resultat prediktioner över tid'!$C$3-1-D$8*'Resultat prediktioner över tid'!$C$4),NA())</f>
        <v>16.503397290206738</v>
      </c>
      <c r="E23" s="27">
        <f ca="1">IF($C$3-$C$4*E$8&gt;=2,OFFSET('Prediktioner inlagda över tid'!$A16,0,'Resultat prediktioner över tid'!$C$3-1-E$8*'Resultat prediktioner över tid'!$C$4),NA())</f>
        <v>17.27981281107656</v>
      </c>
      <c r="F23" s="27">
        <f ca="1">IF($C$3-$C$4*F$8&gt;=2,OFFSET('Prediktioner inlagda över tid'!$A16,0,'Resultat prediktioner över tid'!$C$3-1-F$8*'Resultat prediktioner över tid'!$C$4),NA())</f>
        <v>13.307758984015024</v>
      </c>
      <c r="G23" s="27">
        <f ca="1">IF($C$3-$C$4*G$8&gt;=2,OFFSET('Prediktioner inlagda över tid'!$A16,0,'Resultat prediktioner över tid'!$C$3-1-G$8*'Resultat prediktioner över tid'!$C$4),NA())</f>
        <v>14.817701214148352</v>
      </c>
      <c r="H23" s="28"/>
      <c r="I23" s="27">
        <f>'Prediktioner döda över tid'!B16</f>
        <v>1</v>
      </c>
      <c r="J23" s="27">
        <f ca="1">IF($C$3-$C$4*J$8&gt;=2,OFFSET('Prediktioner döda över tid'!$A16,0,'Resultat prediktioner över tid'!$C$3-1-J$8*'Resultat prediktioner över tid'!$C$4),NA())</f>
        <v>1.3911691124075434</v>
      </c>
      <c r="K23" s="27">
        <f ca="1">IF($C$3-$C$4*K$8&gt;=2,OFFSET('Prediktioner döda över tid'!$A16,0,'Resultat prediktioner över tid'!$C$3-1-K$8*'Resultat prediktioner över tid'!$C$4),NA())</f>
        <v>2.0751643438813145</v>
      </c>
      <c r="L23" s="27">
        <f ca="1">IF($C$3-$C$4*L$8&gt;=2,OFFSET('Prediktioner döda över tid'!$A16,0,'Resultat prediktioner över tid'!$C$3-1-L$8*'Resultat prediktioner över tid'!$C$4),NA())</f>
        <v>2.3904467202297943</v>
      </c>
      <c r="M23" s="27">
        <f ca="1">IF($C$3-$C$4*M$8&gt;=2,OFFSET('Prediktioner döda över tid'!$A16,0,'Resultat prediktioner över tid'!$C$3-1-M$8*'Resultat prediktioner över tid'!$C$4),NA())</f>
        <v>2.5655585665460121</v>
      </c>
      <c r="N23" s="27">
        <f ca="1">IF($C$3-$C$4*N$8&gt;=2,OFFSET('Prediktioner döda över tid'!$A16,0,'Resultat prediktioner över tid'!$C$3-1-N$8*'Resultat prediktioner över tid'!$C$4),NA())</f>
        <v>1.7731251319623624</v>
      </c>
    </row>
    <row r="24" spans="1:14" x14ac:dyDescent="0.2">
      <c r="A24" s="2">
        <f t="shared" si="5"/>
        <v>44119</v>
      </c>
      <c r="B24" s="27">
        <f>'Prediktioner inlagda över tid'!B17</f>
        <v>11</v>
      </c>
      <c r="C24" s="27">
        <f ca="1">IF($C$3-$C$4*C$8&gt;=2,OFFSET('Prediktioner inlagda över tid'!$A17,0,'Resultat prediktioner över tid'!$C$3-1-C$8*'Resultat prediktioner över tid'!$C$4),NA())</f>
        <v>18.566995133072449</v>
      </c>
      <c r="D24" s="27">
        <f ca="1">IF($C$3-$C$4*D$8&gt;=2,OFFSET('Prediktioner inlagda över tid'!$A17,0,'Resultat prediktioner över tid'!$C$3-1-D$8*'Resultat prediktioner över tid'!$C$4),NA())</f>
        <v>17.051631948251927</v>
      </c>
      <c r="E24" s="27">
        <f ca="1">IF($C$3-$C$4*E$8&gt;=2,OFFSET('Prediktioner inlagda över tid'!$A17,0,'Resultat prediktioner över tid'!$C$3-1-E$8*'Resultat prediktioner över tid'!$C$4),NA())</f>
        <v>18.446182191478798</v>
      </c>
      <c r="F24" s="27">
        <f ca="1">IF($C$3-$C$4*F$8&gt;=2,OFFSET('Prediktioner inlagda över tid'!$A17,0,'Resultat prediktioner över tid'!$C$3-1-F$8*'Resultat prediktioner över tid'!$C$4),NA())</f>
        <v>14.790272916247762</v>
      </c>
      <c r="G24" s="27">
        <f ca="1">IF($C$3-$C$4*G$8&gt;=2,OFFSET('Prediktioner inlagda över tid'!$A17,0,'Resultat prediktioner över tid'!$C$3-1-G$8*'Resultat prediktioner över tid'!$C$4),NA())</f>
        <v>16.491090413137066</v>
      </c>
      <c r="H24" s="28"/>
      <c r="I24" s="27">
        <f>'Prediktioner döda över tid'!B17</f>
        <v>2</v>
      </c>
      <c r="J24" s="27">
        <f ca="1">IF($C$3-$C$4*J$8&gt;=2,OFFSET('Prediktioner döda över tid'!$A17,0,'Resultat prediktioner över tid'!$C$3-1-J$8*'Resultat prediktioner över tid'!$C$4),NA())</f>
        <v>1.5412345947541961</v>
      </c>
      <c r="K24" s="27">
        <f ca="1">IF($C$3-$C$4*K$8&gt;=2,OFFSET('Prediktioner döda över tid'!$A17,0,'Resultat prediktioner över tid'!$C$3-1-K$8*'Resultat prediktioner över tid'!$C$4),NA())</f>
        <v>2.2895930826631701</v>
      </c>
      <c r="L24" s="27">
        <f ca="1">IF($C$3-$C$4*L$8&gt;=2,OFFSET('Prediktioner döda över tid'!$A17,0,'Resultat prediktioner över tid'!$C$3-1-L$8*'Resultat prediktioner över tid'!$C$4),NA())</f>
        <v>2.6803285940866872</v>
      </c>
      <c r="M24" s="27">
        <f ca="1">IF($C$3-$C$4*M$8&gt;=2,OFFSET('Prediktioner döda över tid'!$A17,0,'Resultat prediktioner över tid'!$C$3-1-M$8*'Resultat prediktioner över tid'!$C$4),NA())</f>
        <v>2.9567685924825682</v>
      </c>
      <c r="N24" s="27">
        <f ca="1">IF($C$3-$C$4*N$8&gt;=2,OFFSET('Prediktioner döda över tid'!$A17,0,'Resultat prediktioner över tid'!$C$3-1-N$8*'Resultat prediktioner över tid'!$C$4),NA())</f>
        <v>2.0568028108158289</v>
      </c>
    </row>
    <row r="25" spans="1:14" x14ac:dyDescent="0.2">
      <c r="A25" s="2">
        <f t="shared" si="5"/>
        <v>44120</v>
      </c>
      <c r="B25" s="27">
        <f>'Prediktioner inlagda över tid'!B18</f>
        <v>15</v>
      </c>
      <c r="C25" s="27">
        <f ca="1">IF($C$3-$C$4*C$8&gt;=2,OFFSET('Prediktioner inlagda över tid'!$A18,0,'Resultat prediktioner över tid'!$C$3-1-C$8*'Resultat prediktioner över tid'!$C$4),NA())</f>
        <v>19.178799236392429</v>
      </c>
      <c r="D25" s="27">
        <f ca="1">IF($C$3-$C$4*D$8&gt;=2,OFFSET('Prediktioner inlagda över tid'!$A18,0,'Resultat prediktioner över tid'!$C$3-1-D$8*'Resultat prediktioner över tid'!$C$4),NA())</f>
        <v>17.60620738134233</v>
      </c>
      <c r="E25" s="27">
        <f ca="1">IF($C$3-$C$4*E$8&gt;=2,OFFSET('Prediktioner inlagda över tid'!$A18,0,'Resultat prediktioner över tid'!$C$3-1-E$8*'Resultat prediktioner över tid'!$C$4),NA())</f>
        <v>19.703801256736401</v>
      </c>
      <c r="F25" s="27">
        <f ca="1">IF($C$3-$C$4*F$8&gt;=2,OFFSET('Prediktioner inlagda över tid'!$A18,0,'Resultat prediktioner över tid'!$C$3-1-F$8*'Resultat prediktioner över tid'!$C$4),NA())</f>
        <v>16.44739592980055</v>
      </c>
      <c r="G25" s="27">
        <f ca="1">IF($C$3-$C$4*G$8&gt;=2,OFFSET('Prediktioner inlagda över tid'!$A18,0,'Resultat prediktioner över tid'!$C$3-1-G$8*'Resultat prediktioner över tid'!$C$4),NA())</f>
        <v>18.294873445119112</v>
      </c>
      <c r="H25" s="28"/>
      <c r="I25" s="27">
        <f>'Prediktioner döda över tid'!B18</f>
        <v>2</v>
      </c>
      <c r="J25" s="27">
        <f ca="1">IF($C$3-$C$4*J$8&gt;=2,OFFSET('Prediktioner döda över tid'!$A18,0,'Resultat prediktioner över tid'!$C$3-1-J$8*'Resultat prediktioner över tid'!$C$4),NA())</f>
        <v>1.6978097557616731</v>
      </c>
      <c r="K25" s="27">
        <f ca="1">IF($C$3-$C$4*K$8&gt;=2,OFFSET('Prediktioner döda över tid'!$A18,0,'Resultat prediktioner över tid'!$C$3-1-K$8*'Resultat prediktioner över tid'!$C$4),NA())</f>
        <v>2.5120596643551418</v>
      </c>
      <c r="L25" s="27">
        <f ca="1">IF($C$3-$C$4*L$8&gt;=2,OFFSET('Prediktioner döda över tid'!$A18,0,'Resultat prediktioner över tid'!$C$3-1-L$8*'Resultat prediktioner över tid'!$C$4),NA())</f>
        <v>2.9859777123511981</v>
      </c>
      <c r="M25" s="27">
        <f ca="1">IF($C$3-$C$4*M$8&gt;=2,OFFSET('Prediktioner döda över tid'!$A18,0,'Resultat prediktioner över tid'!$C$3-1-M$8*'Resultat prediktioner över tid'!$C$4),NA())</f>
        <v>3.3838783219118511</v>
      </c>
      <c r="N25" s="27">
        <f ca="1">IF($C$3-$C$4*N$8&gt;=2,OFFSET('Prediktioner döda över tid'!$A18,0,'Resultat prediktioner över tid'!$C$3-1-N$8*'Resultat prediktioner över tid'!$C$4),NA())</f>
        <v>2.3815823924180965</v>
      </c>
    </row>
    <row r="26" spans="1:14" x14ac:dyDescent="0.2">
      <c r="A26" s="2">
        <f t="shared" si="5"/>
        <v>44121</v>
      </c>
      <c r="B26" s="27">
        <f>'Prediktioner inlagda över tid'!B19</f>
        <v>15</v>
      </c>
      <c r="C26" s="27">
        <f ca="1">IF($C$3-$C$4*C$8&gt;=2,OFFSET('Prediktioner inlagda över tid'!$A19,0,'Resultat prediktioner över tid'!$C$3-1-C$8*'Resultat prediktioner över tid'!$C$4),NA())</f>
        <v>19.778153016585993</v>
      </c>
      <c r="D26" s="27">
        <f ca="1">IF($C$3-$C$4*D$8&gt;=2,OFFSET('Prediktioner inlagda över tid'!$A19,0,'Resultat prediktioner över tid'!$C$3-1-D$8*'Resultat prediktioner över tid'!$C$4),NA())</f>
        <v>18.163782860438708</v>
      </c>
      <c r="E26" s="27">
        <f ca="1">IF($C$3-$C$4*E$8&gt;=2,OFFSET('Prediktioner inlagda över tid'!$A19,0,'Resultat prediktioner över tid'!$C$3-1-E$8*'Resultat prediktioner över tid'!$C$4),NA())</f>
        <v>21.056607869643255</v>
      </c>
      <c r="F26" s="27">
        <f ca="1">IF($C$3-$C$4*F$8&gt;=2,OFFSET('Prediktioner inlagda över tid'!$A19,0,'Resultat prediktioner över tid'!$C$3-1-F$8*'Resultat prediktioner över tid'!$C$4),NA())</f>
        <v>18.296147078949961</v>
      </c>
      <c r="G26" s="27">
        <f ca="1">IF($C$3-$C$4*G$8&gt;=2,OFFSET('Prediktioner inlagda över tid'!$A19,0,'Resultat prediktioner över tid'!$C$3-1-G$8*'Resultat prediktioner över tid'!$C$4),NA())</f>
        <v>20.27530013940666</v>
      </c>
      <c r="H26" s="28"/>
      <c r="I26" s="27">
        <f>'Prediktioner döda över tid'!B19</f>
        <v>3</v>
      </c>
      <c r="J26" s="27">
        <f ca="1">IF($C$3-$C$4*J$8&gt;=2,OFFSET('Prediktioner döda över tid'!$A19,0,'Resultat prediktioner över tid'!$C$3-1-J$8*'Resultat prediktioner över tid'!$C$4),NA())</f>
        <v>1.8608157889203545</v>
      </c>
      <c r="K26" s="27">
        <f ca="1">IF($C$3-$C$4*K$8&gt;=2,OFFSET('Prediktioner döda över tid'!$A19,0,'Resultat prediktioner över tid'!$C$3-1-K$8*'Resultat prediktioner över tid'!$C$4),NA())</f>
        <v>2.7429598667931989</v>
      </c>
      <c r="L26" s="27">
        <f ca="1">IF($C$3-$C$4*L$8&gt;=2,OFFSET('Prediktioner döda över tid'!$A19,0,'Resultat prediktioner över tid'!$C$3-1-L$8*'Resultat prediktioner över tid'!$C$4),NA())</f>
        <v>3.3094339366730345</v>
      </c>
      <c r="M26" s="27">
        <f ca="1">IF($C$3-$C$4*M$8&gt;=2,OFFSET('Prediktioner döda över tid'!$A19,0,'Resultat prediktioner över tid'!$C$3-1-M$8*'Resultat prediktioner över tid'!$C$4),NA())</f>
        <v>3.8526899026898294</v>
      </c>
      <c r="N26" s="27">
        <f ca="1">IF($C$3-$C$4*N$8&gt;=2,OFFSET('Prediktioner döda över tid'!$A19,0,'Resultat prediktioner över tid'!$C$3-1-N$8*'Resultat prediktioner över tid'!$C$4),NA())</f>
        <v>2.7427558053499936</v>
      </c>
    </row>
    <row r="27" spans="1:14" x14ac:dyDescent="0.2">
      <c r="A27" s="2">
        <f t="shared" si="5"/>
        <v>44122</v>
      </c>
      <c r="B27" s="27">
        <f>'Prediktioner inlagda över tid'!B20</f>
        <v>21</v>
      </c>
      <c r="C27" s="27">
        <f ca="1">IF($C$3-$C$4*C$8&gt;=2,OFFSET('Prediktioner inlagda över tid'!$A20,0,'Resultat prediktioner över tid'!$C$3-1-C$8*'Resultat prediktioner över tid'!$C$4),NA())</f>
        <v>20.369275061096385</v>
      </c>
      <c r="D27" s="27">
        <f ca="1">IF($C$3-$C$4*D$8&gt;=2,OFFSET('Prediktioner inlagda över tid'!$A20,0,'Resultat prediktioner över tid'!$C$3-1-D$8*'Resultat prediktioner över tid'!$C$4),NA())</f>
        <v>18.72150563595358</v>
      </c>
      <c r="E27" s="27">
        <f ca="1">IF($C$3-$C$4*E$8&gt;=2,OFFSET('Prediktioner inlagda över tid'!$A20,0,'Resultat prediktioner över tid'!$C$3-1-E$8*'Resultat prediktioner över tid'!$C$4),NA())</f>
        <v>22.508020314742076</v>
      </c>
      <c r="F27" s="27">
        <f ca="1">IF($C$3-$C$4*F$8&gt;=2,OFFSET('Prediktioner inlagda över tid'!$A20,0,'Resultat prediktioner över tid'!$C$3-1-F$8*'Resultat prediktioner över tid'!$C$4),NA())</f>
        <v>20.354353970599096</v>
      </c>
      <c r="G27" s="27">
        <f ca="1">IF($C$3-$C$4*G$8&gt;=2,OFFSET('Prediktioner inlagda över tid'!$A20,0,'Resultat prediktioner över tid'!$C$3-1-G$8*'Resultat prediktioner över tid'!$C$4),NA())</f>
        <v>22.440325985224256</v>
      </c>
      <c r="H27" s="28"/>
      <c r="I27" s="27">
        <f>'Prediktioner döda över tid'!B20</f>
        <v>3</v>
      </c>
      <c r="J27" s="27">
        <f ca="1">IF($C$3-$C$4*J$8&gt;=2,OFFSET('Prediktioner döda över tid'!$A20,0,'Resultat prediktioner över tid'!$C$3-1-J$8*'Resultat prediktioner över tid'!$C$4),NA())</f>
        <v>2.0298823353489945</v>
      </c>
      <c r="K27" s="27">
        <f ca="1">IF($C$3-$C$4*K$8&gt;=2,OFFSET('Prediktioner döda över tid'!$A20,0,'Resultat prediktioner över tid'!$C$3-1-K$8*'Resultat prediktioner över tid'!$C$4),NA())</f>
        <v>2.9825891074761843</v>
      </c>
      <c r="L27" s="27">
        <f ca="1">IF($C$3-$C$4*L$8&gt;=2,OFFSET('Prediktioner döda över tid'!$A20,0,'Resultat prediktioner över tid'!$C$3-1-L$8*'Resultat prediktioner över tid'!$C$4),NA())</f>
        <v>3.6529991983870822</v>
      </c>
      <c r="M27" s="27">
        <f ca="1">IF($C$3-$C$4*M$8&gt;=2,OFFSET('Prediktioner döda över tid'!$A20,0,'Resultat prediktioner över tid'!$C$3-1-M$8*'Resultat prediktioner över tid'!$C$4),NA())</f>
        <v>4.3699331625378113</v>
      </c>
      <c r="N27" s="27">
        <f ca="1">IF($C$3-$C$4*N$8&gt;=2,OFFSET('Prediktioner döda över tid'!$A20,0,'Resultat prediktioner över tid'!$C$3-1-N$8*'Resultat prediktioner över tid'!$C$4),NA())</f>
        <v>3.1449909742548132</v>
      </c>
    </row>
    <row r="28" spans="1:14" x14ac:dyDescent="0.2">
      <c r="A28" s="2">
        <f t="shared" si="5"/>
        <v>44123</v>
      </c>
      <c r="B28" s="27">
        <f>'Prediktioner inlagda över tid'!B21</f>
        <v>22</v>
      </c>
      <c r="C28" s="27">
        <f ca="1">IF($C$3-$C$4*C$8&gt;=2,OFFSET('Prediktioner inlagda över tid'!$A21,0,'Resultat prediktioner över tid'!$C$3-1-C$8*'Resultat prediktioner över tid'!$C$4),NA())</f>
        <v>20.949214286948997</v>
      </c>
      <c r="D28" s="27">
        <f ca="1">IF($C$3-$C$4*D$8&gt;=2,OFFSET('Prediktioner inlagda över tid'!$A21,0,'Resultat prediktioner över tid'!$C$3-1-D$8*'Resultat prediktioner över tid'!$C$4),NA())</f>
        <v>19.277581733667979</v>
      </c>
      <c r="E28" s="27">
        <f ca="1">IF($C$3-$C$4*E$8&gt;=2,OFFSET('Prediktioner inlagda över tid'!$A21,0,'Resultat prediktioner över tid'!$C$3-1-E$8*'Resultat prediktioner över tid'!$C$4),NA())</f>
        <v>24.06073889570801</v>
      </c>
      <c r="F28" s="27">
        <f ca="1">IF($C$3-$C$4*F$8&gt;=2,OFFSET('Prediktioner inlagda över tid'!$A21,0,'Resultat prediktioner över tid'!$C$3-1-F$8*'Resultat prediktioner över tid'!$C$4),NA())</f>
        <v>22.640450797571404</v>
      </c>
      <c r="G28" s="27">
        <f ca="1">IF($C$3-$C$4*G$8&gt;=2,OFFSET('Prediktioner inlagda över tid'!$A21,0,'Resultat prediktioner över tid'!$C$3-1-G$8*'Resultat prediktioner över tid'!$C$4),NA())</f>
        <v>24.796650558448842</v>
      </c>
      <c r="H28" s="28"/>
      <c r="I28" s="27">
        <f>'Prediktioner döda över tid'!B21</f>
        <v>5</v>
      </c>
      <c r="J28" s="27">
        <f ca="1">IF($C$3-$C$4*J$8&gt;=2,OFFSET('Prediktioner döda över tid'!$A21,0,'Resultat prediktioner över tid'!$C$3-1-J$8*'Resultat prediktioner över tid'!$C$4),NA())</f>
        <v>2.2050398022542255</v>
      </c>
      <c r="K28" s="27">
        <f ca="1">IF($C$3-$C$4*K$8&gt;=2,OFFSET('Prediktioner döda över tid'!$A21,0,'Resultat prediktioner över tid'!$C$3-1-K$8*'Resultat prediktioner över tid'!$C$4),NA())</f>
        <v>3.2310969605421955</v>
      </c>
      <c r="L28" s="27">
        <f ca="1">IF($C$3-$C$4*L$8&gt;=2,OFFSET('Prediktioner döda över tid'!$A21,0,'Resultat prediktioner över tid'!$C$3-1-L$8*'Resultat prediktioner över tid'!$C$4),NA())</f>
        <v>4.0192707226925828</v>
      </c>
      <c r="M28" s="27">
        <f ca="1">IF($C$3-$C$4*M$8&gt;=2,OFFSET('Prediktioner döda över tid'!$A21,0,'Resultat prediktioner över tid'!$C$3-1-M$8*'Resultat prediktioner över tid'!$C$4),NA())</f>
        <v>4.9434106571314818</v>
      </c>
      <c r="N28" s="27">
        <f ca="1">IF($C$3-$C$4*N$8&gt;=2,OFFSET('Prediktioner döda över tid'!$A21,0,'Resultat prediktioner över tid'!$C$3-1-N$8*'Resultat prediktioner över tid'!$C$4),NA())</f>
        <v>3.593281370843147</v>
      </c>
    </row>
    <row r="29" spans="1:14" x14ac:dyDescent="0.2">
      <c r="A29" s="2">
        <f t="shared" si="5"/>
        <v>44124</v>
      </c>
      <c r="B29" s="27">
        <f>'Prediktioner inlagda över tid'!B22</f>
        <v>24</v>
      </c>
      <c r="C29" s="27">
        <f ca="1">IF($C$3-$C$4*C$8&gt;=2,OFFSET('Prediktioner inlagda över tid'!$A22,0,'Resultat prediktioner över tid'!$C$3-1-C$8*'Resultat prediktioner över tid'!$C$4),NA())</f>
        <v>21.515775520931719</v>
      </c>
      <c r="D29" s="27">
        <f ca="1">IF($C$3-$C$4*D$8&gt;=2,OFFSET('Prediktioner inlagda över tid'!$A22,0,'Resultat prediktioner över tid'!$C$3-1-D$8*'Resultat prediktioner över tid'!$C$4),NA())</f>
        <v>19.832076558381456</v>
      </c>
      <c r="E29" s="27">
        <f ca="1">IF($C$3-$C$4*E$8&gt;=2,OFFSET('Prediktioner inlagda över tid'!$A22,0,'Resultat prediktioner över tid'!$C$3-1-E$8*'Resultat prediktioner över tid'!$C$4),NA())</f>
        <v>25.716506200554612</v>
      </c>
      <c r="F29" s="27">
        <f ca="1">IF($C$3-$C$4*F$8&gt;=2,OFFSET('Prediktioner inlagda över tid'!$A22,0,'Resultat prediktioner över tid'!$C$3-1-F$8*'Resultat prediktioner över tid'!$C$4),NA())</f>
        <v>25.173190387683398</v>
      </c>
      <c r="G29" s="27">
        <f ca="1">IF($C$3-$C$4*G$8&gt;=2,OFFSET('Prediktioner inlagda över tid'!$A22,0,'Resultat prediktioner över tid'!$C$3-1-G$8*'Resultat prediktioner över tid'!$C$4),NA())</f>
        <v>27.349598848047094</v>
      </c>
      <c r="H29" s="28"/>
      <c r="I29" s="27">
        <f>'Prediktioner döda över tid'!B22</f>
        <v>5</v>
      </c>
      <c r="J29" s="27">
        <f ca="1">IF($C$3-$C$4*J$8&gt;=2,OFFSET('Prediktioner döda över tid'!$A22,0,'Resultat prediktioner över tid'!$C$3-1-J$8*'Resultat prediktioner över tid'!$C$4),NA())</f>
        <v>2.3862510180744851</v>
      </c>
      <c r="K29" s="27">
        <f ca="1">IF($C$3-$C$4*K$8&gt;=2,OFFSET('Prediktioner döda över tid'!$A22,0,'Resultat prediktioner över tid'!$C$3-1-K$8*'Resultat prediktioner över tid'!$C$4),NA())</f>
        <v>3.4884292684096252</v>
      </c>
      <c r="L29" s="27">
        <f ca="1">IF($C$3-$C$4*L$8&gt;=2,OFFSET('Prediktioner döda över tid'!$A22,0,'Resultat prediktioner över tid'!$C$3-1-L$8*'Resultat prediktioner över tid'!$C$4),NA())</f>
        <v>4.411178349746816</v>
      </c>
      <c r="M29" s="27">
        <f ca="1">IF($C$3-$C$4*M$8&gt;=2,OFFSET('Prediktioner döda över tid'!$A22,0,'Resultat prediktioner över tid'!$C$3-1-M$8*'Resultat prediktioner över tid'!$C$4),NA())</f>
        <v>5.5821642864423495</v>
      </c>
      <c r="N29" s="27">
        <f ca="1">IF($C$3-$C$4*N$8&gt;=2,OFFSET('Prediktioner döda över tid'!$A22,0,'Resultat prediktioner över tid'!$C$3-1-N$8*'Resultat prediktioner över tid'!$C$4),NA())</f>
        <v>4.0928755421192164</v>
      </c>
    </row>
    <row r="30" spans="1:14" x14ac:dyDescent="0.2">
      <c r="A30" s="2">
        <f t="shared" si="5"/>
        <v>44125</v>
      </c>
      <c r="B30" s="27">
        <f>'Prediktioner inlagda över tid'!B23</f>
        <v>23</v>
      </c>
      <c r="C30" s="27">
        <f ca="1">IF($C$3-$C$4*C$8&gt;=2,OFFSET('Prediktioner inlagda över tid'!$A23,0,'Resultat prediktioner över tid'!$C$3-1-C$8*'Resultat prediktioner över tid'!$C$4),NA())</f>
        <v>22.067574689200967</v>
      </c>
      <c r="D30" s="27">
        <f ca="1">IF($C$3-$C$4*D$8&gt;=2,OFFSET('Prediktioner inlagda över tid'!$A23,0,'Resultat prediktioner över tid'!$C$3-1-D$8*'Resultat prediktioner över tid'!$C$4),NA())</f>
        <v>20.388014294427609</v>
      </c>
      <c r="E30" s="27">
        <f ca="1">IF($C$3-$C$4*E$8&gt;=2,OFFSET('Prediktioner inlagda över tid'!$A23,0,'Resultat prediktioner över tid'!$C$3-1-E$8*'Resultat prediktioner över tid'!$C$4),NA())</f>
        <v>27.475819127022529</v>
      </c>
      <c r="F30" s="27">
        <f ca="1">IF($C$3-$C$4*F$8&gt;=2,OFFSET('Prediktioner inlagda över tid'!$A23,0,'Resultat prediktioner över tid'!$C$3-1-F$8*'Resultat prediktioner över tid'!$C$4),NA())</f>
        <v>27.971249672645722</v>
      </c>
      <c r="G30" s="27">
        <f ca="1">IF($C$3-$C$4*G$8&gt;=2,OFFSET('Prediktioner inlagda över tid'!$A23,0,'Resultat prediktioner över tid'!$C$3-1-G$8*'Resultat prediktioner över tid'!$C$4),NA())</f>
        <v>30.103171512095415</v>
      </c>
      <c r="H30" s="28"/>
      <c r="I30" s="27">
        <f>'Prediktioner döda över tid'!B23</f>
        <v>5</v>
      </c>
      <c r="J30" s="27">
        <f ca="1">IF($C$3-$C$4*J$8&gt;=2,OFFSET('Prediktioner döda över tid'!$A23,0,'Resultat prediktioner över tid'!$C$3-1-J$8*'Resultat prediktioner över tid'!$C$4),NA())</f>
        <v>2.5734163842479609</v>
      </c>
      <c r="K30" s="27">
        <f ca="1">IF($C$3-$C$4*K$8&gt;=2,OFFSET('Prediktioner döda över tid'!$A23,0,'Resultat prediktioner över tid'!$C$3-1-K$8*'Resultat prediktioner över tid'!$C$4),NA())</f>
        <v>3.7542550063832172</v>
      </c>
      <c r="L30" s="27">
        <f ca="1">IF($C$3-$C$4*L$8&gt;=2,OFFSET('Prediktioner döda över tid'!$A23,0,'Resultat prediktioner över tid'!$C$3-1-L$8*'Resultat prediktioner över tid'!$C$4),NA())</f>
        <v>4.8320264268689899</v>
      </c>
      <c r="M30" s="27">
        <f ca="1">IF($C$3-$C$4*M$8&gt;=2,OFFSET('Prediktioner döda över tid'!$A23,0,'Resultat prediktioner över tid'!$C$3-1-M$8*'Resultat prediktioner över tid'!$C$4),NA())</f>
        <v>6.2966662980507513</v>
      </c>
      <c r="N30" s="27">
        <f ca="1">IF($C$3-$C$4*N$8&gt;=2,OFFSET('Prediktioner döda över tid'!$A23,0,'Resultat prediktioner över tid'!$C$3-1-N$8*'Resultat prediktioner över tid'!$C$4),NA())</f>
        <v>4.649165374792033</v>
      </c>
    </row>
    <row r="31" spans="1:14" x14ac:dyDescent="0.2">
      <c r="A31" s="2">
        <f t="shared" si="5"/>
        <v>44126</v>
      </c>
      <c r="B31" s="27">
        <f>'Prediktioner inlagda över tid'!B24</f>
        <v>34</v>
      </c>
      <c r="C31" s="27">
        <f ca="1">IF($C$3-$C$4*C$8&gt;=2,OFFSET('Prediktioner inlagda över tid'!$A24,0,'Resultat prediktioner över tid'!$C$3-1-C$8*'Resultat prediktioner över tid'!$C$4),NA())</f>
        <v>22.603881896090282</v>
      </c>
      <c r="D31" s="27">
        <f ca="1">IF($C$3-$C$4*D$8&gt;=2,OFFSET('Prediktioner inlagda över tid'!$A24,0,'Resultat prediktioner över tid'!$C$3-1-D$8*'Resultat prediktioner över tid'!$C$4),NA())</f>
        <v>20.94391812539104</v>
      </c>
      <c r="E31" s="27">
        <f ca="1">IF($C$3-$C$4*E$8&gt;=2,OFFSET('Prediktioner inlagda över tid'!$A24,0,'Resultat prediktioner över tid'!$C$3-1-E$8*'Resultat prediktioner över tid'!$C$4),NA())</f>
        <v>29.337584799127647</v>
      </c>
      <c r="F31" s="27">
        <f ca="1">IF($C$3-$C$4*F$8&gt;=2,OFFSET('Prediktioner inlagda över tid'!$A24,0,'Resultat prediktioner över tid'!$C$3-1-F$8*'Resultat prediktioner över tid'!$C$4),NA())</f>
        <v>31.052704633978323</v>
      </c>
      <c r="G31" s="27">
        <f ca="1">IF($C$3-$C$4*G$8&gt;=2,OFFSET('Prediktioner inlagda över tid'!$A24,0,'Resultat prediktioner över tid'!$C$3-1-G$8*'Resultat prediktioner över tid'!$C$4),NA())</f>
        <v>33.060363145107985</v>
      </c>
      <c r="H31" s="28"/>
      <c r="I31" s="27">
        <f>'Prediktioner döda över tid'!B24</f>
        <v>5</v>
      </c>
      <c r="J31" s="27">
        <f ca="1">IF($C$3-$C$4*J$8&gt;=2,OFFSET('Prediktioner döda över tid'!$A24,0,'Resultat prediktioner över tid'!$C$3-1-J$8*'Resultat prediktioner över tid'!$C$4),NA())</f>
        <v>2.7663901064163205</v>
      </c>
      <c r="K31" s="27">
        <f ca="1">IF($C$3-$C$4*K$8&gt;=2,OFFSET('Prediktioner döda över tid'!$A24,0,'Resultat prediktioner över tid'!$C$3-1-K$8*'Resultat prediktioner över tid'!$C$4),NA())</f>
        <v>4.0287130349274136</v>
      </c>
      <c r="L31" s="27">
        <f ca="1">IF($C$3-$C$4*L$8&gt;=2,OFFSET('Prediktioner döda över tid'!$A24,0,'Resultat prediktioner över tid'!$C$3-1-L$8*'Resultat prediktioner över tid'!$C$4),NA())</f>
        <v>5.285540792296894</v>
      </c>
      <c r="M31" s="27">
        <f ca="1">IF($C$3-$C$4*M$8&gt;=2,OFFSET('Prediktioner döda över tid'!$A24,0,'Resultat prediktioner över tid'!$C$3-1-M$8*'Resultat prediktioner över tid'!$C$4),NA())</f>
        <v>7.099037722871576</v>
      </c>
      <c r="N31" s="27">
        <f ca="1">IF($C$3-$C$4*N$8&gt;=2,OFFSET('Prediktioner döda över tid'!$A24,0,'Resultat prediktioner över tid'!$C$3-1-N$8*'Resultat prediktioner över tid'!$C$4),NA())</f>
        <v>5.2675208934432423</v>
      </c>
    </row>
    <row r="32" spans="1:14" x14ac:dyDescent="0.2">
      <c r="A32" s="2">
        <f t="shared" si="5"/>
        <v>44127</v>
      </c>
      <c r="B32" s="27">
        <f>'Prediktioner inlagda över tid'!B25</f>
        <v>30</v>
      </c>
      <c r="C32" s="27">
        <f ca="1">IF($C$3-$C$4*C$8&gt;=2,OFFSET('Prediktioner inlagda över tid'!$A25,0,'Resultat prediktioner över tid'!$C$3-1-C$8*'Resultat prediktioner över tid'!$C$4),NA())</f>
        <v>23.124104870479403</v>
      </c>
      <c r="D32" s="27">
        <f ca="1">IF($C$3-$C$4*D$8&gt;=2,OFFSET('Prediktioner inlagda över tid'!$A25,0,'Resultat prediktioner över tid'!$C$3-1-D$8*'Resultat prediktioner över tid'!$C$4),NA())</f>
        <v>21.498652048944791</v>
      </c>
      <c r="E32" s="27">
        <f ca="1">IF($C$3-$C$4*E$8&gt;=2,OFFSET('Prediktioner inlagda över tid'!$A25,0,'Resultat prediktioner över tid'!$C$3-1-E$8*'Resultat prediktioner över tid'!$C$4),NA())</f>
        <v>31.298711443878407</v>
      </c>
      <c r="F32" s="27">
        <f ca="1">IF($C$3-$C$4*F$8&gt;=2,OFFSET('Prediktioner inlagda över tid'!$A25,0,'Resultat prediktioner över tid'!$C$3-1-F$8*'Resultat prediktioner över tid'!$C$4),NA())</f>
        <v>34.434347311300783</v>
      </c>
      <c r="G32" s="27">
        <f ca="1">IF($C$3-$C$4*G$8&gt;=2,OFFSET('Prediktioner inlagda över tid'!$A25,0,'Resultat prediktioner över tid'!$C$3-1-G$8*'Resultat prediktioner över tid'!$C$4),NA())</f>
        <v>36.223878154411892</v>
      </c>
      <c r="H32" s="28"/>
      <c r="I32" s="27">
        <f>'Prediktioner döda över tid'!B25</f>
        <v>6</v>
      </c>
      <c r="J32" s="27">
        <f ca="1">IF($C$3-$C$4*J$8&gt;=2,OFFSET('Prediktioner döda över tid'!$A25,0,'Resultat prediktioner över tid'!$C$3-1-J$8*'Resultat prediktioner över tid'!$C$4),NA())</f>
        <v>2.9650127550704806</v>
      </c>
      <c r="K32" s="27">
        <f ca="1">IF($C$3-$C$4*K$8&gt;=2,OFFSET('Prediktioner döda över tid'!$A25,0,'Resultat prediktioner över tid'!$C$3-1-K$8*'Resultat prediktioner över tid'!$C$4),NA())</f>
        <v>4.3118859385307564</v>
      </c>
      <c r="L32" s="27">
        <f ca="1">IF($C$3-$C$4*L$8&gt;=2,OFFSET('Prediktioner döda över tid'!$A25,0,'Resultat prediktioner över tid'!$C$3-1-L$8*'Resultat prediktioner över tid'!$C$4),NA())</f>
        <v>5.7759214191486246</v>
      </c>
      <c r="M32" s="27">
        <f ca="1">IF($C$3-$C$4*M$8&gt;=2,OFFSET('Prediktioner döda över tid'!$A25,0,'Resultat prediktioner över tid'!$C$3-1-M$8*'Resultat prediktioner över tid'!$C$4),NA())</f>
        <v>8.0032974760456117</v>
      </c>
      <c r="N32" s="27">
        <f ca="1">IF($C$3-$C$4*N$8&gt;=2,OFFSET('Prediktioner döda över tid'!$A25,0,'Resultat prediktioner över tid'!$C$3-1-N$8*'Resultat prediktioner över tid'!$C$4),NA())</f>
        <v>5.9530570814419193</v>
      </c>
    </row>
    <row r="33" spans="1:14" x14ac:dyDescent="0.2">
      <c r="A33" s="2">
        <f t="shared" si="5"/>
        <v>44128</v>
      </c>
      <c r="B33" s="27">
        <f>'Prediktioner inlagda över tid'!B26</f>
        <v>37</v>
      </c>
      <c r="C33" s="27">
        <f ca="1">IF($C$3-$C$4*C$8&gt;=2,OFFSET('Prediktioner inlagda över tid'!$A26,0,'Resultat prediktioner över tid'!$C$3-1-C$8*'Resultat prediktioner över tid'!$C$4),NA())</f>
        <v>23.626701213132481</v>
      </c>
      <c r="D33" s="27">
        <f ca="1">IF($C$3-$C$4*D$8&gt;=2,OFFSET('Prediktioner inlagda över tid'!$A26,0,'Resultat prediktioner över tid'!$C$3-1-D$8*'Resultat prediktioner över tid'!$C$4),NA())</f>
        <v>22.051462388976162</v>
      </c>
      <c r="E33" s="27">
        <f ca="1">IF($C$3-$C$4*E$8&gt;=2,OFFSET('Prediktioner inlagda över tid'!$A26,0,'Resultat prediktioner över tid'!$C$3-1-E$8*'Resultat prediktioner över tid'!$C$4),NA())</f>
        <v>33.353624130883262</v>
      </c>
      <c r="F33" s="27">
        <f ca="1">IF($C$3-$C$4*F$8&gt;=2,OFFSET('Prediktioner inlagda över tid'!$A26,0,'Resultat prediktioner över tid'!$C$3-1-F$8*'Resultat prediktioner över tid'!$C$4),NA())</f>
        <v>38.130814034687035</v>
      </c>
      <c r="G33" s="27">
        <f ca="1">IF($C$3-$C$4*G$8&gt;=2,OFFSET('Prediktioner inlagda över tid'!$A26,0,'Resultat prediktioner över tid'!$C$3-1-G$8*'Resultat prediktioner över tid'!$C$4),NA())</f>
        <v>39.597408420274775</v>
      </c>
      <c r="H33" s="28"/>
      <c r="I33" s="27">
        <f>'Prediktioner döda över tid'!B26</f>
        <v>7</v>
      </c>
      <c r="J33" s="27">
        <f ca="1">IF($C$3-$C$4*J$8&gt;=2,OFFSET('Prediktioner döda över tid'!$A26,0,'Resultat prediktioner över tid'!$C$3-1-J$8*'Resultat prediktioner över tid'!$C$4),NA())</f>
        <v>3.1691671832683421</v>
      </c>
      <c r="K33" s="27">
        <f ca="1">IF($C$3-$C$4*K$8&gt;=2,OFFSET('Prediktioner döda över tid'!$A26,0,'Resultat prediktioner över tid'!$C$3-1-K$8*'Resultat prediktioner över tid'!$C$4),NA())</f>
        <v>4.603801689418261</v>
      </c>
      <c r="L33" s="27">
        <f ca="1">IF($C$3-$C$4*L$8&gt;=2,OFFSET('Prediktioner döda över tid'!$A26,0,'Resultat prediktioner över tid'!$C$3-1-L$8*'Resultat prediktioner över tid'!$C$4),NA())</f>
        <v>6.3079013376191702</v>
      </c>
      <c r="M33" s="27">
        <f ca="1">IF($C$3-$C$4*M$8&gt;=2,OFFSET('Prediktioner döda över tid'!$A26,0,'Resultat prediktioner över tid'!$C$3-1-M$8*'Resultat prediktioner över tid'!$C$4),NA())</f>
        <v>9.0256454730999209</v>
      </c>
      <c r="N33" s="27">
        <f ca="1">IF($C$3-$C$4*N$8&gt;=2,OFFSET('Prediktioner döda över tid'!$A26,0,'Resultat prediktioner över tid'!$C$3-1-N$8*'Resultat prediktioner över tid'!$C$4),NA())</f>
        <v>6.7103158332313253</v>
      </c>
    </row>
    <row r="34" spans="1:14" x14ac:dyDescent="0.2">
      <c r="A34" s="2">
        <f t="shared" si="5"/>
        <v>44129</v>
      </c>
      <c r="B34" s="27">
        <f>'Prediktioner inlagda över tid'!B27</f>
        <v>40</v>
      </c>
      <c r="C34" s="27">
        <f ca="1">IF($C$3-$C$4*C$8&gt;=2,OFFSET('Prediktioner inlagda över tid'!$A27,0,'Resultat prediktioner över tid'!$C$3-1-C$8*'Resultat prediktioner över tid'!$C$4),NA())</f>
        <v>24.110434765028529</v>
      </c>
      <c r="D34" s="27">
        <f ca="1">IF($C$3-$C$4*D$8&gt;=2,OFFSET('Prediktioner inlagda över tid'!$A27,0,'Resultat prediktioner över tid'!$C$3-1-D$8*'Resultat prediktioner över tid'!$C$4),NA())</f>
        <v>22.601958243764251</v>
      </c>
      <c r="E34" s="27">
        <f ca="1">IF($C$3-$C$4*E$8&gt;=2,OFFSET('Prediktioner inlagda över tid'!$A27,0,'Resultat prediktioner över tid'!$C$3-1-E$8*'Resultat prediktioner över tid'!$C$4),NA())</f>
        <v>35.539668385925324</v>
      </c>
      <c r="F34" s="27">
        <f ca="1">IF($C$3-$C$4*F$8&gt;=2,OFFSET('Prediktioner inlagda över tid'!$A27,0,'Resultat prediktioner över tid'!$C$3-1-F$8*'Resultat prediktioner över tid'!$C$4),NA())</f>
        <v>42.198926405094682</v>
      </c>
      <c r="G34" s="27">
        <f ca="1">IF($C$3-$C$4*G$8&gt;=2,OFFSET('Prediktioner inlagda över tid'!$A27,0,'Resultat prediktioner över tid'!$C$3-1-G$8*'Resultat prediktioner över tid'!$C$4),NA())</f>
        <v>43.174112539891865</v>
      </c>
      <c r="H34" s="28"/>
      <c r="I34" s="27">
        <f>'Prediktioner döda över tid'!B27</f>
        <v>9</v>
      </c>
      <c r="J34" s="27">
        <f ca="1">IF($C$3-$C$4*J$8&gt;=2,OFFSET('Prediktioner döda över tid'!$A27,0,'Resultat prediktioner över tid'!$C$3-1-J$8*'Resultat prediktioner över tid'!$C$4),NA())</f>
        <v>3.378706460787738</v>
      </c>
      <c r="K34" s="27">
        <f ca="1">IF($C$3-$C$4*K$8&gt;=2,OFFSET('Prediktioner döda över tid'!$A27,0,'Resultat prediktioner över tid'!$C$3-1-K$8*'Resultat prediktioner över tid'!$C$4),NA())</f>
        <v>4.9044416766449972</v>
      </c>
      <c r="L34" s="27">
        <f ca="1">IF($C$3-$C$4*L$8&gt;=2,OFFSET('Prediktioner döda över tid'!$A27,0,'Resultat prediktioner över tid'!$C$3-1-L$8*'Resultat prediktioner över tid'!$C$4),NA())</f>
        <v>6.8744347847504059</v>
      </c>
      <c r="M34" s="27">
        <f ca="1">IF($C$3-$C$4*M$8&gt;=2,OFFSET('Prediktioner döda över tid'!$A27,0,'Resultat prediktioner över tid'!$C$3-1-M$8*'Resultat prediktioner över tid'!$C$4),NA())</f>
        <v>10.158279084999219</v>
      </c>
      <c r="N34" s="27">
        <f ca="1">IF($C$3-$C$4*N$8&gt;=2,OFFSET('Prediktioner döda över tid'!$A27,0,'Resultat prediktioner över tid'!$C$3-1-N$8*'Resultat prediktioner över tid'!$C$4),NA())</f>
        <v>7.5455561712996646</v>
      </c>
    </row>
    <row r="35" spans="1:14" x14ac:dyDescent="0.2">
      <c r="A35" s="2">
        <f t="shared" si="5"/>
        <v>44130</v>
      </c>
      <c r="B35" s="27">
        <f>'Prediktioner inlagda över tid'!B28</f>
        <v>43</v>
      </c>
      <c r="C35" s="27">
        <f ca="1">IF($C$3-$C$4*C$8&gt;=2,OFFSET('Prediktioner inlagda över tid'!$A28,0,'Resultat prediktioner över tid'!$C$3-1-C$8*'Resultat prediktioner över tid'!$C$4),NA())</f>
        <v>24.574283104124529</v>
      </c>
      <c r="D35" s="27">
        <f ca="1">IF($C$3-$C$4*D$8&gt;=2,OFFSET('Prediktioner inlagda över tid'!$A28,0,'Resultat prediktioner över tid'!$C$3-1-D$8*'Resultat prediktioner över tid'!$C$4),NA())</f>
        <v>23.149990811620192</v>
      </c>
      <c r="E35" s="27">
        <f ca="1">IF($C$3-$C$4*E$8&gt;=2,OFFSET('Prediktioner inlagda över tid'!$A28,0,'Resultat prediktioner över tid'!$C$3-1-E$8*'Resultat prediktioner över tid'!$C$4),NA())</f>
        <v>37.862234921155995</v>
      </c>
      <c r="F35" s="27">
        <f ca="1">IF($C$3-$C$4*F$8&gt;=2,OFFSET('Prediktioner inlagda över tid'!$A28,0,'Resultat prediktioner över tid'!$C$3-1-F$8*'Resultat prediktioner över tid'!$C$4),NA())</f>
        <v>46.667121601859563</v>
      </c>
      <c r="G35" s="27">
        <f ca="1">IF($C$3-$C$4*G$8&gt;=2,OFFSET('Prediktioner inlagda över tid'!$A28,0,'Resultat prediktioner över tid'!$C$3-1-G$8*'Resultat prediktioner över tid'!$C$4),NA())</f>
        <v>46.942507909596486</v>
      </c>
      <c r="H35" s="28"/>
      <c r="I35" s="27">
        <f>'Prediktioner döda över tid'!B28</f>
        <v>11</v>
      </c>
      <c r="J35" s="27">
        <f ca="1">IF($C$3-$C$4*J$8&gt;=2,OFFSET('Prediktioner döda över tid'!$A28,0,'Resultat prediktioner över tid'!$C$3-1-J$8*'Resultat prediktioner över tid'!$C$4),NA())</f>
        <v>3.593461785374676</v>
      </c>
      <c r="K35" s="27">
        <f ca="1">IF($C$3-$C$4*K$8&gt;=2,OFFSET('Prediktioner döda över tid'!$A28,0,'Resultat prediktioner över tid'!$C$3-1-K$8*'Resultat prediktioner över tid'!$C$4),NA())</f>
        <v>5.2137578743293149</v>
      </c>
      <c r="L35" s="27">
        <f ca="1">IF($C$3-$C$4*L$8&gt;=2,OFFSET('Prediktioner döda över tid'!$A28,0,'Resultat prediktioner över tid'!$C$3-1-L$8*'Resultat prediktioner över tid'!$C$4),NA())</f>
        <v>7.478339184100208</v>
      </c>
      <c r="M35" s="27">
        <f ca="1">IF($C$3-$C$4*M$8&gt;=2,OFFSET('Prediktioner döda över tid'!$A28,0,'Resultat prediktioner över tid'!$C$3-1-M$8*'Resultat prediktioner över tid'!$C$4),NA())</f>
        <v>11.414288904738205</v>
      </c>
      <c r="N35" s="27">
        <f ca="1">IF($C$3-$C$4*N$8&gt;=2,OFFSET('Prediktioner döda över tid'!$A28,0,'Resultat prediktioner över tid'!$C$3-1-N$8*'Resultat prediktioner över tid'!$C$4),NA())</f>
        <v>8.4651114825329152</v>
      </c>
    </row>
    <row r="36" spans="1:14" x14ac:dyDescent="0.2">
      <c r="A36" s="2">
        <f t="shared" si="5"/>
        <v>44131</v>
      </c>
      <c r="B36" s="27">
        <f>'Prediktioner inlagda över tid'!B29</f>
        <v>54</v>
      </c>
      <c r="C36" s="27">
        <f ca="1">IF($C$3-$C$4*C$8&gt;=2,OFFSET('Prediktioner inlagda över tid'!$A29,0,'Resultat prediktioner över tid'!$C$3-1-C$8*'Resultat prediktioner över tid'!$C$4),NA())</f>
        <v>25.01731659554148</v>
      </c>
      <c r="D36" s="27">
        <f ca="1">IF($C$3-$C$4*D$8&gt;=2,OFFSET('Prediktioner inlagda över tid'!$A29,0,'Resultat prediktioner över tid'!$C$3-1-D$8*'Resultat prediktioner över tid'!$C$4),NA())</f>
        <v>23.695375710344447</v>
      </c>
      <c r="E36" s="27">
        <f ca="1">IF($C$3-$C$4*E$8&gt;=2,OFFSET('Prediktioner inlagda över tid'!$A29,0,'Resultat prediktioner över tid'!$C$3-1-E$8*'Resultat prediktioner över tid'!$C$4),NA())</f>
        <v>40.326709950683018</v>
      </c>
      <c r="F36" s="27">
        <f ca="1">IF($C$3-$C$4*F$8&gt;=2,OFFSET('Prediktioner inlagda över tid'!$A29,0,'Resultat prediktioner över tid'!$C$3-1-F$8*'Resultat prediktioner över tid'!$C$4),NA())</f>
        <v>51.564211598259007</v>
      </c>
      <c r="G36" s="27">
        <f ca="1">IF($C$3-$C$4*G$8&gt;=2,OFFSET('Prediktioner inlagda över tid'!$A29,0,'Resultat prediktioner över tid'!$C$3-1-G$8*'Resultat prediktioner över tid'!$C$4),NA())</f>
        <v>50.885881388453321</v>
      </c>
      <c r="H36" s="28"/>
      <c r="I36" s="27">
        <f>'Prediktioner döda över tid'!B29</f>
        <v>11</v>
      </c>
      <c r="J36" s="27">
        <f ca="1">IF($C$3-$C$4*J$8&gt;=2,OFFSET('Prediktioner döda över tid'!$A29,0,'Resultat prediktioner över tid'!$C$3-1-J$8*'Resultat prediktioner över tid'!$C$4),NA())</f>
        <v>3.813250867887501</v>
      </c>
      <c r="K36" s="27">
        <f ca="1">IF($C$3-$C$4*K$8&gt;=2,OFFSET('Prediktioner döda över tid'!$A29,0,'Resultat prediktioner över tid'!$C$3-1-K$8*'Resultat prediktioner över tid'!$C$4),NA())</f>
        <v>5.5317027750572345</v>
      </c>
      <c r="L36" s="27">
        <f ca="1">IF($C$3-$C$4*L$8&gt;=2,OFFSET('Prediktioner döda över tid'!$A29,0,'Resultat prediktioner över tid'!$C$3-1-L$8*'Resultat prediktioner över tid'!$C$4),NA())</f>
        <v>8.1225780507033054</v>
      </c>
      <c r="M36" s="27">
        <f ca="1">IF($C$3-$C$4*M$8&gt;=2,OFFSET('Prediktioner döda över tid'!$A29,0,'Resultat prediktioner över tid'!$C$3-1-M$8*'Resultat prediktioner över tid'!$C$4),NA())</f>
        <v>12.808053725406614</v>
      </c>
      <c r="N36" s="27">
        <f ca="1">IF($C$3-$C$4*N$8&gt;=2,OFFSET('Prediktioner döda över tid'!$A29,0,'Resultat prediktioner över tid'!$C$3-1-N$8*'Resultat prediktioner över tid'!$C$4),NA())</f>
        <v>9.4752953117286367</v>
      </c>
    </row>
    <row r="37" spans="1:14" x14ac:dyDescent="0.2">
      <c r="A37" s="2">
        <f t="shared" si="5"/>
        <v>44132</v>
      </c>
      <c r="B37" s="27">
        <f>'Prediktioner inlagda över tid'!B30</f>
        <v>56</v>
      </c>
      <c r="C37" s="27">
        <f ca="1">IF($C$3-$C$4*C$8&gt;=2,OFFSET('Prediktioner inlagda över tid'!$A30,0,'Resultat prediktioner över tid'!$C$3-1-C$8*'Resultat prediktioner över tid'!$C$4),NA())</f>
        <v>25.438586169473773</v>
      </c>
      <c r="D37" s="27">
        <f ca="1">IF($C$3-$C$4*D$8&gt;=2,OFFSET('Prediktioner inlagda över tid'!$A30,0,'Resultat prediktioner över tid'!$C$3-1-D$8*'Resultat prediktioner över tid'!$C$4),NA())</f>
        <v>24.23738160732352</v>
      </c>
      <c r="E37" s="27">
        <f ca="1">IF($C$3-$C$4*E$8&gt;=2,OFFSET('Prediktioner inlagda över tid'!$A30,0,'Resultat prediktioner över tid'!$C$3-1-E$8*'Resultat prediktioner över tid'!$C$4),NA())</f>
        <v>42.938491402906898</v>
      </c>
      <c r="F37" s="27">
        <f ca="1">IF($C$3-$C$4*F$8&gt;=2,OFFSET('Prediktioner inlagda över tid'!$A30,0,'Resultat prediktioner över tid'!$C$3-1-F$8*'Resultat prediktioner över tid'!$C$4),NA())</f>
        <v>56.91896116305314</v>
      </c>
      <c r="G37" s="27">
        <f ca="1">IF($C$3-$C$4*G$8&gt;=2,OFFSET('Prediktioner inlagda över tid'!$A30,0,'Resultat prediktioner över tid'!$C$3-1-G$8*'Resultat prediktioner över tid'!$C$4),NA())</f>
        <v>54.981714174081475</v>
      </c>
      <c r="H37" s="28"/>
      <c r="I37" s="27">
        <f>'Prediktioner döda över tid'!B30</f>
        <v>12</v>
      </c>
      <c r="J37" s="27">
        <f ca="1">IF($C$3-$C$4*J$8&gt;=2,OFFSET('Prediktioner döda över tid'!$A30,0,'Resultat prediktioner över tid'!$C$3-1-J$8*'Resultat prediktioner över tid'!$C$4),NA())</f>
        <v>4.0378846652611164</v>
      </c>
      <c r="K37" s="27">
        <f ca="1">IF($C$3-$C$4*K$8&gt;=2,OFFSET('Prediktioner döda över tid'!$A30,0,'Resultat prediktioner över tid'!$C$3-1-K$8*'Resultat prediktioner över tid'!$C$4),NA())</f>
        <v>5.858276787754253</v>
      </c>
      <c r="L37" s="27">
        <f ca="1">IF($C$3-$C$4*L$8&gt;=2,OFFSET('Prediktioner döda över tid'!$A30,0,'Resultat prediktioner över tid'!$C$3-1-L$8*'Resultat prediktioner över tid'!$C$4),NA())</f>
        <v>8.8102514400385257</v>
      </c>
      <c r="M37" s="27">
        <f ca="1">IF($C$3-$C$4*M$8&gt;=2,OFFSET('Prediktioner döda över tid'!$A30,0,'Resultat prediktioner över tid'!$C$3-1-M$8*'Resultat prediktioner över tid'!$C$4),NA())</f>
        <v>14.355303476521748</v>
      </c>
      <c r="N37" s="27">
        <f ca="1">IF($C$3-$C$4*N$8&gt;=2,OFFSET('Prediktioner döda över tid'!$A30,0,'Resultat prediktioner över tid'!$C$3-1-N$8*'Resultat prediktioner över tid'!$C$4),NA())</f>
        <v>10.582299677211116</v>
      </c>
    </row>
    <row r="38" spans="1:14" x14ac:dyDescent="0.2">
      <c r="A38" s="2">
        <f t="shared" si="5"/>
        <v>44133</v>
      </c>
      <c r="B38" s="27">
        <f>'Prediktioner inlagda över tid'!B31</f>
        <v>65</v>
      </c>
      <c r="C38" s="27">
        <f ca="1">IF($C$3-$C$4*C$8&gt;=2,OFFSET('Prediktioner inlagda över tid'!$A31,0,'Resultat prediktioner över tid'!$C$3-1-C$8*'Resultat prediktioner över tid'!$C$4),NA())</f>
        <v>25.837092915538815</v>
      </c>
      <c r="D38" s="27">
        <f ca="1">IF($C$3-$C$4*D$8&gt;=2,OFFSET('Prediktioner inlagda över tid'!$A31,0,'Resultat prediktioner över tid'!$C$3-1-D$8*'Resultat prediktioner över tid'!$C$4),NA())</f>
        <v>24.775408260248014</v>
      </c>
      <c r="E38" s="27">
        <f ca="1">IF($C$3-$C$4*E$8&gt;=2,OFFSET('Prediktioner inlagda över tid'!$A31,0,'Resultat prediktioner över tid'!$C$3-1-E$8*'Resultat prediktioner över tid'!$C$4),NA())</f>
        <v>45.703023387739762</v>
      </c>
      <c r="F38" s="27">
        <f ca="1">IF($C$3-$C$4*F$8&gt;=2,OFFSET('Prediktioner inlagda över tid'!$A31,0,'Resultat prediktioner över tid'!$C$3-1-F$8*'Resultat prediktioner över tid'!$C$4),NA())</f>
        <v>62.7595725314318</v>
      </c>
      <c r="G38" s="27">
        <f ca="1">IF($C$3-$C$4*G$8&gt;=2,OFFSET('Prediktioner inlagda över tid'!$A31,0,'Resultat prediktioner över tid'!$C$3-1-G$8*'Resultat prediktioner över tid'!$C$4),NA())</f>
        <v>59.201116951656388</v>
      </c>
      <c r="H38" s="28"/>
      <c r="I38" s="27">
        <f>'Prediktioner döda över tid'!B31</f>
        <v>12</v>
      </c>
      <c r="J38" s="27">
        <f ca="1">IF($C$3-$C$4*J$8&gt;=2,OFFSET('Prediktioner döda över tid'!$A31,0,'Resultat prediktioner över tid'!$C$3-1-J$8*'Resultat prediktioner över tid'!$C$4),NA())</f>
        <v>4.2671689105916322</v>
      </c>
      <c r="K38" s="27">
        <f ca="1">IF($C$3-$C$4*K$8&gt;=2,OFFSET('Prediktioner döda över tid'!$A31,0,'Resultat prediktioner över tid'!$C$3-1-K$8*'Resultat prediktioner över tid'!$C$4),NA())</f>
        <v>6.1934559966907603</v>
      </c>
      <c r="L38" s="27">
        <f ca="1">IF($C$3-$C$4*L$8&gt;=2,OFFSET('Prediktioner döda över tid'!$A31,0,'Resultat prediktioner över tid'!$C$3-1-L$8*'Resultat prediktioner över tid'!$C$4),NA())</f>
        <v>9.544581590817641</v>
      </c>
      <c r="M38" s="27">
        <f ca="1">IF($C$3-$C$4*M$8&gt;=2,OFFSET('Prediktioner döda över tid'!$A31,0,'Resultat prediktioner över tid'!$C$3-1-M$8*'Resultat prediktioner över tid'!$C$4),NA())</f>
        <v>16.07316742316506</v>
      </c>
      <c r="N38" s="27">
        <f ca="1">IF($C$3-$C$4*N$8&gt;=2,OFFSET('Prediktioner döda över tid'!$A31,0,'Resultat prediktioner över tid'!$C$3-1-N$8*'Resultat prediktioner över tid'!$C$4),NA())</f>
        <v>11.792093522464841</v>
      </c>
    </row>
    <row r="39" spans="1:14" x14ac:dyDescent="0.2">
      <c r="A39" s="2">
        <f t="shared" si="5"/>
        <v>44134</v>
      </c>
      <c r="B39" s="27">
        <f>'Prediktioner inlagda över tid'!B32</f>
        <v>66</v>
      </c>
      <c r="C39" s="27">
        <f ca="1">IF($C$3-$C$4*C$8&gt;=2,OFFSET('Prediktioner inlagda över tid'!$A32,0,'Resultat prediktioner över tid'!$C$3-1-C$8*'Resultat prediktioner över tid'!$C$4),NA())</f>
        <v>26.21196733866827</v>
      </c>
      <c r="D39" s="27">
        <f ca="1">IF($C$3-$C$4*D$8&gt;=2,OFFSET('Prediktioner inlagda över tid'!$A32,0,'Resultat prediktioner över tid'!$C$3-1-D$8*'Resultat prediktioner över tid'!$C$4),NA())</f>
        <v>25.308950278602151</v>
      </c>
      <c r="E39" s="27">
        <f ca="1">IF($C$3-$C$4*E$8&gt;=2,OFFSET('Prediktioner inlagda över tid'!$A32,0,'Resultat prediktioner över tid'!$C$3-1-E$8*'Resultat prediktioner över tid'!$C$4),NA())</f>
        <v>48.625854948683674</v>
      </c>
      <c r="F39" s="27">
        <f ca="1">IF($C$3-$C$4*F$8&gt;=2,OFFSET('Prediktioner inlagda över tid'!$A32,0,'Resultat prediktioner över tid'!$C$3-1-F$8*'Resultat prediktioner över tid'!$C$4),NA())</f>
        <v>69.113071778218824</v>
      </c>
      <c r="G39" s="27">
        <f ca="1">IF($C$3-$C$4*G$8&gt;=2,OFFSET('Prediktioner inlagda över tid'!$A32,0,'Resultat prediktioner över tid'!$C$3-1-G$8*'Resultat prediktioner över tid'!$C$4),NA())</f>
        <v>63.508253912367358</v>
      </c>
      <c r="H39" s="28"/>
      <c r="I39" s="27">
        <f>'Prediktioner döda över tid'!B32</f>
        <v>13</v>
      </c>
      <c r="J39" s="27">
        <f ca="1">IF($C$3-$C$4*J$8&gt;=2,OFFSET('Prediktioner döda över tid'!$A32,0,'Resultat prediktioner över tid'!$C$3-1-J$8*'Resultat prediktioner över tid'!$C$4),NA())</f>
        <v>4.5008948657058303</v>
      </c>
      <c r="K39" s="27">
        <f ca="1">IF($C$3-$C$4*K$8&gt;=2,OFFSET('Prediktioner döda över tid'!$A32,0,'Resultat prediktioner över tid'!$C$3-1-K$8*'Resultat prediktioner över tid'!$C$4),NA())</f>
        <v>6.5371977169562054</v>
      </c>
      <c r="L39" s="27">
        <f ca="1">IF($C$3-$C$4*L$8&gt;=2,OFFSET('Prediktioner döda över tid'!$A32,0,'Resultat prediktioner över tid'!$C$3-1-L$8*'Resultat prediktioner över tid'!$C$4),NA())</f>
        <v>10.328892733075509</v>
      </c>
      <c r="M39" s="27">
        <f ca="1">IF($C$3-$C$4*M$8&gt;=2,OFFSET('Prediktioner döda över tid'!$A32,0,'Resultat prediktioner över tid'!$C$3-1-M$8*'Resultat prediktioner över tid'!$C$4),NA())</f>
        <v>17.980201400159242</v>
      </c>
      <c r="N39" s="27">
        <f ca="1">IF($C$3-$C$4*N$8&gt;=2,OFFSET('Prediktioner döda över tid'!$A32,0,'Resultat prediktioner över tid'!$C$3-1-N$8*'Resultat prediktioner över tid'!$C$4),NA())</f>
        <v>13.110332712324299</v>
      </c>
    </row>
    <row r="40" spans="1:14" x14ac:dyDescent="0.2">
      <c r="A40" s="2">
        <f t="shared" si="5"/>
        <v>44135</v>
      </c>
      <c r="B40" s="27">
        <f>'Prediktioner inlagda över tid'!B33</f>
        <v>71</v>
      </c>
      <c r="C40" s="27">
        <f ca="1">IF($C$3-$C$4*C$8&gt;=2,OFFSET('Prediktioner inlagda över tid'!$A33,0,'Resultat prediktioner över tid'!$C$3-1-C$8*'Resultat prediktioner över tid'!$C$4),NA())</f>
        <v>26.562433020029772</v>
      </c>
      <c r="D40" s="27">
        <f ca="1">IF($C$3-$C$4*D$8&gt;=2,OFFSET('Prediktioner inlagda över tid'!$A33,0,'Resultat prediktioner över tid'!$C$3-1-D$8*'Resultat prediktioner över tid'!$C$4),NA())</f>
        <v>25.83754781102569</v>
      </c>
      <c r="E40" s="27">
        <f ca="1">IF($C$3-$C$4*E$8&gt;=2,OFFSET('Prediktioner inlagda över tid'!$A33,0,'Resultat prediktioner över tid'!$C$3-1-E$8*'Resultat prediktioner över tid'!$C$4),NA())</f>
        <v>51.71273048251841</v>
      </c>
      <c r="F40" s="27">
        <f ca="1">IF($C$3-$C$4*F$8&gt;=2,OFFSET('Prediktioner inlagda över tid'!$A33,0,'Resultat prediktioner över tid'!$C$3-1-F$8*'Resultat prediktioner över tid'!$C$4),NA())</f>
        <v>76.004595909994961</v>
      </c>
      <c r="G40" s="27">
        <f ca="1">IF($C$3-$C$4*G$8&gt;=2,OFFSET('Prediktioner inlagda över tid'!$A33,0,'Resultat prediktioner över tid'!$C$3-1-G$8*'Resultat prediktioner över tid'!$C$4),NA())</f>
        <v>67.859708724680601</v>
      </c>
      <c r="H40" s="28"/>
      <c r="I40" s="27">
        <f>'Prediktioner döda över tid'!B33</f>
        <v>16</v>
      </c>
      <c r="J40" s="27">
        <f ca="1">IF($C$3-$C$4*J$8&gt;=2,OFFSET('Prediktioner döda över tid'!$A33,0,'Resultat prediktioner över tid'!$C$3-1-J$8*'Resultat prediktioner över tid'!$C$4),NA())</f>
        <v>4.7388426072475687</v>
      </c>
      <c r="K40" s="27">
        <f ca="1">IF($C$3-$C$4*K$8&gt;=2,OFFSET('Prediktioner döda över tid'!$A33,0,'Resultat prediktioner över tid'!$C$3-1-K$8*'Resultat prediktioner över tid'!$C$4),NA())</f>
        <v>6.8894466905693248</v>
      </c>
      <c r="L40" s="27">
        <f ca="1">IF($C$3-$C$4*L$8&gt;=2,OFFSET('Prediktioner döda över tid'!$A33,0,'Resultat prediktioner över tid'!$C$3-1-L$8*'Resultat prediktioner över tid'!$C$4),NA())</f>
        <v>11.166583865280751</v>
      </c>
      <c r="M40" s="27">
        <f ca="1">IF($C$3-$C$4*M$8&gt;=2,OFFSET('Prediktioner döda över tid'!$A33,0,'Resultat prediktioner över tid'!$C$3-1-M$8*'Resultat prediktioner över tid'!$C$4),NA())</f>
        <v>20.09638645703544</v>
      </c>
      <c r="N40" s="27">
        <f ca="1">IF($C$3-$C$4*N$8&gt;=2,OFFSET('Prediktioner döda över tid'!$A33,0,'Resultat prediktioner över tid'!$C$3-1-N$8*'Resultat prediktioner över tid'!$C$4),NA())</f>
        <v>14.542297517286283</v>
      </c>
    </row>
    <row r="41" spans="1:14" x14ac:dyDescent="0.2">
      <c r="A41" s="2">
        <f t="shared" si="5"/>
        <v>44136</v>
      </c>
      <c r="B41" s="27">
        <f>'Prediktioner inlagda över tid'!B34</f>
        <v>68</v>
      </c>
      <c r="C41" s="27">
        <f ca="1">IF($C$3-$C$4*C$8&gt;=2,OFFSET('Prediktioner inlagda över tid'!$A34,0,'Resultat prediktioner över tid'!$C$3-1-C$8*'Resultat prediktioner över tid'!$C$4),NA())</f>
        <v>26.887781755154151</v>
      </c>
      <c r="D41" s="27">
        <f ca="1">IF($C$3-$C$4*D$8&gt;=2,OFFSET('Prediktioner inlagda över tid'!$A34,0,'Resultat prediktioner över tid'!$C$3-1-D$8*'Resultat prediktioner över tid'!$C$4),NA())</f>
        <v>26.360732455127547</v>
      </c>
      <c r="E41" s="27">
        <f ca="1">IF($C$3-$C$4*E$8&gt;=2,OFFSET('Prediktioner inlagda över tid'!$A34,0,'Resultat prediktioner över tid'!$C$3-1-E$8*'Resultat prediktioner över tid'!$C$4),NA())</f>
        <v>54.96972079148366</v>
      </c>
      <c r="F41" s="27">
        <f ca="1">IF($C$3-$C$4*F$8&gt;=2,OFFSET('Prediktioner inlagda över tid'!$A34,0,'Resultat prediktioner över tid'!$C$3-1-F$8*'Resultat prediktioner över tid'!$C$4),NA())</f>
        <v>83.456585416984993</v>
      </c>
      <c r="G41" s="27">
        <f ca="1">IF($C$3-$C$4*G$8&gt;=2,OFFSET('Prediktioner inlagda över tid'!$A34,0,'Resultat prediktioner över tid'!$C$3-1-G$8*'Resultat prediktioner över tid'!$C$4),NA())</f>
        <v>72.203711351732409</v>
      </c>
      <c r="H41" s="28"/>
      <c r="I41" s="27">
        <f>'Prediktioner döda över tid'!B34</f>
        <v>20</v>
      </c>
      <c r="J41" s="27">
        <f ca="1">IF($C$3-$C$4*J$8&gt;=2,OFFSET('Prediktioner döda över tid'!$A34,0,'Resultat prediktioner över tid'!$C$3-1-J$8*'Resultat prediktioner över tid'!$C$4),NA())</f>
        <v>4.9807833643312414</v>
      </c>
      <c r="K41" s="27">
        <f ca="1">IF($C$3-$C$4*K$8&gt;=2,OFFSET('Prediktioner döda över tid'!$A34,0,'Resultat prediktioner över tid'!$C$3-1-K$8*'Resultat prediktioner över tid'!$C$4),NA())</f>
        <v>7.2501409414901374</v>
      </c>
      <c r="L41" s="27">
        <f ca="1">IF($C$3-$C$4*L$8&gt;=2,OFFSET('Prediktioner döda över tid'!$A34,0,'Resultat prediktioner över tid'!$C$3-1-L$8*'Resultat prediktioner över tid'!$C$4),NA())</f>
        <v>12.061093114913517</v>
      </c>
      <c r="M41" s="27">
        <f ca="1">IF($C$3-$C$4*M$8&gt;=2,OFFSET('Prediktioner döda över tid'!$A34,0,'Resultat prediktioner över tid'!$C$3-1-M$8*'Resultat prediktioner över tid'!$C$4),NA())</f>
        <v>22.443089718205197</v>
      </c>
      <c r="N41" s="27">
        <f ca="1">IF($C$3-$C$4*N$8&gt;=2,OFFSET('Prediktioner döda över tid'!$A34,0,'Resultat prediktioner över tid'!$C$3-1-N$8*'Resultat prediktioner över tid'!$C$4),NA())</f>
        <v>16.092878679278041</v>
      </c>
    </row>
    <row r="42" spans="1:14" x14ac:dyDescent="0.2">
      <c r="A42" s="2">
        <f t="shared" si="5"/>
        <v>44137</v>
      </c>
      <c r="B42" s="27">
        <f>'Prediktioner inlagda över tid'!B35</f>
        <v>74</v>
      </c>
      <c r="C42" s="27">
        <f ca="1">IF($C$3-$C$4*C$8&gt;=2,OFFSET('Prediktioner inlagda över tid'!$A35,0,'Resultat prediktioner över tid'!$C$3-1-C$8*'Resultat prediktioner över tid'!$C$4),NA())</f>
        <v>27.187367842365674</v>
      </c>
      <c r="D42" s="27">
        <f ca="1">IF($C$3-$C$4*D$8&gt;=2,OFFSET('Prediktioner inlagda över tid'!$A35,0,'Resultat prediktioner över tid'!$C$3-1-D$8*'Resultat prediktioner över tid'!$C$4),NA())</f>
        <v>26.87798484634753</v>
      </c>
      <c r="E42" s="27">
        <f ca="1">IF($C$3-$C$4*E$8&gt;=2,OFFSET('Prediktioner inlagda över tid'!$A35,0,'Resultat prediktioner över tid'!$C$3-1-E$8*'Resultat prediktioner över tid'!$C$4),NA())</f>
        <v>58.403405571081002</v>
      </c>
      <c r="F42" s="27">
        <f ca="1">IF($C$3-$C$4*F$8&gt;=2,OFFSET('Prediktioner inlagda över tid'!$A35,0,'Resultat prediktioner över tid'!$C$3-1-F$8*'Resultat prediktioner över tid'!$C$4),NA())</f>
        <v>91.487894788126098</v>
      </c>
      <c r="G42" s="27">
        <f ca="1">IF($C$3-$C$4*G$8&gt;=2,OFFSET('Prediktioner inlagda över tid'!$A35,0,'Resultat prediktioner över tid'!$C$3-1-G$8*'Resultat prediktioner över tid'!$C$4),NA())</f>
        <v>76.481730089108993</v>
      </c>
      <c r="H42" s="28"/>
      <c r="I42" s="27">
        <f>'Prediktioner döda över tid'!B35</f>
        <v>21</v>
      </c>
      <c r="J42" s="27">
        <f ca="1">IF($C$3-$C$4*J$8&gt;=2,OFFSET('Prediktioner döda över tid'!$A35,0,'Resultat prediktioner över tid'!$C$3-1-J$8*'Resultat prediktioner över tid'!$C$4),NA())</f>
        <v>5.2264806404014719</v>
      </c>
      <c r="K42" s="27">
        <f ca="1">IF($C$3-$C$4*K$8&gt;=2,OFFSET('Prediktioner döda över tid'!$A35,0,'Resultat prediktioner över tid'!$C$3-1-K$8*'Resultat prediktioner över tid'!$C$4),NA())</f>
        <v>7.6192156764734555</v>
      </c>
      <c r="L42" s="27">
        <f ca="1">IF($C$3-$C$4*L$8&gt;=2,OFFSET('Prediktioner döda över tid'!$A35,0,'Resultat prediktioner över tid'!$C$3-1-L$8*'Resultat prediktioner över tid'!$C$4),NA())</f>
        <v>13.015852084369723</v>
      </c>
      <c r="M42" s="27">
        <f ca="1">IF($C$3-$C$4*M$8&gt;=2,OFFSET('Prediktioner döda över tid'!$A35,0,'Resultat prediktioner över tid'!$C$3-1-M$8*'Resultat prediktioner över tid'!$C$4),NA())</f>
        <v>25.042976537136706</v>
      </c>
      <c r="N42" s="27">
        <f ca="1">IF($C$3-$C$4*N$8&gt;=2,OFFSET('Prediktioner döda över tid'!$A35,0,'Resultat prediktioner över tid'!$C$3-1-N$8*'Resultat prediktioner över tid'!$C$4),NA())</f>
        <v>17.766113064452213</v>
      </c>
    </row>
    <row r="43" spans="1:14" x14ac:dyDescent="0.2">
      <c r="A43" s="2">
        <f t="shared" si="5"/>
        <v>44138</v>
      </c>
      <c r="B43" s="27">
        <f>'Prediktioner inlagda över tid'!B36</f>
        <v>73</v>
      </c>
      <c r="C43" s="27">
        <f ca="1">IF($C$3-$C$4*C$8&gt;=2,OFFSET('Prediktioner inlagda över tid'!$A36,0,'Resultat prediktioner över tid'!$C$3-1-C$8*'Resultat prediktioner över tid'!$C$4),NA())</f>
        <v>27.460623217128148</v>
      </c>
      <c r="D43" s="27">
        <f ca="1">IF($C$3-$C$4*D$8&gt;=2,OFFSET('Prediktioner inlagda över tid'!$A36,0,'Resultat prediktioner över tid'!$C$3-1-D$8*'Resultat prediktioner över tid'!$C$4),NA())</f>
        <v>27.388732523911443</v>
      </c>
      <c r="E43" s="27">
        <f ca="1">IF($C$3-$C$4*E$8&gt;=2,OFFSET('Prediktioner inlagda över tid'!$A36,0,'Resultat prediktioner över tid'!$C$3-1-E$8*'Resultat prediktioner över tid'!$C$4),NA())</f>
        <v>62.021120258422066</v>
      </c>
      <c r="F43" s="27">
        <f ca="1">IF($C$3-$C$4*F$8&gt;=2,OFFSET('Prediktioner inlagda över tid'!$A36,0,'Resultat prediktioner över tid'!$C$3-1-F$8*'Resultat prediktioner över tid'!$C$4),NA())</f>
        <v>100.11284352625597</v>
      </c>
      <c r="G43" s="27">
        <f ca="1">IF($C$3-$C$4*G$8&gt;=2,OFFSET('Prediktioner inlagda över tid'!$A36,0,'Resultat prediktioner över tid'!$C$3-1-G$8*'Resultat prediktioner över tid'!$C$4),NA())</f>
        <v>80.629354575078736</v>
      </c>
      <c r="H43" s="28"/>
      <c r="I43" s="27">
        <f>'Prediktioner döda över tid'!B36</f>
        <v>23</v>
      </c>
      <c r="J43" s="27">
        <f ca="1">IF($C$3-$C$4*J$8&gt;=2,OFFSET('Prediktioner döda över tid'!$A36,0,'Resultat prediktioner över tid'!$C$3-1-J$8*'Resultat prediktioner över tid'!$C$4),NA())</f>
        <v>5.4756902230352393</v>
      </c>
      <c r="K43" s="27">
        <f ca="1">IF($C$3-$C$4*K$8&gt;=2,OFFSET('Prediktioner döda över tid'!$A36,0,'Resultat prediktioner över tid'!$C$3-1-K$8*'Resultat prediktioner över tid'!$C$4),NA())</f>
        <v>7.9966027420122616</v>
      </c>
      <c r="L43" s="27">
        <f ca="1">IF($C$3-$C$4*L$8&gt;=2,OFFSET('Prediktioner döda över tid'!$A36,0,'Resultat prediktioner över tid'!$C$3-1-L$8*'Resultat prediktioner över tid'!$C$4),NA())</f>
        <v>14.034228346346657</v>
      </c>
      <c r="M43" s="27">
        <f ca="1">IF($C$3-$C$4*M$8&gt;=2,OFFSET('Prediktioner döda över tid'!$A36,0,'Resultat prediktioner över tid'!$C$3-1-M$8*'Resultat prediktioner över tid'!$C$4),NA())</f>
        <v>27.91986118541551</v>
      </c>
      <c r="N43" s="27">
        <f ca="1">IF($C$3-$C$4*N$8&gt;=2,OFFSET('Prediktioner döda över tid'!$A36,0,'Resultat prediktioner över tid'!$C$3-1-N$8*'Resultat prediktioner över tid'!$C$4),NA())</f>
        <v>19.564971589419301</v>
      </c>
    </row>
    <row r="44" spans="1:14" x14ac:dyDescent="0.2">
      <c r="A44" s="2">
        <f t="shared" si="5"/>
        <v>44139</v>
      </c>
      <c r="B44" s="27">
        <f>'Prediktioner inlagda över tid'!B37</f>
        <v>92</v>
      </c>
      <c r="C44" s="27">
        <f ca="1">IF($C$3-$C$4*C$8&gt;=2,OFFSET('Prediktioner inlagda över tid'!$A37,0,'Resultat prediktioner över tid'!$C$3-1-C$8*'Resultat prediktioner över tid'!$C$4),NA())</f>
        <v>27.707081102328278</v>
      </c>
      <c r="D44" s="27">
        <f ca="1">IF($C$3-$C$4*D$8&gt;=2,OFFSET('Prediktioner inlagda över tid'!$A37,0,'Resultat prediktioner över tid'!$C$3-1-D$8*'Resultat prediktioner över tid'!$C$4),NA())</f>
        <v>27.892434257900373</v>
      </c>
      <c r="E44" s="27">
        <f ca="1">IF($C$3-$C$4*E$8&gt;=2,OFFSET('Prediktioner inlagda över tid'!$A37,0,'Resultat prediktioner över tid'!$C$3-1-E$8*'Resultat prediktioner över tid'!$C$4),NA())</f>
        <v>65.831282599028569</v>
      </c>
      <c r="F44" s="27">
        <f ca="1">IF($C$3-$C$4*F$8&gt;=2,OFFSET('Prediktioner inlagda över tid'!$A37,0,'Resultat prediktioner över tid'!$C$3-1-F$8*'Resultat prediktioner över tid'!$C$4),NA())</f>
        <v>109.3402426085346</v>
      </c>
      <c r="G44" s="27">
        <f ca="1">IF($C$3-$C$4*G$8&gt;=2,OFFSET('Prediktioner inlagda över tid'!$A37,0,'Resultat prediktioner över tid'!$C$3-1-G$8*'Resultat prediktioner över tid'!$C$4),NA())</f>
        <v>84.577604403034584</v>
      </c>
      <c r="H44" s="28"/>
      <c r="I44" s="27">
        <f>'Prediktioner döda över tid'!B37</f>
        <v>27</v>
      </c>
      <c r="J44" s="27">
        <f ca="1">IF($C$3-$C$4*J$8&gt;=2,OFFSET('Prediktioner döda över tid'!$A37,0,'Resultat prediktioner över tid'!$C$3-1-J$8*'Resultat prediktioner över tid'!$C$4),NA())</f>
        <v>5.7281598993059104</v>
      </c>
      <c r="K44" s="27">
        <f ca="1">IF($C$3-$C$4*K$8&gt;=2,OFFSET('Prediktioner döda över tid'!$A37,0,'Resultat prediktioner över tid'!$C$3-1-K$8*'Resultat prediktioner över tid'!$C$4),NA())</f>
        <v>8.3822219496604404</v>
      </c>
      <c r="L44" s="27">
        <f ca="1">IF($C$3-$C$4*L$8&gt;=2,OFFSET('Prediktioner döda över tid'!$A37,0,'Resultat prediktioner över tid'!$C$3-1-L$8*'Resultat prediktioner över tid'!$C$4),NA())</f>
        <v>15.119453988241586</v>
      </c>
      <c r="M44" s="27">
        <f ca="1">IF($C$3-$C$4*M$8&gt;=2,OFFSET('Prediktioner döda över tid'!$A37,0,'Resultat prediktioner över tid'!$C$3-1-M$8*'Resultat prediktioner över tid'!$C$4),NA())</f>
        <v>31.098481437778467</v>
      </c>
      <c r="N44" s="27">
        <f ca="1">IF($C$3-$C$4*N$8&gt;=2,OFFSET('Prediktioner döda över tid'!$A37,0,'Resultat prediktioner över tid'!$C$3-1-N$8*'Resultat prediktioner över tid'!$C$4),NA())</f>
        <v>21.491142512027412</v>
      </c>
    </row>
    <row r="45" spans="1:14" x14ac:dyDescent="0.2">
      <c r="A45" s="2">
        <f t="shared" si="5"/>
        <v>44140</v>
      </c>
      <c r="B45" s="27" t="e">
        <f>'Prediktioner inlagda över tid'!B38</f>
        <v>#N/A</v>
      </c>
      <c r="C45" s="27">
        <f ca="1">IF($C$3-$C$4*C$8&gt;=2,OFFSET('Prediktioner inlagda över tid'!$A38,0,'Resultat prediktioner över tid'!$C$3-1-C$8*'Resultat prediktioner över tid'!$C$4),NA())</f>
        <v>27.926368775702464</v>
      </c>
      <c r="D45" s="27">
        <f ca="1">IF($C$3-$C$4*D$8&gt;=2,OFFSET('Prediktioner inlagda över tid'!$A38,0,'Resultat prediktioner över tid'!$C$3-1-D$8*'Resultat prediktioner över tid'!$C$4),NA())</f>
        <v>28.388563113681862</v>
      </c>
      <c r="E45" s="27">
        <f ca="1">IF($C$3-$C$4*E$8&gt;=2,OFFSET('Prediktioner inlagda över tid'!$A38,0,'Resultat prediktioner över tid'!$C$3-1-E$8*'Resultat prediktioner över tid'!$C$4),NA())</f>
        <v>69.843817061269277</v>
      </c>
      <c r="F45" s="27">
        <f ca="1">IF($C$3-$C$4*F$8&gt;=2,OFFSET('Prediktioner inlagda över tid'!$A38,0,'Resultat prediktioner över tid'!$C$3-1-F$8*'Resultat prediktioner över tid'!$C$4),NA())</f>
        <v>119.17244601499351</v>
      </c>
      <c r="G45" s="27">
        <f ca="1">IF($C$3-$C$4*G$8&gt;=2,OFFSET('Prediktioner inlagda över tid'!$A38,0,'Resultat prediktioner över tid'!$C$3-1-G$8*'Resultat prediktioner över tid'!$C$4),NA())</f>
        <v>88.254670098494159</v>
      </c>
      <c r="H45" s="28"/>
      <c r="I45" s="27" t="e">
        <f>'Prediktioner döda över tid'!B38</f>
        <v>#N/A</v>
      </c>
      <c r="J45" s="27">
        <f ca="1">IF($C$3-$C$4*J$8&gt;=2,OFFSET('Prediktioner döda över tid'!$A38,0,'Resultat prediktioner över tid'!$C$3-1-J$8*'Resultat prediktioner över tid'!$C$4),NA())</f>
        <v>5.9836309249157242</v>
      </c>
      <c r="K45" s="27">
        <f ca="1">IF($C$3-$C$4*K$8&gt;=2,OFFSET('Prediktioner döda över tid'!$A38,0,'Resultat prediktioner över tid'!$C$3-1-K$8*'Resultat prediktioner över tid'!$C$4),NA())</f>
        <v>8.7759832341465867</v>
      </c>
      <c r="L45" s="27">
        <f ca="1">IF($C$3-$C$4*L$8&gt;=2,OFFSET('Prediktioner döda över tid'!$A38,0,'Resultat prediktioner över tid'!$C$3-1-L$8*'Resultat prediktioner över tid'!$C$4),NA())</f>
        <v>16.274537811730301</v>
      </c>
      <c r="M45" s="27">
        <f ca="1">IF($C$3-$C$4*M$8&gt;=2,OFFSET('Prediktioner döda över tid'!$A38,0,'Resultat prediktioner över tid'!$C$3-1-M$8*'Resultat prediktioner över tid'!$C$4),NA())</f>
        <v>34.604180599082227</v>
      </c>
      <c r="N45" s="27">
        <f ca="1">IF($C$3-$C$4*N$8&gt;=2,OFFSET('Prediktioner döda över tid'!$A38,0,'Resultat prediktioner över tid'!$C$3-1-N$8*'Resultat prediktioner över tid'!$C$4),NA())</f>
        <v>23.544816912796119</v>
      </c>
    </row>
    <row r="46" spans="1:14" x14ac:dyDescent="0.2">
      <c r="A46" s="2">
        <f t="shared" si="5"/>
        <v>44141</v>
      </c>
      <c r="B46" s="27" t="e">
        <f>'Prediktioner inlagda över tid'!B39</f>
        <v>#N/A</v>
      </c>
      <c r="C46" s="27">
        <f ca="1">IF($C$3-$C$4*C$8&gt;=2,OFFSET('Prediktioner inlagda över tid'!$A39,0,'Resultat prediktioner över tid'!$C$3-1-C$8*'Resultat prediktioner över tid'!$C$4),NA())</f>
        <v>28.118205994572524</v>
      </c>
      <c r="D46" s="27">
        <f ca="1">IF($C$3-$C$4*D$8&gt;=2,OFFSET('Prediktioner inlagda över tid'!$A39,0,'Resultat prediktioner över tid'!$C$3-1-D$8*'Resultat prediktioner över tid'!$C$4),NA())</f>
        <v>28.876592896508956</v>
      </c>
      <c r="E46" s="27">
        <f ca="1">IF($C$3-$C$4*E$8&gt;=2,OFFSET('Prediktioner inlagda över tid'!$A39,0,'Resultat prediktioner över tid'!$C$3-1-E$8*'Resultat prediktioner över tid'!$C$4),NA())</f>
        <v>74.06479221690887</v>
      </c>
      <c r="F46" s="27">
        <f ca="1">IF($C$3-$C$4*F$8&gt;=2,OFFSET('Prediktioner inlagda över tid'!$A39,0,'Resultat prediktioner över tid'!$C$3-1-F$8*'Resultat prediktioner över tid'!$C$4),NA())</f>
        <v>129.59736429266204</v>
      </c>
      <c r="G46" s="27">
        <f ca="1">IF($C$3-$C$4*G$8&gt;=2,OFFSET('Prediktioner inlagda över tid'!$A39,0,'Resultat prediktioner över tid'!$C$3-1-G$8*'Resultat prediktioner över tid'!$C$4),NA())</f>
        <v>91.58806675127444</v>
      </c>
      <c r="H46" s="28"/>
      <c r="I46" s="27" t="e">
        <f>'Prediktioner döda över tid'!B39</f>
        <v>#N/A</v>
      </c>
      <c r="J46" s="27">
        <f ca="1">IF($C$3-$C$4*J$8&gt;=2,OFFSET('Prediktioner döda över tid'!$A39,0,'Resultat prediktioner över tid'!$C$3-1-J$8*'Resultat prediktioner över tid'!$C$4),NA())</f>
        <v>6.2418391187556166</v>
      </c>
      <c r="K46" s="27">
        <f ca="1">IF($C$3-$C$4*K$8&gt;=2,OFFSET('Prediktioner döda över tid'!$A39,0,'Resultat prediktioner över tid'!$C$3-1-K$8*'Resultat prediktioner över tid'!$C$4),NA())</f>
        <v>9.1777882264244131</v>
      </c>
      <c r="L46" s="27">
        <f ca="1">IF($C$3-$C$4*L$8&gt;=2,OFFSET('Prediktioner döda över tid'!$A39,0,'Resultat prediktioner över tid'!$C$3-1-L$8*'Resultat prediktioner över tid'!$C$4),NA())</f>
        <v>17.5037485859499</v>
      </c>
      <c r="M46" s="27">
        <f ca="1">IF($C$3-$C$4*M$8&gt;=2,OFFSET('Prediktioner döda över tid'!$A39,0,'Resultat prediktioner över tid'!$C$3-1-M$8*'Resultat prediktioner över tid'!$C$4),NA())</f>
        <v>38.466637616934058</v>
      </c>
      <c r="N46" s="27">
        <f ca="1">IF($C$3-$C$4*N$8&gt;=2,OFFSET('Prediktioner döda över tid'!$A39,0,'Resultat prediktioner över tid'!$C$3-1-N$8*'Resultat prediktioner över tid'!$C$4),NA())</f>
        <v>25.724483494797767</v>
      </c>
    </row>
    <row r="47" spans="1:14" x14ac:dyDescent="0.2">
      <c r="A47" s="2">
        <f t="shared" si="5"/>
        <v>44142</v>
      </c>
      <c r="B47" s="27" t="e">
        <f>'Prediktioner inlagda över tid'!B40</f>
        <v>#N/A</v>
      </c>
      <c r="C47" s="27">
        <f ca="1">IF($C$3-$C$4*C$8&gt;=2,OFFSET('Prediktioner inlagda över tid'!$A40,0,'Resultat prediktioner över tid'!$C$3-1-C$8*'Resultat prediktioner över tid'!$C$4),NA())</f>
        <v>28.282407847047722</v>
      </c>
      <c r="D47" s="27">
        <f ca="1">IF($C$3-$C$4*D$8&gt;=2,OFFSET('Prediktioner inlagda över tid'!$A40,0,'Resultat prediktioner över tid'!$C$3-1-D$8*'Resultat prediktioner över tid'!$C$4),NA())</f>
        <v>29.355990740548926</v>
      </c>
      <c r="E47" s="27">
        <f ca="1">IF($C$3-$C$4*E$8&gt;=2,OFFSET('Prediktioner inlagda över tid'!$A40,0,'Resultat prediktioner över tid'!$C$3-1-E$8*'Resultat prediktioner över tid'!$C$4),NA())</f>
        <v>78.500029755964519</v>
      </c>
      <c r="F47" s="27">
        <f ca="1">IF($C$3-$C$4*F$8&gt;=2,OFFSET('Prediktioner inlagda över tid'!$A40,0,'Resultat prediktioner över tid'!$C$3-1-F$8*'Resultat prediktioner över tid'!$C$4),NA())</f>
        <v>140.5906688135135</v>
      </c>
      <c r="G47" s="27">
        <f ca="1">IF($C$3-$C$4*G$8&gt;=2,OFFSET('Prediktioner inlagda över tid'!$A40,0,'Resultat prediktioner över tid'!$C$3-1-G$8*'Resultat prediktioner över tid'!$C$4),NA())</f>
        <v>94.507154051702017</v>
      </c>
      <c r="H47" s="28"/>
      <c r="I47" s="27" t="e">
        <f>'Prediktioner döda över tid'!B40</f>
        <v>#N/A</v>
      </c>
      <c r="J47" s="27">
        <f ca="1">IF($C$3-$C$4*J$8&gt;=2,OFFSET('Prediktioner döda över tid'!$A40,0,'Resultat prediktioner över tid'!$C$3-1-J$8*'Resultat prediktioner över tid'!$C$4),NA())</f>
        <v>6.5025156991864232</v>
      </c>
      <c r="K47" s="27">
        <f ca="1">IF($C$3-$C$4*K$8&gt;=2,OFFSET('Prediktioner döda över tid'!$A40,0,'Resultat prediktioner över tid'!$C$3-1-K$8*'Resultat prediktioner över tid'!$C$4),NA())</f>
        <v>9.5875310377297751</v>
      </c>
      <c r="L47" s="27">
        <f ca="1">IF($C$3-$C$4*L$8&gt;=2,OFFSET('Prediktioner döda över tid'!$A40,0,'Resultat prediktioner över tid'!$C$3-1-L$8*'Resultat prediktioner över tid'!$C$4),NA())</f>
        <v>18.81149996050258</v>
      </c>
      <c r="M47" s="27">
        <f ca="1">IF($C$3-$C$4*M$8&gt;=2,OFFSET('Prediktioner döda över tid'!$A40,0,'Resultat prediktioner över tid'!$C$3-1-M$8*'Resultat prediktioner över tid'!$C$4),NA())</f>
        <v>42.717038268835481</v>
      </c>
      <c r="N47" s="27">
        <f ca="1">IF($C$3-$C$4*N$8&gt;=2,OFFSET('Prediktioner döda över tid'!$A40,0,'Resultat prediktioner över tid'!$C$3-1-N$8*'Resultat prediktioner över tid'!$C$4),NA())</f>
        <v>28.026739262222399</v>
      </c>
    </row>
    <row r="48" spans="1:14" x14ac:dyDescent="0.2">
      <c r="A48" s="2">
        <f t="shared" si="5"/>
        <v>44143</v>
      </c>
      <c r="B48" s="27" t="e">
        <f>'Prediktioner inlagda över tid'!B41</f>
        <v>#N/A</v>
      </c>
      <c r="C48" s="27">
        <f ca="1">IF($C$3-$C$4*C$8&gt;=2,OFFSET('Prediktioner inlagda över tid'!$A41,0,'Resultat prediktioner över tid'!$C$3-1-C$8*'Resultat prediktioner över tid'!$C$4),NA())</f>
        <v>28.418889098982486</v>
      </c>
      <c r="D48" s="27">
        <f ca="1">IF($C$3-$C$4*D$8&gt;=2,OFFSET('Prediktioner inlagda över tid'!$A41,0,'Resultat prediktioner över tid'!$C$3-1-D$8*'Resultat prediktioner över tid'!$C$4),NA())</f>
        <v>29.826217640286004</v>
      </c>
      <c r="E48" s="27">
        <f ca="1">IF($C$3-$C$4*E$8&gt;=2,OFFSET('Prediktioner inlagda över tid'!$A41,0,'Resultat prediktioner över tid'!$C$3-1-E$8*'Resultat prediktioner över tid'!$C$4),NA())</f>
        <v>83.155046839863743</v>
      </c>
      <c r="F48" s="27">
        <f ca="1">IF($C$3-$C$4*F$8&gt;=2,OFFSET('Prediktioner inlagda över tid'!$A41,0,'Resultat prediktioner över tid'!$C$3-1-F$8*'Resultat prediktioner över tid'!$C$4),NA())</f>
        <v>152.11397392004946</v>
      </c>
      <c r="G48" s="27">
        <f ca="1">IF($C$3-$C$4*G$8&gt;=2,OFFSET('Prediktioner inlagda över tid'!$A41,0,'Resultat prediktioner över tid'!$C$3-1-G$8*'Resultat prediktioner över tid'!$C$4),NA())</f>
        <v>96.945954252909829</v>
      </c>
      <c r="H48" s="28"/>
      <c r="I48" s="27" t="e">
        <f>'Prediktioner döda över tid'!B41</f>
        <v>#N/A</v>
      </c>
      <c r="J48" s="27">
        <f ca="1">IF($C$3-$C$4*J$8&gt;=2,OFFSET('Prediktioner döda över tid'!$A41,0,'Resultat prediktioner över tid'!$C$3-1-J$8*'Resultat prediktioner över tid'!$C$4),NA())</f>
        <v>6.7653880505583146</v>
      </c>
      <c r="K48" s="27">
        <f ca="1">IF($C$3-$C$4*K$8&gt;=2,OFFSET('Prediktioner döda över tid'!$A41,0,'Resultat prediktioner över tid'!$C$3-1-K$8*'Resultat prediktioner över tid'!$C$4),NA())</f>
        <v>10.005098184389967</v>
      </c>
      <c r="L48" s="27">
        <f ca="1">IF($C$3-$C$4*L$8&gt;=2,OFFSET('Prediktioner döda över tid'!$A41,0,'Resultat prediktioner över tid'!$C$3-1-L$8*'Resultat prediktioner över tid'!$C$4),NA())</f>
        <v>20.202345279282692</v>
      </c>
      <c r="M48" s="27">
        <f ca="1">IF($C$3-$C$4*M$8&gt;=2,OFFSET('Prediktioner döda över tid'!$A41,0,'Resultat prediktioner över tid'!$C$3-1-M$8*'Resultat prediktioner över tid'!$C$4),NA())</f>
        <v>47.387891932747188</v>
      </c>
      <c r="N48" s="27">
        <f ca="1">IF($C$3-$C$4*N$8&gt;=2,OFFSET('Prediktioner döda över tid'!$A41,0,'Resultat prediktioner över tid'!$C$3-1-N$8*'Resultat prediktioner över tid'!$C$4),NA())</f>
        <v>30.446120949624515</v>
      </c>
    </row>
    <row r="49" spans="1:14" x14ac:dyDescent="0.2">
      <c r="A49" s="2">
        <f t="shared" si="5"/>
        <v>44144</v>
      </c>
      <c r="B49" s="27" t="e">
        <f>'Prediktioner inlagda över tid'!B42</f>
        <v>#N/A</v>
      </c>
      <c r="C49" s="27">
        <f ca="1">IF($C$3-$C$4*C$8&gt;=2,OFFSET('Prediktioner inlagda över tid'!$A42,0,'Resultat prediktioner över tid'!$C$3-1-C$8*'Resultat prediktioner över tid'!$C$4),NA())</f>
        <v>28.52766628056095</v>
      </c>
      <c r="D49" s="27">
        <f ca="1">IF($C$3-$C$4*D$8&gt;=2,OFFSET('Prediktioner inlagda över tid'!$A42,0,'Resultat prediktioner över tid'!$C$3-1-D$8*'Resultat prediktioner över tid'!$C$4),NA())</f>
        <v>30.286736223982455</v>
      </c>
      <c r="E49" s="27">
        <f ca="1">IF($C$3-$C$4*E$8&gt;=2,OFFSET('Prediktioner inlagda över tid'!$A42,0,'Resultat prediktioner över tid'!$C$3-1-E$8*'Resultat prediktioner över tid'!$C$4),NA())</f>
        <v>88.034988374428409</v>
      </c>
      <c r="F49" s="27">
        <f ca="1">IF($C$3-$C$4*F$8&gt;=2,OFFSET('Prediktioner inlagda över tid'!$A42,0,'Resultat prediktioner över tid'!$C$3-1-F$8*'Resultat prediktioner över tid'!$C$4),NA())</f>
        <v>164.11312246859382</v>
      </c>
      <c r="G49" s="27">
        <f ca="1">IF($C$3-$C$4*G$8&gt;=2,OFFSET('Prediktioner inlagda över tid'!$A42,0,'Resultat prediktioner över tid'!$C$3-1-G$8*'Resultat prediktioner över tid'!$C$4),NA())</f>
        <v>98.846186499287427</v>
      </c>
      <c r="H49" s="28"/>
      <c r="I49" s="27" t="e">
        <f>'Prediktioner döda över tid'!B42</f>
        <v>#N/A</v>
      </c>
      <c r="J49" s="27">
        <f ca="1">IF($C$3-$C$4*J$8&gt;=2,OFFSET('Prediktioner döda över tid'!$A42,0,'Resultat prediktioner över tid'!$C$3-1-J$8*'Resultat prediktioner över tid'!$C$4),NA())</f>
        <v>7.0301806210889914</v>
      </c>
      <c r="K49" s="27">
        <f ca="1">IF($C$3-$C$4*K$8&gt;=2,OFFSET('Prediktioner döda över tid'!$A42,0,'Resultat prediktioner över tid'!$C$3-1-K$8*'Resultat prediktioner över tid'!$C$4),NA())</f>
        <v>10.43036784470039</v>
      </c>
      <c r="L49" s="27">
        <f ca="1">IF($C$3-$C$4*L$8&gt;=2,OFFSET('Prediktioner döda över tid'!$A42,0,'Resultat prediktioner över tid'!$C$3-1-L$8*'Resultat prediktioner över tid'!$C$4),NA())</f>
        <v>21.680972502901426</v>
      </c>
      <c r="M49" s="27">
        <f ca="1">IF($C$3-$C$4*M$8&gt;=2,OFFSET('Prediktioner döda över tid'!$A42,0,'Resultat prediktioner över tid'!$C$3-1-M$8*'Resultat prediktioner över tid'!$C$4),NA())</f>
        <v>52.512779177611392</v>
      </c>
      <c r="N49" s="27">
        <f ca="1">IF($C$3-$C$4*N$8&gt;=2,OFFSET('Prediktioner döda över tid'!$A42,0,'Resultat prediktioner över tid'!$C$3-1-N$8*'Resultat prediktioner över tid'!$C$4),NA())</f>
        <v>32.974959082274012</v>
      </c>
    </row>
    <row r="50" spans="1:14" x14ac:dyDescent="0.2">
      <c r="A50" s="2">
        <f t="shared" si="5"/>
        <v>44145</v>
      </c>
      <c r="B50" s="27" t="e">
        <f>'Prediktioner inlagda över tid'!B43</f>
        <v>#N/A</v>
      </c>
      <c r="C50" s="27">
        <f ca="1">IF($C$3-$C$4*C$8&gt;=2,OFFSET('Prediktioner inlagda över tid'!$A43,0,'Resultat prediktioner över tid'!$C$3-1-C$8*'Resultat prediktioner över tid'!$C$4),NA())</f>
        <v>28.608855497597862</v>
      </c>
      <c r="D50" s="27">
        <f ca="1">IF($C$3-$C$4*D$8&gt;=2,OFFSET('Prediktioner inlagda över tid'!$A43,0,'Resultat prediktioner över tid'!$C$3-1-D$8*'Resultat prediktioner över tid'!$C$4),NA())</f>
        <v>30.737020130640964</v>
      </c>
      <c r="E50" s="27">
        <f ca="1">IF($C$3-$C$4*E$8&gt;=2,OFFSET('Prediktioner inlagda över tid'!$A43,0,'Resultat prediktioner över tid'!$C$3-1-E$8*'Resultat prediktioner över tid'!$C$4),NA())</f>
        <v>93.144545935096687</v>
      </c>
      <c r="F50" s="27">
        <f ca="1">IF($C$3-$C$4*F$8&gt;=2,OFFSET('Prediktioner inlagda över tid'!$A43,0,'Resultat prediktioner över tid'!$C$3-1-F$8*'Resultat prediktioner över tid'!$C$4),NA())</f>
        <v>176.51668649397868</v>
      </c>
      <c r="G50" s="27">
        <f ca="1">IF($C$3-$C$4*G$8&gt;=2,OFFSET('Prediktioner inlagda över tid'!$A43,0,'Resultat prediktioner över tid'!$C$3-1-G$8*'Resultat prediktioner över tid'!$C$4),NA())</f>
        <v>100.159984928721</v>
      </c>
      <c r="H50" s="28"/>
      <c r="I50" s="27" t="e">
        <f>'Prediktioner döda över tid'!B43</f>
        <v>#N/A</v>
      </c>
      <c r="J50" s="27">
        <f ca="1">IF($C$3-$C$4*J$8&gt;=2,OFFSET('Prediktioner döda över tid'!$A43,0,'Resultat prediktioner över tid'!$C$3-1-J$8*'Resultat prediktioner över tid'!$C$4),NA())</f>
        <v>7.296616030367514</v>
      </c>
      <c r="K50" s="27">
        <f ca="1">IF($C$3-$C$4*K$8&gt;=2,OFFSET('Prediktioner döda över tid'!$A43,0,'Resultat prediktioner över tid'!$C$3-1-K$8*'Resultat prediktioner över tid'!$C$4),NA())</f>
        <v>10.863209089910031</v>
      </c>
      <c r="L50" s="27">
        <f ca="1">IF($C$3-$C$4*L$8&gt;=2,OFFSET('Prediktioner döda över tid'!$A43,0,'Resultat prediktioner över tid'!$C$3-1-L$8*'Resultat prediktioner över tid'!$C$4),NA())</f>
        <v>23.252199834644191</v>
      </c>
      <c r="M50" s="27">
        <f ca="1">IF($C$3-$C$4*M$8&gt;=2,OFFSET('Prediktioner döda över tid'!$A43,0,'Resultat prediktioner över tid'!$C$3-1-M$8*'Resultat prediktioner över tid'!$C$4),NA())</f>
        <v>58.126021048564667</v>
      </c>
      <c r="N50" s="27">
        <f ca="1">IF($C$3-$C$4*N$8&gt;=2,OFFSET('Prediktioner döda över tid'!$A43,0,'Resultat prediktioner över tid'!$C$3-1-N$8*'Resultat prediktioner över tid'!$C$4),NA())</f>
        <v>35.603342504435048</v>
      </c>
    </row>
    <row r="51" spans="1:14" x14ac:dyDescent="0.2">
      <c r="A51" s="2">
        <f t="shared" si="5"/>
        <v>44146</v>
      </c>
      <c r="B51" s="27" t="e">
        <f>'Prediktioner inlagda över tid'!B44</f>
        <v>#N/A</v>
      </c>
      <c r="C51" s="27">
        <f ca="1">IF($C$3-$C$4*C$8&gt;=2,OFFSET('Prediktioner inlagda över tid'!$A44,0,'Resultat prediktioner över tid'!$C$3-1-C$8*'Resultat prediktioner över tid'!$C$4),NA())</f>
        <v>28.662671176402075</v>
      </c>
      <c r="D51" s="27">
        <f ca="1">IF($C$3-$C$4*D$8&gt;=2,OFFSET('Prediktioner inlagda över tid'!$A44,0,'Resultat prediktioner över tid'!$C$3-1-D$8*'Resultat prediktioner över tid'!$C$4),NA())</f>
        <v>31.176550681904878</v>
      </c>
      <c r="E51" s="27">
        <f ca="1">IF($C$3-$C$4*E$8&gt;=2,OFFSET('Prediktioner inlagda över tid'!$A44,0,'Resultat prediktioner över tid'!$C$3-1-E$8*'Resultat prediktioner över tid'!$C$4),NA())</f>
        <v>98.487859035353537</v>
      </c>
      <c r="F51" s="27">
        <f ca="1">IF($C$3-$C$4*F$8&gt;=2,OFFSET('Prediktioner inlagda över tid'!$A44,0,'Resultat prediktioner över tid'!$C$3-1-F$8*'Resultat prediktioner över tid'!$C$4),NA())</f>
        <v>189.23481141786829</v>
      </c>
      <c r="G51" s="27">
        <f ca="1">IF($C$3-$C$4*G$8&gt;=2,OFFSET('Prediktioner inlagda över tid'!$A44,0,'Resultat prediktioner över tid'!$C$3-1-G$8*'Resultat prediktioner över tid'!$C$4),NA())</f>
        <v>100.85228197594017</v>
      </c>
      <c r="H51" s="28"/>
      <c r="I51" s="27" t="e">
        <f>'Prediktioner döda över tid'!B44</f>
        <v>#N/A</v>
      </c>
      <c r="J51" s="27">
        <f ca="1">IF($C$3-$C$4*J$8&gt;=2,OFFSET('Prediktioner döda över tid'!$A44,0,'Resultat prediktioner över tid'!$C$3-1-J$8*'Resultat prediktioner över tid'!$C$4),NA())</f>
        <v>7.564416085150909</v>
      </c>
      <c r="K51" s="27">
        <f ca="1">IF($C$3-$C$4*K$8&gt;=2,OFFSET('Prediktioner döda över tid'!$A44,0,'Resultat prediktioner över tid'!$C$3-1-K$8*'Resultat prediktioner över tid'!$C$4),NA())</f>
        <v>11.303482454625691</v>
      </c>
      <c r="L51" s="27">
        <f ca="1">IF($C$3-$C$4*L$8&gt;=2,OFFSET('Prediktioner döda över tid'!$A44,0,'Resultat prediktioner över tid'!$C$3-1-L$8*'Resultat prediktioner över tid'!$C$4),NA())</f>
        <v>24.920972841343399</v>
      </c>
      <c r="M51" s="27">
        <f ca="1">IF($C$3-$C$4*M$8&gt;=2,OFFSET('Prediktioner döda över tid'!$A44,0,'Resultat prediktioner över tid'!$C$3-1-M$8*'Resultat prediktioner över tid'!$C$4),NA())</f>
        <v>64.262261848976948</v>
      </c>
      <c r="N51" s="27">
        <f ca="1">IF($C$3-$C$4*N$8&gt;=2,OFFSET('Prediktioner döda över tid'!$A44,0,'Resultat prediktioner över tid'!$C$3-1-N$8*'Resultat prediktioner över tid'!$C$4),NA())</f>
        <v>38.31916339263433</v>
      </c>
    </row>
    <row r="52" spans="1:14" x14ac:dyDescent="0.2">
      <c r="A52" s="2">
        <f t="shared" si="5"/>
        <v>44147</v>
      </c>
      <c r="B52" s="27" t="e">
        <f>'Prediktioner inlagda över tid'!B45</f>
        <v>#N/A</v>
      </c>
      <c r="C52" s="27">
        <f ca="1">IF($C$3-$C$4*C$8&gt;=2,OFFSET('Prediktioner inlagda över tid'!$A45,0,'Resultat prediktioner över tid'!$C$3-1-C$8*'Resultat prediktioner över tid'!$C$4),NA())</f>
        <v>28.689424833119599</v>
      </c>
      <c r="D52" s="27">
        <f ca="1">IF($C$3-$C$4*D$8&gt;=2,OFFSET('Prediktioner inlagda över tid'!$A45,0,'Resultat prediktioner över tid'!$C$3-1-D$8*'Resultat prediktioner över tid'!$C$4),NA())</f>
        <v>31.604815860081018</v>
      </c>
      <c r="E52" s="27">
        <f ca="1">IF($C$3-$C$4*E$8&gt;=2,OFFSET('Prediktioner inlagda över tid'!$A45,0,'Resultat prediktioner över tid'!$C$3-1-E$8*'Resultat prediktioner över tid'!$C$4),NA())</f>
        <v>104.06839313709202</v>
      </c>
      <c r="F52" s="27">
        <f ca="1">IF($C$3-$C$4*F$8&gt;=2,OFFSET('Prediktioner inlagda över tid'!$A45,0,'Resultat prediktioner över tid'!$C$3-1-F$8*'Resultat prediktioner över tid'!$C$4),NA())</f>
        <v>202.15854292138982</v>
      </c>
      <c r="G52" s="27">
        <f ca="1">IF($C$3-$C$4*G$8&gt;=2,OFFSET('Prediktioner inlagda över tid'!$A45,0,'Resultat prediktioner över tid'!$C$3-1-G$8*'Resultat prediktioner över tid'!$C$4),NA())</f>
        <v>100.90266955669364</v>
      </c>
      <c r="H52" s="28"/>
      <c r="I52" s="27" t="e">
        <f>'Prediktioner döda över tid'!B45</f>
        <v>#N/A</v>
      </c>
      <c r="J52" s="27">
        <f ca="1">IF($C$3-$C$4*J$8&gt;=2,OFFSET('Prediktioner döda över tid'!$A45,0,'Resultat prediktioner över tid'!$C$3-1-J$8*'Resultat prediktioner över tid'!$C$4),NA())</f>
        <v>7.8333027582054751</v>
      </c>
      <c r="K52" s="27">
        <f ca="1">IF($C$3-$C$4*K$8&gt;=2,OFFSET('Prediktioner döda över tid'!$A45,0,'Resultat prediktioner över tid'!$C$3-1-K$8*'Resultat prediktioner över tid'!$C$4),NA())</f>
        <v>11.751040239043556</v>
      </c>
      <c r="L52" s="27">
        <f ca="1">IF($C$3-$C$4*L$8&gt;=2,OFFSET('Prediktioner döda över tid'!$A45,0,'Resultat prediktioner över tid'!$C$3-1-L$8*'Resultat prediktioner över tid'!$C$4),NA())</f>
        <v>26.692364097236041</v>
      </c>
      <c r="M52" s="27">
        <f ca="1">IF($C$3-$C$4*M$8&gt;=2,OFFSET('Prediktioner döda över tid'!$A45,0,'Resultat prediktioner över tid'!$C$3-1-M$8*'Resultat prediktioner över tid'!$C$4),NA())</f>
        <v>70.955958989224214</v>
      </c>
      <c r="N52" s="27">
        <f ca="1">IF($C$3-$C$4*N$8&gt;=2,OFFSET('Prediktioner döda över tid'!$A45,0,'Resultat prediktioner över tid'!$C$3-1-N$8*'Resultat prediktioner över tid'!$C$4),NA())</f>
        <v>41.108250932494954</v>
      </c>
    </row>
    <row r="53" spans="1:14" x14ac:dyDescent="0.2">
      <c r="A53" s="2">
        <f t="shared" si="5"/>
        <v>44148</v>
      </c>
      <c r="B53" s="27" t="e">
        <f>'Prediktioner inlagda över tid'!B46</f>
        <v>#N/A</v>
      </c>
      <c r="C53" s="27">
        <f ca="1">IF($C$3-$C$4*C$8&gt;=2,OFFSET('Prediktioner inlagda över tid'!$A46,0,'Resultat prediktioner över tid'!$C$3-1-C$8*'Resultat prediktioner över tid'!$C$4),NA())</f>
        <v>28.68952304194913</v>
      </c>
      <c r="D53" s="27">
        <f ca="1">IF($C$3-$C$4*D$8&gt;=2,OFFSET('Prediktioner inlagda över tid'!$A46,0,'Resultat prediktioner över tid'!$C$3-1-D$8*'Resultat prediktioner över tid'!$C$4),NA())</f>
        <v>32.02131139057613</v>
      </c>
      <c r="E53" s="27">
        <f ca="1">IF($C$3-$C$4*E$8&gt;=2,OFFSET('Prediktioner inlagda över tid'!$A46,0,'Resultat prediktioner över tid'!$C$3-1-E$8*'Resultat prediktioner över tid'!$C$4),NA())</f>
        <v>109.88878721693372</v>
      </c>
      <c r="F53" s="27">
        <f ca="1">IF($C$3-$C$4*F$8&gt;=2,OFFSET('Prediktioner inlagda över tid'!$A46,0,'Resultat prediktioner över tid'!$C$3-1-F$8*'Resultat prediktioner över tid'!$C$4),NA())</f>
        <v>215.15977712480722</v>
      </c>
      <c r="G53" s="27">
        <f ca="1">IF($C$3-$C$4*G$8&gt;=2,OFFSET('Prediktioner inlagda över tid'!$A46,0,'Resultat prediktioner över tid'!$C$3-1-G$8*'Resultat prediktioner över tid'!$C$4),NA())</f>
        <v>100.30658164070034</v>
      </c>
      <c r="H53" s="28"/>
      <c r="I53" s="27" t="e">
        <f>'Prediktioner döda över tid'!B46</f>
        <v>#N/A</v>
      </c>
      <c r="J53" s="27">
        <f ca="1">IF($C$3-$C$4*J$8&gt;=2,OFFSET('Prediktioner döda över tid'!$A46,0,'Resultat prediktioner över tid'!$C$3-1-J$8*'Resultat prediktioner över tid'!$C$4),NA())</f>
        <v>8.1029991721741048</v>
      </c>
      <c r="K53" s="27">
        <f ca="1">IF($C$3-$C$4*K$8&gt;=2,OFFSET('Prediktioner döda över tid'!$A46,0,'Resultat prediktioner över tid'!$C$3-1-K$8*'Resultat prediktioner över tid'!$C$4),NA())</f>
        <v>12.205726598227665</v>
      </c>
      <c r="L53" s="27">
        <f ca="1">IF($C$3-$C$4*L$8&gt;=2,OFFSET('Prediktioner döda över tid'!$A46,0,'Resultat prediktioner över tid'!$C$3-1-L$8*'Resultat prediktioner över tid'!$C$4),NA())</f>
        <v>28.57157666119922</v>
      </c>
      <c r="M53" s="27">
        <f ca="1">IF($C$3-$C$4*M$8&gt;=2,OFFSET('Prediktioner döda över tid'!$A46,0,'Resultat prediktioner över tid'!$C$3-1-M$8*'Resultat prediktioner över tid'!$C$4),NA())</f>
        <v>78.240776274654692</v>
      </c>
      <c r="N53" s="27">
        <f ca="1">IF($C$3-$C$4*N$8&gt;=2,OFFSET('Prediktioner döda över tid'!$A46,0,'Resultat prediktioner över tid'!$C$3-1-N$8*'Resultat prediktioner över tid'!$C$4),NA())</f>
        <v>43.954596845052663</v>
      </c>
    </row>
    <row r="54" spans="1:14" x14ac:dyDescent="0.2">
      <c r="A54" s="2">
        <f t="shared" si="5"/>
        <v>44149</v>
      </c>
      <c r="B54" s="27" t="e">
        <f>'Prediktioner inlagda över tid'!B47</f>
        <v>#N/A</v>
      </c>
      <c r="C54" s="27">
        <f ca="1">IF($C$3-$C$4*C$8&gt;=2,OFFSET('Prediktioner inlagda över tid'!$A47,0,'Resultat prediktioner över tid'!$C$3-1-C$8*'Resultat prediktioner över tid'!$C$4),NA())</f>
        <v>28.663464197916294</v>
      </c>
      <c r="D54" s="27">
        <f ca="1">IF($C$3-$C$4*D$8&gt;=2,OFFSET('Prediktioner inlagda över tid'!$A47,0,'Resultat prediktioner över tid'!$C$3-1-D$8*'Resultat prediktioner över tid'!$C$4),NA())</f>
        <v>32.425543229917587</v>
      </c>
      <c r="E54" s="27">
        <f ca="1">IF($C$3-$C$4*E$8&gt;=2,OFFSET('Prediktioner inlagda över tid'!$A47,0,'Resultat prediktioner över tid'!$C$3-1-E$8*'Resultat prediktioner över tid'!$C$4),NA())</f>
        <v>115.95066178101862</v>
      </c>
      <c r="F54" s="27">
        <f ca="1">IF($C$3-$C$4*F$8&gt;=2,OFFSET('Prediktioner inlagda över tid'!$A47,0,'Resultat prediktioner över tid'!$C$3-1-F$8*'Resultat prediktioner över tid'!$C$4),NA())</f>
        <v>228.09196396364246</v>
      </c>
      <c r="G54" s="27">
        <f ca="1">IF($C$3-$C$4*G$8&gt;=2,OFFSET('Prediktioner inlagda över tid'!$A47,0,'Resultat prediktioner över tid'!$C$3-1-G$8*'Resultat prediktioner över tid'!$C$4),NA())</f>
        <v>99.075690271237619</v>
      </c>
      <c r="H54" s="28"/>
      <c r="I54" s="27" t="e">
        <f>'Prediktioner döda över tid'!B47</f>
        <v>#N/A</v>
      </c>
      <c r="J54" s="27">
        <f ca="1">IF($C$3-$C$4*J$8&gt;=2,OFFSET('Prediktioner döda över tid'!$A47,0,'Resultat prediktioner över tid'!$C$3-1-J$8*'Resultat prediktioner över tid'!$C$4),NA())</f>
        <v>8.373230601783705</v>
      </c>
      <c r="K54" s="27">
        <f ca="1">IF($C$3-$C$4*K$8&gt;=2,OFFSET('Prediktioner döda över tid'!$A47,0,'Resultat prediktioner över tid'!$C$3-1-K$8*'Resultat prediktioner över tid'!$C$4),NA())</f>
        <v>12.667377516738208</v>
      </c>
      <c r="L54" s="27">
        <f ca="1">IF($C$3-$C$4*L$8&gt;=2,OFFSET('Prediktioner döda över tid'!$A47,0,'Resultat prediktioner över tid'!$C$3-1-L$8*'Resultat prediktioner över tid'!$C$4),NA())</f>
        <v>30.56395303130644</v>
      </c>
      <c r="M54" s="27">
        <f ca="1">IF($C$3-$C$4*M$8&gt;=2,OFFSET('Prediktioner döda över tid'!$A47,0,'Resultat prediktioner över tid'!$C$3-1-M$8*'Resultat prediktioner över tid'!$C$4),NA())</f>
        <v>86.148881020175921</v>
      </c>
      <c r="N54" s="27">
        <f ca="1">IF($C$3-$C$4*N$8&gt;=2,OFFSET('Prediktioner döda över tid'!$A47,0,'Resultat prediktioner över tid'!$C$3-1-N$8*'Resultat prediktioner över tid'!$C$4),NA())</f>
        <v>46.840670072562816</v>
      </c>
    </row>
    <row r="55" spans="1:14" x14ac:dyDescent="0.2">
      <c r="A55" s="2">
        <f t="shared" si="5"/>
        <v>44150</v>
      </c>
      <c r="B55" s="27" t="e">
        <f>'Prediktioner inlagda över tid'!B48</f>
        <v>#N/A</v>
      </c>
      <c r="C55" s="27">
        <f ca="1">IF($C$3-$C$4*C$8&gt;=2,OFFSET('Prediktioner inlagda över tid'!$A48,0,'Resultat prediktioner över tid'!$C$3-1-C$8*'Resultat prediktioner över tid'!$C$4),NA())</f>
        <v>28.611834316255766</v>
      </c>
      <c r="D55" s="27">
        <f ca="1">IF($C$3-$C$4*D$8&gt;=2,OFFSET('Prediktioner inlagda över tid'!$A48,0,'Resultat prediktioner över tid'!$C$3-1-D$8*'Resultat prediktioner över tid'!$C$4),NA())</f>
        <v>32.817030348721943</v>
      </c>
      <c r="E55" s="27">
        <f ca="1">IF($C$3-$C$4*E$8&gt;=2,OFFSET('Prediktioner inlagda över tid'!$A48,0,'Resultat prediktioner över tid'!$C$3-1-E$8*'Resultat prediktioner över tid'!$C$4),NA())</f>
        <v>122.25437591629945</v>
      </c>
      <c r="F55" s="27">
        <f ca="1">IF($C$3-$C$4*F$8&gt;=2,OFFSET('Prediktioner inlagda över tid'!$A48,0,'Resultat prediktioner över tid'!$C$3-1-F$8*'Resultat prediktioner över tid'!$C$4),NA())</f>
        <v>240.79166811998172</v>
      </c>
      <c r="G55" s="27">
        <f ca="1">IF($C$3-$C$4*G$8&gt;=2,OFFSET('Prediktioner inlagda över tid'!$A48,0,'Resultat prediktioner över tid'!$C$3-1-G$8*'Resultat prediktioner över tid'!$C$4),NA())</f>
        <v>97.237467550588136</v>
      </c>
      <c r="H55" s="28"/>
      <c r="I55" s="27" t="e">
        <f>'Prediktioner döda över tid'!B48</f>
        <v>#N/A</v>
      </c>
      <c r="J55" s="27">
        <f ca="1">IF($C$3-$C$4*J$8&gt;=2,OFFSET('Prediktioner döda över tid'!$A48,0,'Resultat prediktioner över tid'!$C$3-1-J$8*'Resultat prediktioner över tid'!$C$4),NA())</f>
        <v>8.6437254719140739</v>
      </c>
      <c r="K55" s="27">
        <f ca="1">IF($C$3-$C$4*K$8&gt;=2,OFFSET('Prediktioner döda över tid'!$A48,0,'Resultat prediktioner över tid'!$C$3-1-K$8*'Resultat prediktioner över tid'!$C$4),NA())</f>
        <v>13.135820794270174</v>
      </c>
      <c r="L55" s="27">
        <f ca="1">IF($C$3-$C$4*L$8&gt;=2,OFFSET('Prediktioner döda över tid'!$A48,0,'Resultat prediktioner över tid'!$C$3-1-L$8*'Resultat prediktioner över tid'!$C$4),NA())</f>
        <v>32.674991611056967</v>
      </c>
      <c r="M55" s="27">
        <f ca="1">IF($C$3-$C$4*M$8&gt;=2,OFFSET('Prediktioner döda över tid'!$A48,0,'Resultat prediktioner över tid'!$C$3-1-M$8*'Resultat prediktioner över tid'!$C$4),NA())</f>
        <v>94.710150737201403</v>
      </c>
      <c r="N55" s="27">
        <f ca="1">IF($C$3-$C$4*N$8&gt;=2,OFFSET('Prediktioner döda över tid'!$A48,0,'Resultat prediktioner över tid'!$C$3-1-N$8*'Resultat prediktioner över tid'!$C$4),NA())</f>
        <v>49.747811800206492</v>
      </c>
    </row>
    <row r="56" spans="1:14" x14ac:dyDescent="0.2">
      <c r="A56" s="2">
        <f t="shared" si="5"/>
        <v>44151</v>
      </c>
      <c r="B56" s="27" t="e">
        <f>'Prediktioner inlagda över tid'!B49</f>
        <v>#N/A</v>
      </c>
      <c r="C56" s="27">
        <f ca="1">IF($C$3-$C$4*C$8&gt;=2,OFFSET('Prediktioner inlagda över tid'!$A49,0,'Resultat prediktioner över tid'!$C$3-1-C$8*'Resultat prediktioner över tid'!$C$4),NA())</f>
        <v>28.535302531356983</v>
      </c>
      <c r="D56" s="27">
        <f ca="1">IF($C$3-$C$4*D$8&gt;=2,OFFSET('Prediktioner inlagda över tid'!$A49,0,'Resultat prediktioner över tid'!$C$3-1-D$8*'Resultat prediktioner över tid'!$C$4),NA())</f>
        <v>33.195306642426345</v>
      </c>
      <c r="E56" s="27">
        <f ca="1">IF($C$3-$C$4*E$8&gt;=2,OFFSET('Prediktioner inlagda över tid'!$A49,0,'Resultat prediktioner över tid'!$C$3-1-E$8*'Resultat prediktioner över tid'!$C$4),NA())</f>
        <v>128.7987192324745</v>
      </c>
      <c r="F56" s="27">
        <f ca="1">IF($C$3-$C$4*F$8&gt;=2,OFFSET('Prediktioner inlagda över tid'!$A49,0,'Resultat prediktioner över tid'!$C$3-1-F$8*'Resultat prediktioner över tid'!$C$4),NA())</f>
        <v>253.08105026487939</v>
      </c>
      <c r="G56" s="27">
        <f ca="1">IF($C$3-$C$4*G$8&gt;=2,OFFSET('Prediktioner inlagda över tid'!$A49,0,'Resultat prediktioner över tid'!$C$3-1-G$8*'Resultat prediktioner över tid'!$C$4),NA())</f>
        <v>94.833930389244628</v>
      </c>
      <c r="H56" s="28"/>
      <c r="I56" s="27" t="e">
        <f>'Prediktioner döda över tid'!B49</f>
        <v>#N/A</v>
      </c>
      <c r="J56" s="27">
        <f ca="1">IF($C$3-$C$4*J$8&gt;=2,OFFSET('Prediktioner döda över tid'!$A49,0,'Resultat prediktioner över tid'!$C$3-1-J$8*'Resultat prediktioner över tid'!$C$4),NA())</f>
        <v>8.9142163106376788</v>
      </c>
      <c r="K56" s="27">
        <f ca="1">IF($C$3-$C$4*K$8&gt;=2,OFFSET('Prediktioner döda över tid'!$A49,0,'Resultat prediktioner över tid'!$C$3-1-K$8*'Resultat prediktioner över tid'!$C$4),NA())</f>
        <v>13.61087615572905</v>
      </c>
      <c r="L56" s="27">
        <f ca="1">IF($C$3-$C$4*L$8&gt;=2,OFFSET('Prediktioner döda över tid'!$A49,0,'Resultat prediktioner över tid'!$C$3-1-L$8*'Resultat prediktioner över tid'!$C$4),NA())</f>
        <v>34.910373174379721</v>
      </c>
      <c r="M56" s="27">
        <f ca="1">IF($C$3-$C$4*M$8&gt;=2,OFFSET('Prediktioner döda över tid'!$A49,0,'Resultat prediktioner över tid'!$C$3-1-M$8*'Resultat prediktioner över tid'!$C$4),NA())</f>
        <v>103.9513018856062</v>
      </c>
      <c r="N56" s="27">
        <f ca="1">IF($C$3-$C$4*N$8&gt;=2,OFFSET('Prediktioner döda över tid'!$A49,0,'Resultat prediktioner över tid'!$C$3-1-N$8*'Resultat prediktioner över tid'!$C$4),NA())</f>
        <v>52.6566963821315</v>
      </c>
    </row>
    <row r="57" spans="1:14" x14ac:dyDescent="0.2">
      <c r="A57" s="2">
        <f t="shared" si="5"/>
        <v>44152</v>
      </c>
      <c r="B57" s="27" t="e">
        <f>'Prediktioner inlagda över tid'!B50</f>
        <v>#N/A</v>
      </c>
      <c r="C57" s="27">
        <f ca="1">IF($C$3-$C$4*C$8&gt;=2,OFFSET('Prediktioner inlagda över tid'!$A50,0,'Resultat prediktioner över tid'!$C$3-1-C$8*'Resultat prediktioner över tid'!$C$4),NA())</f>
        <v>28.434616083836293</v>
      </c>
      <c r="D57" s="27">
        <f ca="1">IF($C$3-$C$4*D$8&gt;=2,OFFSET('Prediktioner inlagda över tid'!$A50,0,'Resultat prediktioner över tid'!$C$3-1-D$8*'Resultat prediktioner över tid'!$C$4),NA())</f>
        <v>33.55992156360098</v>
      </c>
      <c r="E57" s="27">
        <f ca="1">IF($C$3-$C$4*E$8&gt;=2,OFFSET('Prediktioner inlagda över tid'!$A50,0,'Resultat prediktioner över tid'!$C$3-1-E$8*'Resultat prediktioner över tid'!$C$4),NA())</f>
        <v>135.58052134050351</v>
      </c>
      <c r="F57" s="27">
        <f ca="1">IF($C$3-$C$4*F$8&gt;=2,OFFSET('Prediktioner inlagda över tid'!$A50,0,'Resultat prediktioner över tid'!$C$3-1-F$8*'Resultat prediktioner över tid'!$C$4),NA())</f>
        <v>264.77127420712634</v>
      </c>
      <c r="G57" s="27">
        <f ca="1">IF($C$3-$C$4*G$8&gt;=2,OFFSET('Prediktioner inlagda över tid'!$A50,0,'Resultat prediktioner över tid'!$C$3-1-G$8*'Resultat prediktioner över tid'!$C$4),NA())</f>
        <v>91.919643848981707</v>
      </c>
      <c r="H57" s="28"/>
      <c r="I57" s="27" t="e">
        <f>'Prediktioner döda över tid'!B50</f>
        <v>#N/A</v>
      </c>
      <c r="J57" s="27">
        <f ca="1">IF($C$3-$C$4*J$8&gt;=2,OFFSET('Prediktioner döda över tid'!$A50,0,'Resultat prediktioner över tid'!$C$3-1-J$8*'Resultat prediktioner över tid'!$C$4),NA())</f>
        <v>9.184440666528122</v>
      </c>
      <c r="K57" s="27">
        <f ca="1">IF($C$3-$C$4*K$8&gt;=2,OFFSET('Prediktioner döda över tid'!$A50,0,'Resultat prediktioner över tid'!$C$3-1-K$8*'Resultat prediktioner över tid'!$C$4),NA())</f>
        <v>14.092355509625703</v>
      </c>
      <c r="L57" s="27">
        <f ca="1">IF($C$3-$C$4*L$8&gt;=2,OFFSET('Prediktioner döda över tid'!$A50,0,'Resultat prediktioner över tid'!$C$3-1-L$8*'Resultat prediktioner över tid'!$C$4),NA())</f>
        <v>37.276000336656132</v>
      </c>
      <c r="M57" s="27">
        <f ca="1">IF($C$3-$C$4*M$8&gt;=2,OFFSET('Prediktioner döda över tid'!$A50,0,'Resultat prediktioner över tid'!$C$3-1-M$8*'Resultat prediktioner över tid'!$C$4),NA())</f>
        <v>113.894961232098</v>
      </c>
      <c r="N57" s="27">
        <f ca="1">IF($C$3-$C$4*N$8&gt;=2,OFFSET('Prediktioner döda över tid'!$A50,0,'Resultat prediktioner över tid'!$C$3-1-N$8*'Resultat prediktioner över tid'!$C$4),NA())</f>
        <v>55.54783949017925</v>
      </c>
    </row>
    <row r="58" spans="1:14" x14ac:dyDescent="0.2">
      <c r="A58" s="2">
        <f t="shared" si="5"/>
        <v>44153</v>
      </c>
      <c r="B58" s="27" t="e">
        <f>'Prediktioner inlagda över tid'!B51</f>
        <v>#N/A</v>
      </c>
      <c r="C58" s="27">
        <f ca="1">IF($C$3-$C$4*C$8&gt;=2,OFFSET('Prediktioner inlagda över tid'!$A51,0,'Resultat prediktioner över tid'!$C$3-1-C$8*'Resultat prediktioner över tid'!$C$4),NA())</f>
        <v>28.310594719972041</v>
      </c>
      <c r="D58" s="27">
        <f ca="1">IF($C$3-$C$4*D$8&gt;=2,OFFSET('Prediktioner inlagda över tid'!$A51,0,'Resultat prediktioner över tid'!$C$3-1-D$8*'Resultat prediktioner över tid'!$C$4),NA())</f>
        <v>33.910441395167318</v>
      </c>
      <c r="E58" s="27">
        <f ca="1">IF($C$3-$C$4*E$8&gt;=2,OFFSET('Prediktioner inlagda över tid'!$A51,0,'Resultat prediktioner över tid'!$C$3-1-E$8*'Resultat prediktioner över tid'!$C$4),NA())</f>
        <v>142.59489880992561</v>
      </c>
      <c r="F58" s="27">
        <f ca="1">IF($C$3-$C$4*F$8&gt;=2,OFFSET('Prediktioner inlagda över tid'!$A51,0,'Resultat prediktioner över tid'!$C$3-1-F$8*'Resultat prediktioner över tid'!$C$4),NA())</f>
        <v>275.66778117994551</v>
      </c>
      <c r="G58" s="27">
        <f ca="1">IF($C$3-$C$4*G$8&gt;=2,OFFSET('Prediktioner inlagda över tid'!$A51,0,'Resultat prediktioner över tid'!$C$3-1-G$8*'Resultat prediktioner över tid'!$C$4),NA())</f>
        <v>88.559168545396446</v>
      </c>
      <c r="H58" s="28"/>
      <c r="I58" s="27" t="e">
        <f>'Prediktioner döda över tid'!B51</f>
        <v>#N/A</v>
      </c>
      <c r="J58" s="27">
        <f ca="1">IF($C$3-$C$4*J$8&gt;=2,OFFSET('Prediktioner döda över tid'!$A51,0,'Resultat prediktioner över tid'!$C$3-1-J$8*'Resultat prediktioner över tid'!$C$4),NA())</f>
        <v>9.4541419909382274</v>
      </c>
      <c r="K58" s="27">
        <f ca="1">IF($C$3-$C$4*K$8&gt;=2,OFFSET('Prediktioner döda över tid'!$A51,0,'Resultat prediktioner över tid'!$C$3-1-K$8*'Resultat prediktioner över tid'!$C$4),NA())</f>
        <v>14.580063154497582</v>
      </c>
      <c r="L58" s="27">
        <f ca="1">IF($C$3-$C$4*L$8&gt;=2,OFFSET('Prediktioner döda över tid'!$A51,0,'Resultat prediktioner över tid'!$C$3-1-L$8*'Resultat prediktioner över tid'!$C$4),NA())</f>
        <v>39.777854125569952</v>
      </c>
      <c r="M58" s="27">
        <f ca="1">IF($C$3-$C$4*M$8&gt;=2,OFFSET('Prediktioner döda över tid'!$A51,0,'Resultat prediktioner över tid'!$C$3-1-M$8*'Resultat prediktioner över tid'!$C$4),NA())</f>
        <v>124.55812285449612</v>
      </c>
      <c r="N58" s="27">
        <f ca="1">IF($C$3-$C$4*N$8&gt;=2,OFFSET('Prediktioner döda över tid'!$A51,0,'Resultat prediktioner över tid'!$C$3-1-N$8*'Resultat prediktioner över tid'!$C$4),NA())</f>
        <v>58.402119787822372</v>
      </c>
    </row>
    <row r="59" spans="1:14" x14ac:dyDescent="0.2">
      <c r="A59" s="2">
        <f t="shared" si="5"/>
        <v>44154</v>
      </c>
      <c r="B59" s="27" t="e">
        <f>'Prediktioner inlagda över tid'!B52</f>
        <v>#N/A</v>
      </c>
      <c r="C59" s="27">
        <f ca="1">IF($C$3-$C$4*C$8&gt;=2,OFFSET('Prediktioner inlagda över tid'!$A52,0,'Resultat prediktioner över tid'!$C$3-1-C$8*'Resultat prediktioner över tid'!$C$4),NA())</f>
        <v>28.164124569222199</v>
      </c>
      <c r="D59" s="27">
        <f ca="1">IF($C$3-$C$4*D$8&gt;=2,OFFSET('Prediktioner inlagda över tid'!$A52,0,'Resultat prediktioner över tid'!$C$3-1-D$8*'Resultat prediktioner över tid'!$C$4),NA())</f>
        <v>34.246450879596601</v>
      </c>
      <c r="E59" s="27">
        <f ca="1">IF($C$3-$C$4*E$8&gt;=2,OFFSET('Prediktioner inlagda över tid'!$A52,0,'Resultat prediktioner över tid'!$C$3-1-E$8*'Resultat prediktioner över tid'!$C$4),NA())</f>
        <v>149.8350835905317</v>
      </c>
      <c r="F59" s="27">
        <f ca="1">IF($C$3-$C$4*F$8&gt;=2,OFFSET('Prediktioner inlagda över tid'!$A52,0,'Resultat prediktioner över tid'!$C$3-1-F$8*'Resultat prediktioner över tid'!$C$4),NA())</f>
        <v>285.57589773587642</v>
      </c>
      <c r="G59" s="27">
        <f ca="1">IF($C$3-$C$4*G$8&gt;=2,OFFSET('Prediktioner inlagda över tid'!$A52,0,'Resultat prediktioner över tid'!$C$3-1-G$8*'Resultat prediktioner över tid'!$C$4),NA())</f>
        <v>84.824150411608429</v>
      </c>
      <c r="H59" s="28"/>
      <c r="I59" s="27" t="e">
        <f>'Prediktioner döda över tid'!B52</f>
        <v>#N/A</v>
      </c>
      <c r="J59" s="27">
        <f ca="1">IF($C$3-$C$4*J$8&gt;=2,OFFSET('Prediktioner döda över tid'!$A52,0,'Resultat prediktioner över tid'!$C$3-1-J$8*'Resultat prediktioner över tid'!$C$4),NA())</f>
        <v>9.7230704783461857</v>
      </c>
      <c r="K59" s="27">
        <f ca="1">IF($C$3-$C$4*K$8&gt;=2,OFFSET('Prediktioner döda över tid'!$A52,0,'Resultat prediktioner över tid'!$C$3-1-K$8*'Resultat prediktioner över tid'!$C$4),NA())</f>
        <v>15.073795969665607</v>
      </c>
      <c r="L59" s="27">
        <f ca="1">IF($C$3-$C$4*L$8&gt;=2,OFFSET('Prediktioner döda över tid'!$A52,0,'Resultat prediktioner över tid'!$C$3-1-L$8*'Resultat prediktioner över tid'!$C$4),NA())</f>
        <v>42.421973274630624</v>
      </c>
      <c r="M59" s="27">
        <f ca="1">IF($C$3-$C$4*M$8&gt;=2,OFFSET('Prediktioner döda över tid'!$A52,0,'Resultat prediktioner över tid'!$C$3-1-M$8*'Resultat prediktioner över tid'!$C$4),NA())</f>
        <v>135.95090449722045</v>
      </c>
      <c r="N59" s="27">
        <f ca="1">IF($C$3-$C$4*N$8&gt;=2,OFFSET('Prediktioner döda över tid'!$A52,0,'Resultat prediktioner över tid'!$C$3-1-N$8*'Resultat prediktioner över tid'!$C$4),NA())</f>
        <v>61.201284843833683</v>
      </c>
    </row>
    <row r="60" spans="1:14" x14ac:dyDescent="0.2">
      <c r="A60" s="2">
        <f t="shared" si="5"/>
        <v>44155</v>
      </c>
      <c r="B60" s="27" t="e">
        <f>'Prediktioner inlagda över tid'!B53</f>
        <v>#N/A</v>
      </c>
      <c r="C60" s="27">
        <f ca="1">IF($C$3-$C$4*C$8&gt;=2,OFFSET('Prediktioner inlagda över tid'!$A53,0,'Resultat prediktioner över tid'!$C$3-1-C$8*'Resultat prediktioner över tid'!$C$4),NA())</f>
        <v>27.9961516504782</v>
      </c>
      <c r="D60" s="27">
        <f ca="1">IF($C$3-$C$4*D$8&gt;=2,OFFSET('Prediktioner inlagda över tid'!$A53,0,'Resultat prediktioner över tid'!$C$3-1-D$8*'Resultat prediktioner över tid'!$C$4),NA())</f>
        <v>34.56755490848461</v>
      </c>
      <c r="E60" s="27">
        <f ca="1">IF($C$3-$C$4*E$8&gt;=2,OFFSET('Prediktioner inlagda över tid'!$A53,0,'Resultat prediktioner över tid'!$C$3-1-E$8*'Resultat prediktioner över tid'!$C$4),NA())</f>
        <v>157.29224891810415</v>
      </c>
      <c r="F60" s="27">
        <f ca="1">IF($C$3-$C$4*F$8&gt;=2,OFFSET('Prediktioner inlagda över tid'!$A53,0,'Resultat prediktioner över tid'!$C$3-1-F$8*'Resultat prediktioner över tid'!$C$4),NA())</f>
        <v>294.3071053139779</v>
      </c>
      <c r="G60" s="27">
        <f ca="1">IF($C$3-$C$4*G$8&gt;=2,OFFSET('Prediktioner inlagda över tid'!$A53,0,'Resultat prediktioner över tid'!$C$3-1-G$8*'Resultat prediktioner över tid'!$C$4),NA())</f>
        <v>80.790267586568163</v>
      </c>
      <c r="H60" s="28"/>
      <c r="I60" s="27" t="e">
        <f>'Prediktioner döda över tid'!B53</f>
        <v>#N/A</v>
      </c>
      <c r="J60" s="27">
        <f ca="1">IF($C$3-$C$4*J$8&gt;=2,OFFSET('Prediktioner döda över tid'!$A53,0,'Resultat prediktioner över tid'!$C$3-1-J$8*'Resultat prediktioner över tid'!$C$4),NA())</f>
        <v>9.9909838543935283</v>
      </c>
      <c r="K60" s="27">
        <f ca="1">IF($C$3-$C$4*K$8&gt;=2,OFFSET('Prediktioner döda över tid'!$A53,0,'Resultat prediktioner över tid'!$C$3-1-K$8*'Resultat prediktioner över tid'!$C$4),NA())</f>
        <v>15.573343623114411</v>
      </c>
      <c r="L60" s="27">
        <f ca="1">IF($C$3-$C$4*L$8&gt;=2,OFFSET('Prediktioner döda över tid'!$A53,0,'Resultat prediktioner över tid'!$C$3-1-L$8*'Resultat prediktioner över tid'!$C$4),NA())</f>
        <v>45.214430911401379</v>
      </c>
      <c r="M60" s="27">
        <f ca="1">IF($C$3-$C$4*M$8&gt;=2,OFFSET('Prediktioner döda över tid'!$A53,0,'Resultat prediktioner över tid'!$C$3-1-M$8*'Resultat prediktioner över tid'!$C$4),NA())</f>
        <v>148.07529506206888</v>
      </c>
      <c r="N60" s="27">
        <f ca="1">IF($C$3-$C$4*N$8&gt;=2,OFFSET('Prediktioner döda över tid'!$A53,0,'Resultat prediktioner över tid'!$C$3-1-N$8*'Resultat prediktioner över tid'!$C$4),NA())</f>
        <v>63.92841317319273</v>
      </c>
    </row>
    <row r="61" spans="1:14" x14ac:dyDescent="0.2">
      <c r="A61" s="2">
        <f t="shared" si="5"/>
        <v>44156</v>
      </c>
      <c r="B61" s="27" t="e">
        <f>'Prediktioner inlagda över tid'!B54</f>
        <v>#N/A</v>
      </c>
      <c r="C61" s="27">
        <f ca="1">IF($C$3-$C$4*C$8&gt;=2,OFFSET('Prediktioner inlagda över tid'!$A54,0,'Resultat prediktioner över tid'!$C$3-1-C$8*'Resultat prediktioner över tid'!$C$4),NA())</f>
        <v>27.807675135337327</v>
      </c>
      <c r="D61" s="27">
        <f ca="1">IF($C$3-$C$4*D$8&gt;=2,OFFSET('Prediktioner inlagda över tid'!$A54,0,'Resultat prediktioner över tid'!$C$3-1-D$8*'Resultat prediktioner över tid'!$C$4),NA())</f>
        <v>34.8733800474905</v>
      </c>
      <c r="E61" s="27">
        <f ca="1">IF($C$3-$C$4*E$8&gt;=2,OFFSET('Prediktioner inlagda över tid'!$A54,0,'Resultat prediktioner över tid'!$C$3-1-E$8*'Resultat prediktioner över tid'!$C$4),NA())</f>
        <v>164.95533566444954</v>
      </c>
      <c r="F61" s="27">
        <f ca="1">IF($C$3-$C$4*F$8&gt;=2,OFFSET('Prediktioner inlagda över tid'!$A54,0,'Resultat prediktioner över tid'!$C$3-1-F$8*'Resultat prediktioner över tid'!$C$4),NA())</f>
        <v>301.68568541700478</v>
      </c>
      <c r="G61" s="27">
        <f ca="1">IF($C$3-$C$4*G$8&gt;=2,OFFSET('Prediktioner inlagda över tid'!$A54,0,'Resultat prediktioner över tid'!$C$3-1-G$8*'Resultat prediktioner över tid'!$C$4),NA())</f>
        <v>76.534242583100593</v>
      </c>
      <c r="H61" s="28"/>
      <c r="I61" s="27" t="e">
        <f>'Prediktioner döda över tid'!B54</f>
        <v>#N/A</v>
      </c>
      <c r="J61" s="27">
        <f ca="1">IF($C$3-$C$4*J$8&gt;=2,OFFSET('Prediktioner döda över tid'!$A54,0,'Resultat prediktioner över tid'!$C$3-1-J$8*'Resultat prediktioner över tid'!$C$4),NA())</f>
        <v>10.257648103872194</v>
      </c>
      <c r="K61" s="27">
        <f ca="1">IF($C$3-$C$4*K$8&gt;=2,OFFSET('Prediktioner döda över tid'!$A54,0,'Resultat prediktioner över tid'!$C$3-1-K$8*'Resultat prediktioner över tid'!$C$4),NA())</f>
        <v>16.078488818034284</v>
      </c>
      <c r="L61" s="27">
        <f ca="1">IF($C$3-$C$4*L$8&gt;=2,OFFSET('Prediktioner döda över tid'!$A54,0,'Resultat prediktioner över tid'!$C$3-1-L$8*'Resultat prediktioner över tid'!$C$4),NA())</f>
        <v>48.161308355631753</v>
      </c>
      <c r="M61" s="27">
        <f ca="1">IF($C$3-$C$4*M$8&gt;=2,OFFSET('Prediktioner döda över tid'!$A54,0,'Resultat prediktioner över tid'!$C$3-1-M$8*'Resultat prediktioner över tid'!$C$4),NA())</f>
        <v>160.92394928116335</v>
      </c>
      <c r="N61" s="27">
        <f ca="1">IF($C$3-$C$4*N$8&gt;=2,OFFSET('Prediktioner döda över tid'!$A54,0,'Resultat prediktioner över tid'!$C$3-1-N$8*'Resultat prediktioner över tid'!$C$4),NA())</f>
        <v>66.568308126810336</v>
      </c>
    </row>
    <row r="62" spans="1:14" x14ac:dyDescent="0.2">
      <c r="A62" s="2">
        <f t="shared" si="5"/>
        <v>44157</v>
      </c>
      <c r="B62" s="27" t="e">
        <f>'Prediktioner inlagda över tid'!B55</f>
        <v>#N/A</v>
      </c>
      <c r="C62" s="27">
        <f ca="1">IF($C$3-$C$4*C$8&gt;=2,OFFSET('Prediktioner inlagda över tid'!$A55,0,'Resultat prediktioner över tid'!$C$3-1-C$8*'Resultat prediktioner över tid'!$C$4),NA())</f>
        <v>27.599740392359653</v>
      </c>
      <c r="D62" s="27">
        <f ca="1">IF($C$3-$C$4*D$8&gt;=2,OFFSET('Prediktioner inlagda över tid'!$A55,0,'Resultat prediktioner över tid'!$C$3-1-D$8*'Resultat prediktioner över tid'!$C$4),NA())</f>
        <v>35.163575821536583</v>
      </c>
      <c r="E62" s="27">
        <f ca="1">IF($C$3-$C$4*E$8&gt;=2,OFFSET('Prediktioner inlagda över tid'!$A55,0,'Resultat prediktioner över tid'!$C$3-1-E$8*'Resultat prediktioner över tid'!$C$4),NA())</f>
        <v>172.8108829512818</v>
      </c>
      <c r="F62" s="27">
        <f ca="1">IF($C$3-$C$4*F$8&gt;=2,OFFSET('Prediktioner inlagda över tid'!$A55,0,'Resultat prediktioner över tid'!$C$3-1-F$8*'Resultat prediktioner över tid'!$C$4),NA())</f>
        <v>307.55539213961316</v>
      </c>
      <c r="G62" s="27">
        <f ca="1">IF($C$3-$C$4*G$8&gt;=2,OFFSET('Prediktioner inlagda över tid'!$A55,0,'Resultat prediktioner över tid'!$C$3-1-G$8*'Resultat prediktioner över tid'!$C$4),NA())</f>
        <v>72.13110135319171</v>
      </c>
      <c r="H62" s="28"/>
      <c r="I62" s="27" t="e">
        <f>'Prediktioner döda över tid'!B55</f>
        <v>#N/A</v>
      </c>
      <c r="J62" s="27">
        <f ca="1">IF($C$3-$C$4*J$8&gt;=2,OFFSET('Prediktioner döda över tid'!$A55,0,'Resultat prediktioner över tid'!$C$3-1-J$8*'Resultat prediktioner över tid'!$C$4),NA())</f>
        <v>10.522838137386602</v>
      </c>
      <c r="K62" s="27">
        <f ca="1">IF($C$3-$C$4*K$8&gt;=2,OFFSET('Prediktioner döda över tid'!$A55,0,'Resultat prediktioner över tid'!$C$3-1-K$8*'Resultat prediktioner över tid'!$C$4),NA())</f>
        <v>16.589007582027946</v>
      </c>
      <c r="L62" s="27">
        <f ca="1">IF($C$3-$C$4*L$8&gt;=2,OFFSET('Prediktioner döda över tid'!$A55,0,'Resultat prediktioner över tid'!$C$3-1-L$8*'Resultat prediktioner över tid'!$C$4),NA())</f>
        <v>51.268665658553957</v>
      </c>
      <c r="M62" s="27">
        <f ca="1">IF($C$3-$C$4*M$8&gt;=2,OFFSET('Prediktioner döda över tid'!$A55,0,'Resultat prediktioner över tid'!$C$3-1-M$8*'Resultat prediktioner över tid'!$C$4),NA())</f>
        <v>174.4790962871779</v>
      </c>
      <c r="N62" s="27">
        <f ca="1">IF($C$3-$C$4*N$8&gt;=2,OFFSET('Prediktioner döda över tid'!$A55,0,'Resultat prediktioner över tid'!$C$3-1-N$8*'Resultat prediktioner över tid'!$C$4),NA())</f>
        <v>69.107805310324125</v>
      </c>
    </row>
    <row r="63" spans="1:14" x14ac:dyDescent="0.2">
      <c r="A63" s="2">
        <f t="shared" si="5"/>
        <v>44158</v>
      </c>
      <c r="B63" s="27" t="e">
        <f>'Prediktioner inlagda över tid'!B56</f>
        <v>#N/A</v>
      </c>
      <c r="C63" s="27">
        <f ca="1">IF($C$3-$C$4*C$8&gt;=2,OFFSET('Prediktioner inlagda över tid'!$A56,0,'Resultat prediktioner över tid'!$C$3-1-C$8*'Resultat prediktioner över tid'!$C$4),NA())</f>
        <v>27.373431877525721</v>
      </c>
      <c r="D63" s="27">
        <f ca="1">IF($C$3-$C$4*D$8&gt;=2,OFFSET('Prediktioner inlagda över tid'!$A56,0,'Resultat prediktioner över tid'!$C$3-1-D$8*'Resultat prediktioner över tid'!$C$4),NA())</f>
        <v>35.437815867318008</v>
      </c>
      <c r="E63" s="27">
        <f ca="1">IF($C$3-$C$4*E$8&gt;=2,OFFSET('Prediktioner inlagda över tid'!$A56,0,'Resultat prediktioner över tid'!$C$3-1-E$8*'Resultat prediktioner över tid'!$C$4),NA())</f>
        <v>180.84286787790782</v>
      </c>
      <c r="F63" s="27">
        <f ca="1">IF($C$3-$C$4*F$8&gt;=2,OFFSET('Prediktioner inlagda över tid'!$A56,0,'Resultat prediktioner över tid'!$C$3-1-F$8*'Resultat prediktioner över tid'!$C$4),NA())</f>
        <v>311.78576585524604</v>
      </c>
      <c r="G63" s="27">
        <f ca="1">IF($C$3-$C$4*G$8&gt;=2,OFFSET('Prediktioner inlagda över tid'!$A56,0,'Resultat prediktioner över tid'!$C$3-1-G$8*'Resultat prediktioner över tid'!$C$4),NA())</f>
        <v>67.651820103485306</v>
      </c>
      <c r="H63" s="28"/>
      <c r="I63" s="27" t="e">
        <f>'Prediktioner döda över tid'!B56</f>
        <v>#N/A</v>
      </c>
      <c r="J63" s="27">
        <f ca="1">IF($C$3-$C$4*J$8&gt;=2,OFFSET('Prediktioner döda över tid'!$A56,0,'Resultat prediktioner över tid'!$C$3-1-J$8*'Resultat prediktioner över tid'!$C$4),NA())</f>
        <v>10.786338393603495</v>
      </c>
      <c r="K63" s="27">
        <f ca="1">IF($C$3-$C$4*K$8&gt;=2,OFFSET('Prediktioner döda över tid'!$A56,0,'Resultat prediktioner över tid'!$C$3-1-K$8*'Resultat prediktioner över tid'!$C$4),NA())</f>
        <v>17.10466958478472</v>
      </c>
      <c r="L63" s="27">
        <f ca="1">IF($C$3-$C$4*L$8&gt;=2,OFFSET('Prediktioner döda över tid'!$A56,0,'Resultat prediktioner över tid'!$C$3-1-L$8*'Resultat prediktioner över tid'!$C$4),NA())</f>
        <v>54.542508403376189</v>
      </c>
      <c r="M63" s="27">
        <f ca="1">IF($C$3-$C$4*M$8&gt;=2,OFFSET('Prediktioner döda över tid'!$A56,0,'Resultat prediktioner över tid'!$C$3-1-M$8*'Resultat prediktioner över tid'!$C$4),NA())</f>
        <v>188.71163680447938</v>
      </c>
      <c r="N63" s="27">
        <f ca="1">IF($C$3-$C$4*N$8&gt;=2,OFFSET('Prediktioner döda över tid'!$A56,0,'Resultat prediktioner över tid'!$C$3-1-N$8*'Resultat prediktioner över tid'!$C$4),NA())</f>
        <v>71.535982459980431</v>
      </c>
    </row>
    <row r="64" spans="1:14" x14ac:dyDescent="0.2">
      <c r="A64" s="2">
        <f t="shared" si="5"/>
        <v>44159</v>
      </c>
      <c r="B64" s="27" t="e">
        <f>'Prediktioner inlagda över tid'!B57</f>
        <v>#N/A</v>
      </c>
      <c r="C64" s="27">
        <f ca="1">IF($C$3-$C$4*C$8&gt;=2,OFFSET('Prediktioner inlagda över tid'!$A57,0,'Resultat prediktioner över tid'!$C$3-1-C$8*'Resultat prediktioner över tid'!$C$4),NA())</f>
        <v>27.129865958693482</v>
      </c>
      <c r="D64" s="27">
        <f ca="1">IF($C$3-$C$4*D$8&gt;=2,OFFSET('Prediktioner inlagda över tid'!$A57,0,'Resultat prediktioner över tid'!$C$3-1-D$8*'Resultat prediktioner över tid'!$C$4),NA())</f>
        <v>35.695799143948548</v>
      </c>
      <c r="E64" s="27">
        <f ca="1">IF($C$3-$C$4*E$8&gt;=2,OFFSET('Prediktioner inlagda över tid'!$A57,0,'Resultat prediktioner över tid'!$C$3-1-E$8*'Resultat prediktioner över tid'!$C$4),NA())</f>
        <v>189.03256043896954</v>
      </c>
      <c r="F64" s="27">
        <f ca="1">IF($C$3-$C$4*F$8&gt;=2,OFFSET('Prediktioner inlagda över tid'!$A57,0,'Resultat prediktioner över tid'!$C$3-1-F$8*'Resultat prediktioner över tid'!$C$4),NA())</f>
        <v>314.27769484836881</v>
      </c>
      <c r="G64" s="27">
        <f ca="1">IF($C$3-$C$4*G$8&gt;=2,OFFSET('Prediktioner inlagda över tid'!$A57,0,'Resultat prediktioner över tid'!$C$3-1-G$8*'Resultat prediktioner över tid'!$C$4),NA())</f>
        <v>63.161452763916358</v>
      </c>
      <c r="H64" s="28"/>
      <c r="I64" s="27" t="e">
        <f>'Prediktioner döda över tid'!B57</f>
        <v>#N/A</v>
      </c>
      <c r="J64" s="27">
        <f ca="1">IF($C$3-$C$4*J$8&gt;=2,OFFSET('Prediktioner döda över tid'!$A57,0,'Resultat prediktioner över tid'!$C$3-1-J$8*'Resultat prediktioner över tid'!$C$4),NA())</f>
        <v>11.047943373473961</v>
      </c>
      <c r="K64" s="27">
        <f ca="1">IF($C$3-$C$4*K$8&gt;=2,OFFSET('Prediktioner döda över tid'!$A57,0,'Resultat prediktioner över tid'!$C$3-1-K$8*'Resultat prediktioner över tid'!$C$4),NA())</f>
        <v>17.625238463865944</v>
      </c>
      <c r="L64" s="27">
        <f ca="1">IF($C$3-$C$4*L$8&gt;=2,OFFSET('Prediktioner döda över tid'!$A57,0,'Resultat prediktioner över tid'!$C$3-1-L$8*'Resultat prediktioner över tid'!$C$4),NA())</f>
        <v>57.988750142681369</v>
      </c>
      <c r="M64" s="27">
        <f ca="1">IF($C$3-$C$4*M$8&gt;=2,OFFSET('Prediktioner döda över tid'!$A57,0,'Resultat prediktioner över tid'!$C$3-1-M$8*'Resultat prediktioner över tid'!$C$4),NA())</f>
        <v>203.58050737523666</v>
      </c>
      <c r="N64" s="27">
        <f ca="1">IF($C$3-$C$4*N$8&gt;=2,OFFSET('Prediktioner döda över tid'!$A57,0,'Resultat prediktioner över tid'!$C$3-1-N$8*'Resultat prediktioner över tid'!$C$4),NA())</f>
        <v>73.844268259975593</v>
      </c>
    </row>
    <row r="65" spans="1:14" x14ac:dyDescent="0.2">
      <c r="A65" s="2">
        <f t="shared" si="5"/>
        <v>44160</v>
      </c>
      <c r="B65" s="27" t="e">
        <f>'Prediktioner inlagda över tid'!B58</f>
        <v>#N/A</v>
      </c>
      <c r="C65" s="27">
        <f ca="1">IF($C$3-$C$4*C$8&gt;=2,OFFSET('Prediktioner inlagda över tid'!$A58,0,'Resultat prediktioner över tid'!$C$3-1-C$8*'Resultat prediktioner över tid'!$C$4),NA())</f>
        <v>26.87018376188194</v>
      </c>
      <c r="D65" s="27">
        <f ca="1">IF($C$3-$C$4*D$8&gt;=2,OFFSET('Prediktioner inlagda över tid'!$A58,0,'Resultat prediktioner över tid'!$C$3-1-D$8*'Resultat prediktioner över tid'!$C$4),NA())</f>
        <v>35.93725110465288</v>
      </c>
      <c r="E65" s="27">
        <f ca="1">IF($C$3-$C$4*E$8&gt;=2,OFFSET('Prediktioner inlagda över tid'!$A58,0,'Resultat prediktioner över tid'!$C$3-1-E$8*'Resultat prediktioner över tid'!$C$4),NA())</f>
        <v>197.35840115687017</v>
      </c>
      <c r="F65" s="27">
        <f ca="1">IF($C$3-$C$4*F$8&gt;=2,OFFSET('Prediktioner inlagda över tid'!$A58,0,'Resultat prediktioner över tid'!$C$3-1-F$8*'Resultat prediktioner över tid'!$C$4),NA())</f>
        <v>314.967858974119</v>
      </c>
      <c r="G65" s="27">
        <f ca="1">IF($C$3-$C$4*G$8&gt;=2,OFFSET('Prediktioner inlagda över tid'!$A58,0,'Resultat prediktioner över tid'!$C$3-1-G$8*'Resultat prediktioner över tid'!$C$4),NA())</f>
        <v>58.717783960378888</v>
      </c>
      <c r="H65" s="28"/>
      <c r="I65" s="27" t="e">
        <f>'Prediktioner döda över tid'!B58</f>
        <v>#N/A</v>
      </c>
      <c r="J65" s="27">
        <f ca="1">IF($C$3-$C$4*J$8&gt;=2,OFFSET('Prediktioner döda över tid'!$A58,0,'Resultat prediktioner över tid'!$C$3-1-J$8*'Resultat prediktioner över tid'!$C$4),NA())</f>
        <v>11.307458103584104</v>
      </c>
      <c r="K65" s="27">
        <f ca="1">IF($C$3-$C$4*K$8&gt;=2,OFFSET('Prediktioner döda över tid'!$A58,0,'Resultat prediktioner över tid'!$C$3-1-K$8*'Resultat prediktioner över tid'!$C$4),NA())</f>
        <v>18.150472168199215</v>
      </c>
      <c r="L65" s="27">
        <f ca="1">IF($C$3-$C$4*L$8&gt;=2,OFFSET('Prediktioner döda över tid'!$A58,0,'Resultat prediktioner över tid'!$C$3-1-L$8*'Resultat prediktioner över tid'!$C$4),NA())</f>
        <v>61.613169664657605</v>
      </c>
      <c r="M65" s="27">
        <f ca="1">IF($C$3-$C$4*M$8&gt;=2,OFFSET('Prediktioner döda över tid'!$A58,0,'Resultat prediktioner över tid'!$C$3-1-M$8*'Resultat prediktioner över tid'!$C$4),NA())</f>
        <v>219.03238777674511</v>
      </c>
      <c r="N65" s="27">
        <f ca="1">IF($C$3-$C$4*N$8&gt;=2,OFFSET('Prediktioner döda över tid'!$A58,0,'Resultat prediktioner över tid'!$C$3-1-N$8*'Resultat prediktioner över tid'!$C$4),NA())</f>
        <v>76.026453496901652</v>
      </c>
    </row>
    <row r="66" spans="1:14" x14ac:dyDescent="0.2">
      <c r="A66" s="2">
        <f t="shared" si="5"/>
        <v>44161</v>
      </c>
      <c r="B66" s="27" t="e">
        <f>'Prediktioner inlagda över tid'!B59</f>
        <v>#N/A</v>
      </c>
      <c r="C66" s="27">
        <f ca="1">IF($C$3-$C$4*C$8&gt;=2,OFFSET('Prediktioner inlagda över tid'!$A59,0,'Resultat prediktioner över tid'!$C$3-1-C$8*'Resultat prediktioner över tid'!$C$4),NA())</f>
        <v>26.595544111680297</v>
      </c>
      <c r="D66" s="27">
        <f ca="1">IF($C$3-$C$4*D$8&gt;=2,OFFSET('Prediktioner inlagda över tid'!$A59,0,'Resultat prediktioner över tid'!$C$3-1-D$8*'Resultat prediktioner över tid'!$C$4),NA())</f>
        <v>36.161924764772742</v>
      </c>
      <c r="E66" s="27">
        <f ca="1">IF($C$3-$C$4*E$8&gt;=2,OFFSET('Prediktioner inlagda över tid'!$A59,0,'Resultat prediktioner över tid'!$C$3-1-E$8*'Resultat prediktioner över tid'!$C$4),NA())</f>
        <v>205.79591065080695</v>
      </c>
      <c r="F66" s="27">
        <f ca="1">IF($C$3-$C$4*F$8&gt;=2,OFFSET('Prediktioner inlagda över tid'!$A59,0,'Resultat prediktioner över tid'!$C$3-1-F$8*'Resultat prediktioner över tid'!$C$4),NA())</f>
        <v>313.83175052088632</v>
      </c>
      <c r="G66" s="27">
        <f ca="1">IF($C$3-$C$4*G$8&gt;=2,OFFSET('Prediktioner inlagda över tid'!$A59,0,'Resultat prediktioner över tid'!$C$3-1-G$8*'Resultat prediktioner över tid'!$C$4),NA())</f>
        <v>54.370502769154321</v>
      </c>
      <c r="H66" s="28"/>
      <c r="I66" s="27" t="e">
        <f>'Prediktioner döda över tid'!B59</f>
        <v>#N/A</v>
      </c>
      <c r="J66" s="27">
        <f ca="1">IF($C$3-$C$4*J$8&gt;=2,OFFSET('Prediktioner döda över tid'!$A59,0,'Resultat prediktioner över tid'!$C$3-1-J$8*'Resultat prediktioner över tid'!$C$4),NA())</f>
        <v>11.564698527305726</v>
      </c>
      <c r="K66" s="27">
        <f ca="1">IF($C$3-$C$4*K$8&gt;=2,OFFSET('Prediktioner döda över tid'!$A59,0,'Resultat prediktioner över tid'!$C$3-1-K$8*'Resultat prediktioner över tid'!$C$4),NA())</f>
        <v>18.68012332435627</v>
      </c>
      <c r="L66" s="27">
        <f ca="1">IF($C$3-$C$4*L$8&gt;=2,OFFSET('Prediktioner döda över tid'!$A59,0,'Resultat prediktioner över tid'!$C$3-1-L$8*'Resultat prediktioner över tid'!$C$4),NA())</f>
        <v>65.421362050060651</v>
      </c>
      <c r="M66" s="27">
        <f ca="1">IF($C$3-$C$4*M$8&gt;=2,OFFSET('Prediktioner döda över tid'!$A59,0,'Resultat prediktioner över tid'!$C$3-1-M$8*'Resultat prediktioner över tid'!$C$4),NA())</f>
        <v>235.00181825163514</v>
      </c>
      <c r="N66" s="27">
        <f ca="1">IF($C$3-$C$4*N$8&gt;=2,OFFSET('Prediktioner döda över tid'!$A59,0,'Resultat prediktioner över tid'!$C$3-1-N$8*'Resultat prediktioner över tid'!$C$4),NA())</f>
        <v>78.078614926155367</v>
      </c>
    </row>
    <row r="67" spans="1:14" x14ac:dyDescent="0.2">
      <c r="A67" s="2">
        <f t="shared" si="5"/>
        <v>44162</v>
      </c>
      <c r="B67" s="27" t="e">
        <f>'Prediktioner inlagda över tid'!B60</f>
        <v>#N/A</v>
      </c>
      <c r="C67" s="27">
        <f ca="1">IF($C$3-$C$4*C$8&gt;=2,OFFSET('Prediktioner inlagda över tid'!$A60,0,'Resultat prediktioner över tid'!$C$3-1-C$8*'Resultat prediktioner över tid'!$C$4),NA())</f>
        <v>26.30711662433524</v>
      </c>
      <c r="D67" s="27">
        <f ca="1">IF($C$3-$C$4*D$8&gt;=2,OFFSET('Prediktioner inlagda över tid'!$A60,0,'Resultat prediktioner över tid'!$C$3-1-D$8*'Resultat prediktioner över tid'!$C$4),NA())</f>
        <v>36.36960164039035</v>
      </c>
      <c r="E67" s="27">
        <f ca="1">IF($C$3-$C$4*E$8&gt;=2,OFFSET('Prediktioner inlagda över tid'!$A60,0,'Resultat prediktioner över tid'!$C$3-1-E$8*'Resultat prediktioner över tid'!$C$4),NA())</f>
        <v>214.31764233725698</v>
      </c>
      <c r="F67" s="27">
        <f ca="1">IF($C$3-$C$4*F$8&gt;=2,OFFSET('Prediktioner inlagda över tid'!$A60,0,'Resultat prediktioner över tid'!$C$3-1-F$8*'Resultat prediktioner över tid'!$C$4),NA())</f>
        <v>310.88505782407651</v>
      </c>
      <c r="G67" s="27">
        <f ca="1">IF($C$3-$C$4*G$8&gt;=2,OFFSET('Prediktioner inlagda över tid'!$A60,0,'Resultat prediktioner över tid'!$C$3-1-G$8*'Resultat prediktioner över tid'!$C$4),NA())</f>
        <v>50.160855365920028</v>
      </c>
      <c r="H67" s="28"/>
      <c r="I67" s="27" t="e">
        <f>'Prediktioner döda över tid'!B60</f>
        <v>#N/A</v>
      </c>
      <c r="J67" s="27">
        <f ca="1">IF($C$3-$C$4*J$8&gt;=2,OFFSET('Prediktioner döda över tid'!$A60,0,'Resultat prediktioner över tid'!$C$3-1-J$8*'Resultat prediktioner över tid'!$C$4),NA())</f>
        <v>11.819491823671251</v>
      </c>
      <c r="K67" s="27">
        <f ca="1">IF($C$3-$C$4*K$8&gt;=2,OFFSET('Prediktioner döda över tid'!$A60,0,'Resultat prediktioner över tid'!$C$3-1-K$8*'Resultat prediktioner över tid'!$C$4),NA())</f>
        <v>19.213939626057947</v>
      </c>
      <c r="L67" s="27">
        <f ca="1">IF($C$3-$C$4*L$8&gt;=2,OFFSET('Prediktioner döda över tid'!$A60,0,'Resultat prediktioner över tid'!$C$3-1-L$8*'Resultat prediktioner över tid'!$C$4),NA())</f>
        <v>69.418682198507454</v>
      </c>
      <c r="M67" s="27">
        <f ca="1">IF($C$3-$C$4*M$8&gt;=2,OFFSET('Prediktioner döda över tid'!$A60,0,'Resultat prediktioner över tid'!$C$3-1-M$8*'Resultat prediktioner över tid'!$C$4),NA())</f>
        <v>251.41177565123024</v>
      </c>
      <c r="N67" s="27">
        <f ca="1">IF($C$3-$C$4*N$8&gt;=2,OFFSET('Prediktioner döda över tid'!$A60,0,'Resultat prediktioner över tid'!$C$3-1-N$8*'Resultat prediktioner över tid'!$C$4),NA())</f>
        <v>79.998966690506364</v>
      </c>
    </row>
    <row r="68" spans="1:14" x14ac:dyDescent="0.2">
      <c r="A68" s="2">
        <f t="shared" si="5"/>
        <v>44163</v>
      </c>
      <c r="B68" s="27" t="e">
        <f>'Prediktioner inlagda över tid'!B61</f>
        <v>#N/A</v>
      </c>
      <c r="C68" s="27">
        <f ca="1">IF($C$3-$C$4*C$8&gt;=2,OFFSET('Prediktioner inlagda över tid'!$A61,0,'Resultat prediktioner över tid'!$C$3-1-C$8*'Resultat prediktioner över tid'!$C$4),NA())</f>
        <v>26.006075015387715</v>
      </c>
      <c r="D68" s="27">
        <f ca="1">IF($C$3-$C$4*D$8&gt;=2,OFFSET('Prediktioner inlagda över tid'!$A61,0,'Resultat prediktioner över tid'!$C$3-1-D$8*'Resultat prediktioner över tid'!$C$4),NA())</f>
        <v>36.560092565170862</v>
      </c>
      <c r="E68" s="27">
        <f ca="1">IF($C$3-$C$4*E$8&gt;=2,OFFSET('Prediktioner inlagda över tid'!$A61,0,'Resultat prediktioner över tid'!$C$3-1-E$8*'Resultat prediktioner över tid'!$C$4),NA())</f>
        <v>222.89319173083788</v>
      </c>
      <c r="F68" s="27">
        <f ca="1">IF($C$3-$C$4*F$8&gt;=2,OFFSET('Prediktioner inlagda över tid'!$A61,0,'Resultat prediktioner över tid'!$C$3-1-F$8*'Resultat prediktioner över tid'!$C$4),NA())</f>
        <v>306.18330882697848</v>
      </c>
      <c r="G68" s="27">
        <f ca="1">IF($C$3-$C$4*G$8&gt;=2,OFFSET('Prediktioner inlagda över tid'!$A61,0,'Resultat prediktioner över tid'!$C$3-1-G$8*'Resultat prediktioner över tid'!$C$4),NA())</f>
        <v>46.121708720431783</v>
      </c>
      <c r="H68" s="28"/>
      <c r="I68" s="27" t="e">
        <f>'Prediktioner döda över tid'!B61</f>
        <v>#N/A</v>
      </c>
      <c r="J68" s="27">
        <f ca="1">IF($C$3-$C$4*J$8&gt;=2,OFFSET('Prediktioner döda över tid'!$A61,0,'Resultat prediktioner över tid'!$C$3-1-J$8*'Resultat prediktioner över tid'!$C$4),NA())</f>
        <v>12.071676654146449</v>
      </c>
      <c r="K68" s="27">
        <f ca="1">IF($C$3-$C$4*K$8&gt;=2,OFFSET('Prediktioner döda över tid'!$A61,0,'Resultat prediktioner över tid'!$C$3-1-K$8*'Resultat prediktioner över tid'!$C$4),NA())</f>
        <v>19.751664243868433</v>
      </c>
      <c r="L68" s="27">
        <f ca="1">IF($C$3-$C$4*L$8&gt;=2,OFFSET('Prediktioner döda över tid'!$A61,0,'Resultat prediktioner över tid'!$C$3-1-L$8*'Resultat prediktioner över tid'!$C$4),NA())</f>
        <v>73.610179159099374</v>
      </c>
      <c r="M68" s="27">
        <f ca="1">IF($C$3-$C$4*M$8&gt;=2,OFFSET('Prediktioner döda över tid'!$A61,0,'Resultat prediktioner över tid'!$C$3-1-M$8*'Resultat prediktioner över tid'!$C$4),NA())</f>
        <v>268.17473229736606</v>
      </c>
      <c r="N68" s="27">
        <f ca="1">IF($C$3-$C$4*N$8&gt;=2,OFFSET('Prediktioner döda över tid'!$A61,0,'Resultat prediktioner över tid'!$C$3-1-N$8*'Resultat prediktioner över tid'!$C$4),NA())</f>
        <v>81.787656643430452</v>
      </c>
    </row>
    <row r="69" spans="1:14" x14ac:dyDescent="0.2">
      <c r="A69" s="2">
        <f t="shared" si="5"/>
        <v>44164</v>
      </c>
      <c r="B69" s="27" t="e">
        <f>'Prediktioner inlagda över tid'!B62</f>
        <v>#N/A</v>
      </c>
      <c r="C69" s="27">
        <f ca="1">IF($C$3-$C$4*C$8&gt;=2,OFFSET('Prediktioner inlagda över tid'!$A62,0,'Resultat prediktioner över tid'!$C$3-1-C$8*'Resultat prediktioner över tid'!$C$4),NA())</f>
        <v>25.693590680209883</v>
      </c>
      <c r="D69" s="27">
        <f ca="1">IF($C$3-$C$4*D$8&gt;=2,OFFSET('Prediktioner inlagda över tid'!$A62,0,'Resultat prediktioner över tid'!$C$3-1-D$8*'Resultat prediktioner över tid'!$C$4),NA())</f>
        <v>36.733238406676158</v>
      </c>
      <c r="E69" s="27">
        <f ca="1">IF($C$3-$C$4*E$8&gt;=2,OFFSET('Prediktioner inlagda över tid'!$A62,0,'Resultat prediktioner över tid'!$C$3-1-E$8*'Resultat prediktioner över tid'!$C$4),NA())</f>
        <v>231.48927841274926</v>
      </c>
      <c r="F69" s="27">
        <f ca="1">IF($C$3-$C$4*F$8&gt;=2,OFFSET('Prediktioner inlagda över tid'!$A62,0,'Resultat prediktioner över tid'!$C$3-1-F$8*'Resultat prediktioner över tid'!$C$4),NA())</f>
        <v>299.81979420386398</v>
      </c>
      <c r="G69" s="27">
        <f ca="1">IF($C$3-$C$4*G$8&gt;=2,OFFSET('Prediktioner inlagda över tid'!$A62,0,'Resultat prediktioner över tid'!$C$3-1-G$8*'Resultat prediktioner över tid'!$C$4),NA())</f>
        <v>42.277942982823632</v>
      </c>
      <c r="H69" s="28"/>
      <c r="I69" s="27" t="e">
        <f>'Prediktioner döda över tid'!B62</f>
        <v>#N/A</v>
      </c>
      <c r="J69" s="27">
        <f ca="1">IF($C$3-$C$4*J$8&gt;=2,OFFSET('Prediktioner döda över tid'!$A62,0,'Resultat prediktioner över tid'!$C$3-1-J$8*'Resultat prediktioner över tid'!$C$4),NA())</f>
        <v>12.321103338075304</v>
      </c>
      <c r="K69" s="27">
        <f ca="1">IF($C$3-$C$4*K$8&gt;=2,OFFSET('Prediktioner döda över tid'!$A62,0,'Resultat prediktioner över tid'!$C$3-1-K$8*'Resultat prediktioner över tid'!$C$4),NA())</f>
        <v>20.293036250917215</v>
      </c>
      <c r="L69" s="27">
        <f ca="1">IF($C$3-$C$4*L$8&gt;=2,OFFSET('Prediktioner döda över tid'!$A62,0,'Resultat prediktioner över tid'!$C$3-1-L$8*'Resultat prediktioner över tid'!$C$4),NA())</f>
        <v>78.000519189780675</v>
      </c>
      <c r="M69" s="27">
        <f ca="1">IF($C$3-$C$4*M$8&gt;=2,OFFSET('Prediktioner döda över tid'!$A62,0,'Resultat prediktioner över tid'!$C$3-1-M$8*'Resultat prediktioner över tid'!$C$4),NA())</f>
        <v>285.19418965390872</v>
      </c>
      <c r="N69" s="27">
        <f ca="1">IF($C$3-$C$4*N$8&gt;=2,OFFSET('Prediktioner döda över tid'!$A62,0,'Resultat prediktioner över tid'!$C$3-1-N$8*'Resultat prediktioner över tid'!$C$4),NA())</f>
        <v>83.446525580962458</v>
      </c>
    </row>
    <row r="70" spans="1:14" x14ac:dyDescent="0.2">
      <c r="A70" s="2">
        <f t="shared" si="5"/>
        <v>44165</v>
      </c>
      <c r="B70" s="27" t="e">
        <f>'Prediktioner inlagda över tid'!B63</f>
        <v>#N/A</v>
      </c>
      <c r="C70" s="27">
        <f ca="1">IF($C$3-$C$4*C$8&gt;=2,OFFSET('Prediktioner inlagda över tid'!$A63,0,'Resultat prediktioner över tid'!$C$3-1-C$8*'Resultat prediktioner över tid'!$C$4),NA())</f>
        <v>25.370826597817565</v>
      </c>
      <c r="D70" s="27">
        <f ca="1">IF($C$3-$C$4*D$8&gt;=2,OFFSET('Prediktioner inlagda över tid'!$A63,0,'Resultat prediktioner över tid'!$C$3-1-D$8*'Resultat prediktioner över tid'!$C$4),NA())</f>
        <v>36.888910689199506</v>
      </c>
      <c r="E70" s="27">
        <f ca="1">IF($C$3-$C$4*E$8&gt;=2,OFFSET('Prediktioner inlagda över tid'!$A63,0,'Resultat prediktioner över tid'!$C$3-1-E$8*'Resultat prediktioner över tid'!$C$4),NA())</f>
        <v>240.06983101416293</v>
      </c>
      <c r="F70" s="27">
        <f ca="1">IF($C$3-$C$4*F$8&gt;=2,OFFSET('Prediktioner inlagda över tid'!$A63,0,'Resultat prediktioner över tid'!$C$3-1-F$8*'Resultat prediktioner över tid'!$C$4),NA())</f>
        <v>291.92180373650854</v>
      </c>
      <c r="G70" s="27">
        <f ca="1">IF($C$3-$C$4*G$8&gt;=2,OFFSET('Prediktioner inlagda över tid'!$A63,0,'Resultat prediktioner över tid'!$C$3-1-G$8*'Resultat prediktioner över tid'!$C$4),NA())</f>
        <v>38.647085926116816</v>
      </c>
      <c r="H70" s="28"/>
      <c r="I70" s="27" t="e">
        <f>'Prediktioner döda över tid'!B63</f>
        <v>#N/A</v>
      </c>
      <c r="J70" s="27">
        <f ca="1">IF($C$3-$C$4*J$8&gt;=2,OFFSET('Prediktioner döda över tid'!$A63,0,'Resultat prediktioner över tid'!$C$3-1-J$8*'Resultat prediktioner över tid'!$C$4),NA())</f>
        <v>12.567633958344869</v>
      </c>
      <c r="K70" s="27">
        <f ca="1">IF($C$3-$C$4*K$8&gt;=2,OFFSET('Prediktioner döda över tid'!$A63,0,'Resultat prediktioner över tid'!$C$3-1-K$8*'Resultat prediktioner över tid'!$C$4),NA())</f>
        <v>20.83779106218255</v>
      </c>
      <c r="L70" s="27">
        <f ca="1">IF($C$3-$C$4*L$8&gt;=2,OFFSET('Prediktioner döda över tid'!$A63,0,'Resultat prediktioner över tid'!$C$3-1-L$8*'Resultat prediktioner över tid'!$C$4),NA())</f>
        <v>82.593918856696831</v>
      </c>
      <c r="M70" s="27">
        <f ca="1">IF($C$3-$C$4*M$8&gt;=2,OFFSET('Prediktioner döda över tid'!$A63,0,'Resultat prediktioner över tid'!$C$3-1-M$8*'Resultat prediktioner över tid'!$C$4),NA())</f>
        <v>302.36670595425943</v>
      </c>
      <c r="N70" s="27">
        <f ca="1">IF($C$3-$C$4*N$8&gt;=2,OFFSET('Prediktioner döda över tid'!$A63,0,'Resultat prediktioner över tid'!$C$3-1-N$8*'Resultat prediktioner över tid'!$C$4),NA())</f>
        <v>84.97884648067749</v>
      </c>
    </row>
    <row r="71" spans="1:14" x14ac:dyDescent="0.2">
      <c r="A71" s="2">
        <f t="shared" si="5"/>
        <v>44166</v>
      </c>
      <c r="B71" s="27" t="e">
        <f>'Prediktioner inlagda över tid'!B64</f>
        <v>#N/A</v>
      </c>
      <c r="C71" s="27">
        <f ca="1">IF($C$3-$C$4*C$8&gt;=2,OFFSET('Prediktioner inlagda över tid'!$A64,0,'Resultat prediktioner över tid'!$C$3-1-C$8*'Resultat prediktioner över tid'!$C$4),NA())</f>
        <v>25.038931599336294</v>
      </c>
      <c r="D71" s="27">
        <f ca="1">IF($C$3-$C$4*D$8&gt;=2,OFFSET('Prediktioner inlagda över tid'!$A64,0,'Resultat prediktioner över tid'!$C$3-1-D$8*'Resultat prediktioner över tid'!$C$4),NA())</f>
        <v>37.027012100125198</v>
      </c>
      <c r="E71" s="27">
        <f ca="1">IF($C$3-$C$4*E$8&gt;=2,OFFSET('Prediktioner inlagda över tid'!$A64,0,'Resultat prediktioner över tid'!$C$3-1-E$8*'Resultat prediktioner över tid'!$C$4),NA())</f>
        <v>248.5961256828507</v>
      </c>
      <c r="F71" s="27">
        <f ca="1">IF($C$3-$C$4*F$8&gt;=2,OFFSET('Prediktioner inlagda över tid'!$A64,0,'Resultat prediktioner över tid'!$C$3-1-F$8*'Resultat prediktioner över tid'!$C$4),NA())</f>
        <v>282.64548269797837</v>
      </c>
      <c r="G71" s="27">
        <f ca="1">IF($C$3-$C$4*G$8&gt;=2,OFFSET('Prediktioner inlagda över tid'!$A64,0,'Resultat prediktioner över tid'!$C$3-1-G$8*'Resultat prediktioner över tid'!$C$4),NA())</f>
        <v>35.240106586126629</v>
      </c>
      <c r="H71" s="28"/>
      <c r="I71" s="27" t="e">
        <f>'Prediktioner döda över tid'!B64</f>
        <v>#N/A</v>
      </c>
      <c r="J71" s="27">
        <f ca="1">IF($C$3-$C$4*J$8&gt;=2,OFFSET('Prediktioner döda över tid'!$A64,0,'Resultat prediktioner över tid'!$C$3-1-J$8*'Resultat prediktioner över tid'!$C$4),NA())</f>
        <v>12.81114239955641</v>
      </c>
      <c r="K71" s="27">
        <f ca="1">IF($C$3-$C$4*K$8&gt;=2,OFFSET('Prediktioner döda över tid'!$A64,0,'Resultat prediktioner över tid'!$C$3-1-K$8*'Resultat prediktioner över tid'!$C$4),NA())</f>
        <v>21.38566088783185</v>
      </c>
      <c r="L71" s="27">
        <f ca="1">IF($C$3-$C$4*L$8&gt;=2,OFFSET('Prediktioner döda över tid'!$A64,0,'Resultat prediktioner över tid'!$C$3-1-L$8*'Resultat prediktioner över tid'!$C$4),NA())</f>
        <v>87.394074850890945</v>
      </c>
      <c r="M71" s="27">
        <f ca="1">IF($C$3-$C$4*M$8&gt;=2,OFFSET('Prediktioner döda över tid'!$A64,0,'Resultat prediktioner över tid'!$C$3-1-M$8*'Resultat prediktioner över tid'!$C$4),NA())</f>
        <v>319.584300939667</v>
      </c>
      <c r="N71" s="27">
        <f ca="1">IF($C$3-$C$4*N$8&gt;=2,OFFSET('Prediktioner döda över tid'!$A64,0,'Resultat prediktioner över tid'!$C$3-1-N$8*'Resultat prediktioner över tid'!$C$4),NA())</f>
        <v>86.389058812758861</v>
      </c>
    </row>
    <row r="72" spans="1:14" x14ac:dyDescent="0.2">
      <c r="A72" s="2">
        <f t="shared" si="5"/>
        <v>44167</v>
      </c>
      <c r="B72" s="27" t="e">
        <f>'Prediktioner inlagda över tid'!B65</f>
        <v>#N/A</v>
      </c>
      <c r="C72" s="27">
        <f ca="1">IF($C$3-$C$4*C$8&gt;=2,OFFSET('Prediktioner inlagda över tid'!$A65,0,'Resultat prediktioner över tid'!$C$3-1-C$8*'Resultat prediktioner över tid'!$C$4),NA())</f>
        <v>24.699035035146437</v>
      </c>
      <c r="D72" s="27">
        <f ca="1">IF($C$3-$C$4*D$8&gt;=2,OFFSET('Prediktioner inlagda över tid'!$A65,0,'Resultat prediktioner över tid'!$C$3-1-D$8*'Resultat prediktioner över tid'!$C$4),NA())</f>
        <v>37.147476869380135</v>
      </c>
      <c r="E72" s="27">
        <f ca="1">IF($C$3-$C$4*E$8&gt;=2,OFFSET('Prediktioner inlagda över tid'!$A65,0,'Resultat prediktioner över tid'!$C$3-1-E$8*'Resultat prediktioner över tid'!$C$4),NA())</f>
        <v>257.02698217794818</v>
      </c>
      <c r="F72" s="27">
        <f ca="1">IF($C$3-$C$4*F$8&gt;=2,OFFSET('Prediktioner inlagda över tid'!$A65,0,'Resultat prediktioner över tid'!$C$3-1-F$8*'Resultat prediktioner över tid'!$C$4),NA())</f>
        <v>272.169641779892</v>
      </c>
      <c r="G72" s="27">
        <f ca="1">IF($C$3-$C$4*G$8&gt;=2,OFFSET('Prediktioner inlagda över tid'!$A65,0,'Resultat prediktioner över tid'!$C$3-1-G$8*'Resultat prediktioner över tid'!$C$4),NA())</f>
        <v>32.062294519272569</v>
      </c>
      <c r="H72" s="28"/>
      <c r="I72" s="27" t="e">
        <f>'Prediktioner döda över tid'!B65</f>
        <v>#N/A</v>
      </c>
      <c r="J72" s="27">
        <f ca="1">IF($C$3-$C$4*J$8&gt;=2,OFFSET('Prediktioner döda över tid'!$A65,0,'Resultat prediktioner över tid'!$C$3-1-J$8*'Resultat prediktioner över tid'!$C$4),NA())</f>
        <v>13.051514321554682</v>
      </c>
      <c r="K72" s="27">
        <f ca="1">IF($C$3-$C$4*K$8&gt;=2,OFFSET('Prediktioner döda över tid'!$A65,0,'Resultat prediktioner över tid'!$C$3-1-K$8*'Resultat prediktioner över tid'!$C$4),NA())</f>
        <v>21.936375199625143</v>
      </c>
      <c r="L72" s="27">
        <f ca="1">IF($C$3-$C$4*L$8&gt;=2,OFFSET('Prediktioner döda över tid'!$A65,0,'Resultat prediktioner över tid'!$C$3-1-L$8*'Resultat prediktioner över tid'!$C$4),NA())</f>
        <v>92.404091034521997</v>
      </c>
      <c r="M72" s="27">
        <f ca="1">IF($C$3-$C$4*M$8&gt;=2,OFFSET('Prediktioner döda över tid'!$A65,0,'Resultat prediktioner över tid'!$C$3-1-M$8*'Resultat prediktioner över tid'!$C$4),NA())</f>
        <v>336.73712688552718</v>
      </c>
      <c r="N72" s="27">
        <f ca="1">IF($C$3-$C$4*N$8&gt;=2,OFFSET('Prediktioner döda över tid'!$A65,0,'Resultat prediktioner över tid'!$C$3-1-N$8*'Resultat prediktioner över tid'!$C$4),NA())</f>
        <v>87.68251028897744</v>
      </c>
    </row>
    <row r="73" spans="1:14" x14ac:dyDescent="0.2">
      <c r="A73" s="2">
        <f t="shared" si="5"/>
        <v>44168</v>
      </c>
      <c r="B73" s="27" t="e">
        <f>'Prediktioner inlagda över tid'!B66</f>
        <v>#N/A</v>
      </c>
      <c r="C73" s="27">
        <f ca="1">IF($C$3-$C$4*C$8&gt;=2,OFFSET('Prediktioner inlagda över tid'!$A66,0,'Resultat prediktioner över tid'!$C$3-1-C$8*'Resultat prediktioner över tid'!$C$4),NA())</f>
        <v>24.352241868953193</v>
      </c>
      <c r="D73" s="27">
        <f ca="1">IF($C$3-$C$4*D$8&gt;=2,OFFSET('Prediktioner inlagda över tid'!$A66,0,'Resultat prediktioner över tid'!$C$3-1-D$8*'Resultat prediktioner över tid'!$C$4),NA())</f>
        <v>37.250271020681602</v>
      </c>
      <c r="E73" s="27">
        <f ca="1">IF($C$3-$C$4*E$8&gt;=2,OFFSET('Prediktioner inlagda över tid'!$A66,0,'Resultat prediktioner över tid'!$C$3-1-E$8*'Resultat prediktioner över tid'!$C$4),NA())</f>
        <v>265.3190207466202</v>
      </c>
      <c r="F73" s="27">
        <f ca="1">IF($C$3-$C$4*F$8&gt;=2,OFFSET('Prediktioner inlagda över tid'!$A66,0,'Resultat prediktioner över tid'!$C$3-1-F$8*'Resultat prediktioner över tid'!$C$4),NA())</f>
        <v>260.68891293868768</v>
      </c>
      <c r="G73" s="27">
        <f ca="1">IF($C$3-$C$4*G$8&gt;=2,OFFSET('Prediktioner inlagda över tid'!$A66,0,'Resultat prediktioner över tid'!$C$3-1-G$8*'Resultat prediktioner över tid'!$C$4),NA())</f>
        <v>29.114163374947374</v>
      </c>
      <c r="H73" s="28"/>
      <c r="I73" s="27" t="e">
        <f>'Prediktioner döda över tid'!B66</f>
        <v>#N/A</v>
      </c>
      <c r="J73" s="27">
        <f ca="1">IF($C$3-$C$4*J$8&gt;=2,OFFSET('Prediktioner döda över tid'!$A66,0,'Resultat prediktioner över tid'!$C$3-1-J$8*'Resultat prediktioner över tid'!$C$4),NA())</f>
        <v>13.288647071582503</v>
      </c>
      <c r="K73" s="27">
        <f ca="1">IF($C$3-$C$4*K$8&gt;=2,OFFSET('Prediktioner döda över tid'!$A66,0,'Resultat prediktioner över tid'!$C$3-1-K$8*'Resultat prediktioner över tid'!$C$4),NA())</f>
        <v>22.489661208415971</v>
      </c>
      <c r="L73" s="27">
        <f ca="1">IF($C$3-$C$4*L$8&gt;=2,OFFSET('Prediktioner döda över tid'!$A66,0,'Resultat prediktioner över tid'!$C$3-1-L$8*'Resultat prediktioner över tid'!$C$4),NA())</f>
        <v>97.626403376206738</v>
      </c>
      <c r="M73" s="27">
        <f ca="1">IF($C$3-$C$4*M$8&gt;=2,OFFSET('Prediktioner döda över tid'!$A66,0,'Resultat prediktioner över tid'!$C$3-1-M$8*'Resultat prediktioner över tid'!$C$4),NA())</f>
        <v>353.71626947972993</v>
      </c>
      <c r="N73" s="27">
        <f ca="1">IF($C$3-$C$4*N$8&gt;=2,OFFSET('Prediktioner döda över tid'!$A66,0,'Resultat prediktioner över tid'!$C$3-1-N$8*'Resultat prediktioner över tid'!$C$4),NA())</f>
        <v>88.865215479986233</v>
      </c>
    </row>
    <row r="74" spans="1:14" x14ac:dyDescent="0.2">
      <c r="A74" s="2">
        <f t="shared" si="5"/>
        <v>44169</v>
      </c>
      <c r="B74" s="27" t="e">
        <f>'Prediktioner inlagda över tid'!B67</f>
        <v>#N/A</v>
      </c>
      <c r="C74" s="27">
        <f ca="1">IF($C$3-$C$4*C$8&gt;=2,OFFSET('Prediktioner inlagda över tid'!$A67,0,'Resultat prediktioner över tid'!$C$3-1-C$8*'Resultat prediktioner över tid'!$C$4),NA())</f>
        <v>23.999628219985144</v>
      </c>
      <c r="D74" s="27">
        <f ca="1">IF($C$3-$C$4*D$8&gt;=2,OFFSET('Prediktioner inlagda över tid'!$A67,0,'Resultat prediktioner över tid'!$C$3-1-D$8*'Resultat prediktioner över tid'!$C$4),NA())</f>
        <v>37.335392497400797</v>
      </c>
      <c r="E74" s="27">
        <f ca="1">IF($C$3-$C$4*E$8&gt;=2,OFFSET('Prediktioner inlagda över tid'!$A67,0,'Resultat prediktioner över tid'!$C$3-1-E$8*'Resultat prediktioner över tid'!$C$4),NA())</f>
        <v>273.42698164972165</v>
      </c>
      <c r="F74" s="27">
        <f ca="1">IF($C$3-$C$4*F$8&gt;=2,OFFSET('Prediktioner inlagda över tid'!$A67,0,'Resultat prediktioner över tid'!$C$3-1-F$8*'Resultat prediktioner över tid'!$C$4),NA())</f>
        <v>248.40666763284329</v>
      </c>
      <c r="G74" s="27">
        <f ca="1">IF($C$3-$C$4*G$8&gt;=2,OFFSET('Prediktioner inlagda över tid'!$A67,0,'Resultat prediktioner över tid'!$C$3-1-G$8*'Resultat prediktioner över tid'!$C$4),NA())</f>
        <v>26.392331324595393</v>
      </c>
      <c r="H74" s="28"/>
      <c r="I74" s="27" t="e">
        <f>'Prediktioner döda över tid'!B67</f>
        <v>#N/A</v>
      </c>
      <c r="J74" s="27">
        <f ca="1">IF($C$3-$C$4*J$8&gt;=2,OFFSET('Prediktioner döda över tid'!$A67,0,'Resultat prediktioner över tid'!$C$3-1-J$8*'Resultat prediktioner över tid'!$C$4),NA())</f>
        <v>13.522449538752465</v>
      </c>
      <c r="K74" s="27">
        <f ca="1">IF($C$3-$C$4*K$8&gt;=2,OFFSET('Prediktioner döda över tid'!$A67,0,'Resultat prediktioner över tid'!$C$3-1-K$8*'Resultat prediktioner över tid'!$C$4),NA())</f>
        <v>23.045244350424628</v>
      </c>
      <c r="L74" s="27">
        <f ca="1">IF($C$3-$C$4*L$8&gt;=2,OFFSET('Prediktioner döda över tid'!$A67,0,'Resultat prediktioner över tid'!$C$3-1-L$8*'Resultat prediktioner över tid'!$C$4),NA())</f>
        <v>103.06270360127445</v>
      </c>
      <c r="M74" s="27">
        <f ca="1">IF($C$3-$C$4*M$8&gt;=2,OFFSET('Prediktioner döda över tid'!$A67,0,'Resultat prediktioner över tid'!$C$3-1-M$8*'Resultat prediktioner över tid'!$C$4),NA())</f>
        <v>370.4165279978173</v>
      </c>
      <c r="N74" s="27">
        <f ca="1">IF($C$3-$C$4*N$8&gt;=2,OFFSET('Prediktioner döda över tid'!$A67,0,'Resultat prediktioner över tid'!$C$3-1-N$8*'Resultat prediktioner över tid'!$C$4),NA())</f>
        <v>89.943637763690361</v>
      </c>
    </row>
    <row r="75" spans="1:14" x14ac:dyDescent="0.2">
      <c r="A75" s="2">
        <f t="shared" si="5"/>
        <v>44170</v>
      </c>
      <c r="B75" s="27" t="e">
        <f>'Prediktioner inlagda över tid'!B68</f>
        <v>#N/A</v>
      </c>
      <c r="C75" s="27">
        <f ca="1">IF($C$3-$C$4*C$8&gt;=2,OFFSET('Prediktioner inlagda över tid'!$A68,0,'Resultat prediktioner över tid'!$C$3-1-C$8*'Resultat prediktioner över tid'!$C$4),NA())</f>
        <v>23.642237367247201</v>
      </c>
      <c r="D75" s="27">
        <f ca="1">IF($C$3-$C$4*D$8&gt;=2,OFFSET('Prediktioner inlagda över tid'!$A68,0,'Resultat prediktioner över tid'!$C$3-1-D$8*'Resultat prediktioner över tid'!$C$4),NA())</f>
        <v>37.402871165149854</v>
      </c>
      <c r="E75" s="27">
        <f ca="1">IF($C$3-$C$4*E$8&gt;=2,OFFSET('Prediktioner inlagda över tid'!$A68,0,'Resultat prediktioner över tid'!$C$3-1-E$8*'Resultat prediktioner över tid'!$C$4),NA())</f>
        <v>281.30410761100285</v>
      </c>
      <c r="F75" s="27">
        <f ca="1">IF($C$3-$C$4*F$8&gt;=2,OFFSET('Prediktioner inlagda över tid'!$A68,0,'Resultat prediktioner över tid'!$C$3-1-F$8*'Resultat prediktioner över tid'!$C$4),NA())</f>
        <v>235.52810247862922</v>
      </c>
      <c r="G75" s="27">
        <f ca="1">IF($C$3-$C$4*G$8&gt;=2,OFFSET('Prediktioner inlagda över tid'!$A68,0,'Resultat prediktioner över tid'!$C$3-1-G$8*'Resultat prediktioner över tid'!$C$4),NA())</f>
        <v>23.890344367329572</v>
      </c>
      <c r="H75" s="28"/>
      <c r="I75" s="27" t="e">
        <f>'Prediktioner döda över tid'!B68</f>
        <v>#N/A</v>
      </c>
      <c r="J75" s="27">
        <f ca="1">IF($C$3-$C$4*J$8&gt;=2,OFFSET('Prediktioner döda över tid'!$A68,0,'Resultat prediktioner över tid'!$C$3-1-J$8*'Resultat prediktioner över tid'!$C$4),NA())</f>
        <v>13.752841954902413</v>
      </c>
      <c r="K75" s="27">
        <f ca="1">IF($C$3-$C$4*K$8&gt;=2,OFFSET('Prediktioner döda över tid'!$A68,0,'Resultat prediktioner över tid'!$C$3-1-K$8*'Resultat prediktioner över tid'!$C$4),NA())</f>
        <v>23.602848780114531</v>
      </c>
      <c r="L75" s="27">
        <f ca="1">IF($C$3-$C$4*L$8&gt;=2,OFFSET('Prediktioner döda över tid'!$A68,0,'Resultat prediktioner över tid'!$C$3-1-L$8*'Resultat prediktioner över tid'!$C$4),NA())</f>
        <v>108.71386256855777</v>
      </c>
      <c r="M75" s="27">
        <f ca="1">IF($C$3-$C$4*M$8&gt;=2,OFFSET('Prediktioner döda över tid'!$A68,0,'Resultat prediktioner över tid'!$C$3-1-M$8*'Resultat prediktioner över tid'!$C$4),NA())</f>
        <v>386.73902381456287</v>
      </c>
      <c r="N75" s="27">
        <f ca="1">IF($C$3-$C$4*N$8&gt;=2,OFFSET('Prediktioner döda över tid'!$A68,0,'Resultat prediktioner över tid'!$C$3-1-N$8*'Resultat prediktioner över tid'!$C$4),NA())</f>
        <v>90.924498387516806</v>
      </c>
    </row>
    <row r="76" spans="1:14" x14ac:dyDescent="0.2">
      <c r="A76" s="2">
        <f t="shared" ref="A76:A137" si="6">A75+1</f>
        <v>44171</v>
      </c>
      <c r="B76" s="27" t="e">
        <f>'Prediktioner inlagda över tid'!B69</f>
        <v>#N/A</v>
      </c>
      <c r="C76" s="27">
        <f ca="1">IF($C$3-$C$4*C$8&gt;=2,OFFSET('Prediktioner inlagda över tid'!$A69,0,'Resultat prediktioner över tid'!$C$3-1-C$8*'Resultat prediktioner över tid'!$C$4),NA())</f>
        <v>23.281076222985561</v>
      </c>
      <c r="D76" s="27">
        <f ca="1">IF($C$3-$C$4*D$8&gt;=2,OFFSET('Prediktioner inlagda över tid'!$A69,0,'Resultat prediktioner över tid'!$C$3-1-D$8*'Resultat prediktioner över tid'!$C$4),NA())</f>
        <v>37.452768690152006</v>
      </c>
      <c r="E76" s="27">
        <f ca="1">IF($C$3-$C$4*E$8&gt;=2,OFFSET('Prediktioner inlagda över tid'!$A69,0,'Resultat prediktioner över tid'!$C$3-1-E$8*'Resultat prediktioner över tid'!$C$4),NA())</f>
        <v>288.9025875652228</v>
      </c>
      <c r="F76" s="27">
        <f ca="1">IF($C$3-$C$4*F$8&gt;=2,OFFSET('Prediktioner inlagda över tid'!$A69,0,'Resultat prediktioner över tid'!$C$3-1-F$8*'Resultat prediktioner över tid'!$C$4),NA())</f>
        <v>222.25385346814284</v>
      </c>
      <c r="G76" s="27">
        <f ca="1">IF($C$3-$C$4*G$8&gt;=2,OFFSET('Prediktioner inlagda över tid'!$A69,0,'Resultat prediktioner över tid'!$C$3-1-G$8*'Resultat prediktioner över tid'!$C$4),NA())</f>
        <v>21.599420596199359</v>
      </c>
      <c r="H76" s="28"/>
      <c r="I76" s="27" t="e">
        <f>'Prediktioner döda över tid'!B69</f>
        <v>#N/A</v>
      </c>
      <c r="J76" s="27">
        <f ca="1">IF($C$3-$C$4*J$8&gt;=2,OFFSET('Prediktioner döda över tid'!$A69,0,'Resultat prediktioner över tid'!$C$3-1-J$8*'Resultat prediktioner över tid'!$C$4),NA())</f>
        <v>13.97975564618989</v>
      </c>
      <c r="K76" s="27">
        <f ca="1">IF($C$3-$C$4*K$8&gt;=2,OFFSET('Prediktioner döda över tid'!$A69,0,'Resultat prediktioner över tid'!$C$3-1-K$8*'Resultat prediktioner över tid'!$C$4),NA())</f>
        <v>24.162197867866432</v>
      </c>
      <c r="L76" s="27">
        <f ca="1">IF($C$3-$C$4*L$8&gt;=2,OFFSET('Prediktioner döda över tid'!$A69,0,'Resultat prediktioner över tid'!$C$3-1-L$8*'Resultat prediktioner över tid'!$C$4),NA())</f>
        <v>114.57985459150726</v>
      </c>
      <c r="M76" s="27">
        <f ca="1">IF($C$3-$C$4*M$8&gt;=2,OFFSET('Prediktioner döda över tid'!$A69,0,'Resultat prediktioner över tid'!$C$3-1-M$8*'Resultat prediktioner över tid'!$C$4),NA())</f>
        <v>402.59349995609227</v>
      </c>
      <c r="N76" s="27">
        <f ca="1">IF($C$3-$C$4*N$8&gt;=2,OFFSET('Prediktioner döda över tid'!$A69,0,'Resultat prediktioner över tid'!$C$3-1-N$8*'Resultat prediktioner över tid'!$C$4),NA())</f>
        <v>91.81461417752719</v>
      </c>
    </row>
    <row r="77" spans="1:14" x14ac:dyDescent="0.2">
      <c r="A77" s="2">
        <f t="shared" si="6"/>
        <v>44172</v>
      </c>
      <c r="B77" s="27" t="e">
        <f>'Prediktioner inlagda över tid'!B70</f>
        <v>#N/A</v>
      </c>
      <c r="C77" s="27">
        <f ca="1">IF($C$3-$C$4*C$8&gt;=2,OFFSET('Prediktioner inlagda över tid'!$A70,0,'Resultat prediktioner över tid'!$C$3-1-C$8*'Resultat prediktioner över tid'!$C$4),NA())</f>
        <v>22.917112276502277</v>
      </c>
      <c r="D77" s="27">
        <f ca="1">IF($C$3-$C$4*D$8&gt;=2,OFFSET('Prediktioner inlagda över tid'!$A70,0,'Resultat prediktioner över tid'!$C$3-1-D$8*'Resultat prediktioner över tid'!$C$4),NA())</f>
        <v>37.485178291248182</v>
      </c>
      <c r="E77" s="27">
        <f ca="1">IF($C$3-$C$4*E$8&gt;=2,OFFSET('Prediktioner inlagda över tid'!$A70,0,'Resultat prediktioner över tid'!$C$3-1-E$8*'Resultat prediktioner över tid'!$C$4),NA())</f>
        <v>296.17405788462901</v>
      </c>
      <c r="F77" s="27">
        <f ca="1">IF($C$3-$C$4*F$8&gt;=2,OFFSET('Prediktioner inlagda över tid'!$A70,0,'Resultat prediktioner över tid'!$C$3-1-F$8*'Resultat prediktioner över tid'!$C$4),NA())</f>
        <v>208.77443010671476</v>
      </c>
      <c r="G77" s="27">
        <f ca="1">IF($C$3-$C$4*G$8&gt;=2,OFFSET('Prediktioner inlagda över tid'!$A70,0,'Resultat prediktioner över tid'!$C$3-1-G$8*'Resultat prediktioner över tid'!$C$4),NA())</f>
        <v>19.509103590170373</v>
      </c>
      <c r="H77" s="28"/>
      <c r="I77" s="27" t="e">
        <f>'Prediktioner döda över tid'!B70</f>
        <v>#N/A</v>
      </c>
      <c r="J77" s="27">
        <f ca="1">IF($C$3-$C$4*J$8&gt;=2,OFFSET('Prediktioner döda över tid'!$A70,0,'Resultat prediktioner över tid'!$C$3-1-J$8*'Resultat prediktioner över tid'!$C$4),NA())</f>
        <v>14.203132739978669</v>
      </c>
      <c r="K77" s="27">
        <f ca="1">IF($C$3-$C$4*K$8&gt;=2,OFFSET('Prediktioner döda över tid'!$A70,0,'Resultat prediktioner över tid'!$C$3-1-K$8*'Resultat prediktioner över tid'!$C$4),NA())</f>
        <v>24.723014700790017</v>
      </c>
      <c r="L77" s="27">
        <f ca="1">IF($C$3-$C$4*L$8&gt;=2,OFFSET('Prediktioner döda över tid'!$A70,0,'Resultat prediktioner över tid'!$C$3-1-L$8*'Resultat prediktioner över tid'!$C$4),NA())</f>
        <v>120.65968414835483</v>
      </c>
      <c r="M77" s="27">
        <f ca="1">IF($C$3-$C$4*M$8&gt;=2,OFFSET('Prediktioner döda över tid'!$A70,0,'Resultat prediktioner över tid'!$C$3-1-M$8*'Resultat prediktioner över tid'!$C$4),NA())</f>
        <v>417.90020049992989</v>
      </c>
      <c r="N77" s="27">
        <f ca="1">IF($C$3-$C$4*N$8&gt;=2,OFFSET('Prediktioner döda över tid'!$A70,0,'Resultat prediktioner över tid'!$C$3-1-N$8*'Resultat prediktioner över tid'!$C$4),NA())</f>
        <v>92.620763665900853</v>
      </c>
    </row>
    <row r="78" spans="1:14" x14ac:dyDescent="0.2">
      <c r="A78" s="2">
        <f t="shared" si="6"/>
        <v>44173</v>
      </c>
      <c r="B78" s="27" t="e">
        <f>'Prediktioner inlagda över tid'!B71</f>
        <v>#N/A</v>
      </c>
      <c r="C78" s="27">
        <f ca="1">IF($C$3-$C$4*C$8&gt;=2,OFFSET('Prediktioner inlagda över tid'!$A71,0,'Resultat prediktioner över tid'!$C$3-1-C$8*'Resultat prediktioner över tid'!$C$4),NA())</f>
        <v>22.551271003980961</v>
      </c>
      <c r="D78" s="27">
        <f ca="1">IF($C$3-$C$4*D$8&gt;=2,OFFSET('Prediktioner inlagda över tid'!$A71,0,'Resultat prediktioner över tid'!$C$3-1-D$8*'Resultat prediktioner över tid'!$C$4),NA())</f>
        <v>37.500224366860714</v>
      </c>
      <c r="E78" s="27">
        <f ca="1">IF($C$3-$C$4*E$8&gt;=2,OFFSET('Prediktioner inlagda över tid'!$A71,0,'Resultat prediktioner över tid'!$C$3-1-E$8*'Resultat prediktioner över tid'!$C$4),NA())</f>
        <v>303.07015479185856</v>
      </c>
      <c r="F78" s="27">
        <f ca="1">IF($C$3-$C$4*F$8&gt;=2,OFFSET('Prediktioner inlagda över tid'!$A71,0,'Resultat prediktioner över tid'!$C$3-1-F$8*'Resultat prediktioner över tid'!$C$4),NA())</f>
        <v>195.26567415068916</v>
      </c>
      <c r="G78" s="27">
        <f ca="1">IF($C$3-$C$4*G$8&gt;=2,OFFSET('Prediktioner inlagda över tid'!$A71,0,'Resultat prediktioner över tid'!$C$3-1-G$8*'Resultat prediktioner över tid'!$C$4),NA())</f>
        <v>17.607821003367064</v>
      </c>
      <c r="H78" s="28"/>
      <c r="I78" s="27" t="e">
        <f>'Prediktioner döda över tid'!B71</f>
        <v>#N/A</v>
      </c>
      <c r="J78" s="27">
        <f ca="1">IF($C$3-$C$4*J$8&gt;=2,OFFSET('Prediktioner döda över tid'!$A71,0,'Resultat prediktioner över tid'!$C$3-1-J$8*'Resultat prediktioner över tid'!$C$4),NA())</f>
        <v>14.422925831696826</v>
      </c>
      <c r="K78" s="27">
        <f ca="1">IF($C$3-$C$4*K$8&gt;=2,OFFSET('Prediktioner döda över tid'!$A71,0,'Resultat prediktioner över tid'!$C$3-1-K$8*'Resultat prediktioner över tid'!$C$4),NA())</f>
        <v>25.285022584700961</v>
      </c>
      <c r="L78" s="27">
        <f ca="1">IF($C$3-$C$4*L$8&gt;=2,OFFSET('Prediktioner döda över tid'!$A71,0,'Resultat prediktioner över tid'!$C$3-1-L$8*'Resultat prediktioner över tid'!$C$4),NA())</f>
        <v>126.95131667392279</v>
      </c>
      <c r="M78" s="27">
        <f ca="1">IF($C$3-$C$4*M$8&gt;=2,OFFSET('Prediktioner döda över tid'!$A71,0,'Resultat prediktioner över tid'!$C$3-1-M$8*'Resultat prediktioner över tid'!$C$4),NA())</f>
        <v>432.59125382638592</v>
      </c>
      <c r="N78" s="27">
        <f ca="1">IF($C$3-$C$4*N$8&gt;=2,OFFSET('Prediktioner döda över tid'!$A71,0,'Resultat prediktioner över tid'!$C$3-1-N$8*'Resultat prediktioner över tid'!$C$4),NA())</f>
        <v>93.34958012998419</v>
      </c>
    </row>
    <row r="79" spans="1:14" x14ac:dyDescent="0.2">
      <c r="A79" s="2">
        <f t="shared" si="6"/>
        <v>44174</v>
      </c>
      <c r="B79" s="27" t="e">
        <f>'Prediktioner inlagda över tid'!B72</f>
        <v>#N/A</v>
      </c>
      <c r="C79" s="27">
        <f ca="1">IF($C$3-$C$4*C$8&gt;=2,OFFSET('Prediktioner inlagda över tid'!$A72,0,'Resultat prediktioner över tid'!$C$3-1-C$8*'Resultat prediktioner över tid'!$C$4),NA())</f>
        <v>22.184433734830691</v>
      </c>
      <c r="D79" s="27">
        <f ca="1">IF($C$3-$C$4*D$8&gt;=2,OFFSET('Prediktioner inlagda över tid'!$A72,0,'Resultat prediktioner över tid'!$C$3-1-D$8*'Resultat prediktioner över tid'!$C$4),NA())</f>
        <v>37.498062000161404</v>
      </c>
      <c r="E79" s="27">
        <f ca="1">IF($C$3-$C$4*E$8&gt;=2,OFFSET('Prediktioner inlagda över tid'!$A72,0,'Resultat prediktioner över tid'!$C$3-1-E$8*'Resultat prediktioner över tid'!$C$4),NA())</f>
        <v>309.54310895276279</v>
      </c>
      <c r="F79" s="27">
        <f ca="1">IF($C$3-$C$4*F$8&gt;=2,OFFSET('Prediktioner inlagda över tid'!$A72,0,'Resultat prediktioner över tid'!$C$3-1-F$8*'Resultat prediktioner över tid'!$C$4),NA())</f>
        <v>181.88535423294886</v>
      </c>
      <c r="G79" s="27">
        <f ca="1">IF($C$3-$C$4*G$8&gt;=2,OFFSET('Prediktioner inlagda över tid'!$A72,0,'Resultat prediktioner över tid'!$C$3-1-G$8*'Resultat prediktioner över tid'!$C$4),NA())</f>
        <v>15.883350233808324</v>
      </c>
      <c r="H79" s="28"/>
      <c r="I79" s="27" t="e">
        <f>'Prediktioner döda över tid'!B72</f>
        <v>#N/A</v>
      </c>
      <c r="J79" s="27">
        <f ca="1">IF($C$3-$C$4*J$8&gt;=2,OFFSET('Prediktioner döda över tid'!$A72,0,'Resultat prediktioner över tid'!$C$3-1-J$8*'Resultat prediktioner över tid'!$C$4),NA())</f>
        <v>14.639097616418386</v>
      </c>
      <c r="K79" s="27">
        <f ca="1">IF($C$3-$C$4*K$8&gt;=2,OFFSET('Prediktioner döda över tid'!$A72,0,'Resultat prediktioner över tid'!$C$3-1-K$8*'Resultat prediktioner över tid'!$C$4),NA())</f>
        <v>25.847945545176302</v>
      </c>
      <c r="L79" s="27">
        <f ca="1">IF($C$3-$C$4*L$8&gt;=2,OFFSET('Prediktioner döda över tid'!$A72,0,'Resultat prediktioner över tid'!$C$3-1-L$8*'Resultat prediktioner över tid'!$C$4),NA())</f>
        <v>133.45161539432493</v>
      </c>
      <c r="M79" s="27">
        <f ca="1">IF($C$3-$C$4*M$8&gt;=2,OFFSET('Prediktioner döda över tid'!$A72,0,'Resultat prediktioner över tid'!$C$3-1-M$8*'Resultat prediktioner över tid'!$C$4),NA())</f>
        <v>446.61152355754791</v>
      </c>
      <c r="N79" s="27">
        <f ca="1">IF($C$3-$C$4*N$8&gt;=2,OFFSET('Prediktioner döda över tid'!$A72,0,'Resultat prediktioner över tid'!$C$3-1-N$8*'Resultat prediktioner över tid'!$C$4),NA())</f>
        <v>94.007469192831948</v>
      </c>
    </row>
    <row r="80" spans="1:14" x14ac:dyDescent="0.2">
      <c r="A80" s="2">
        <f t="shared" si="6"/>
        <v>44175</v>
      </c>
      <c r="B80" s="27" t="e">
        <f>'Prediktioner inlagda över tid'!B73</f>
        <v>#N/A</v>
      </c>
      <c r="C80" s="27">
        <f ca="1">IF($C$3-$C$4*C$8&gt;=2,OFFSET('Prediktioner inlagda över tid'!$A73,0,'Resultat prediktioner över tid'!$C$3-1-C$8*'Resultat prediktioner över tid'!$C$4),NA())</f>
        <v>21.817435960467115</v>
      </c>
      <c r="D80" s="27">
        <f ca="1">IF($C$3-$C$4*D$8&gt;=2,OFFSET('Prediktioner inlagda över tid'!$A73,0,'Resultat prediktioner över tid'!$C$3-1-D$8*'Resultat prediktioner över tid'!$C$4),NA())</f>
        <v>37.478876346405606</v>
      </c>
      <c r="E80" s="27">
        <f ca="1">IF($C$3-$C$4*E$8&gt;=2,OFFSET('Prediktioner inlagda över tid'!$A73,0,'Resultat prediktioner över tid'!$C$3-1-E$8*'Resultat prediktioner över tid'!$C$4),NA())</f>
        <v>315.54637032749787</v>
      </c>
      <c r="F80" s="27">
        <f ca="1">IF($C$3-$C$4*F$8&gt;=2,OFFSET('Prediktioner inlagda över tid'!$A73,0,'Resultat prediktioner över tid'!$C$3-1-F$8*'Resultat prediktioner över tid'!$C$4),NA())</f>
        <v>168.77091743564606</v>
      </c>
      <c r="G80" s="27">
        <f ca="1">IF($C$3-$C$4*G$8&gt;=2,OFFSET('Prediktioner inlagda över tid'!$A73,0,'Resultat prediktioner över tid'!$C$3-1-G$8*'Resultat prediktioner över tid'!$C$4),NA())</f>
        <v>14.323197016586613</v>
      </c>
      <c r="H80" s="28"/>
      <c r="I80" s="27" t="e">
        <f>'Prediktioner döda över tid'!B73</f>
        <v>#N/A</v>
      </c>
      <c r="J80" s="27">
        <f ca="1">IF($C$3-$C$4*J$8&gt;=2,OFFSET('Prediktioner döda över tid'!$A73,0,'Resultat prediktioner över tid'!$C$3-1-J$8*'Resultat prediktioner över tid'!$C$4),NA())</f>
        <v>14.851620489931438</v>
      </c>
      <c r="K80" s="27">
        <f ca="1">IF($C$3-$C$4*K$8&gt;=2,OFFSET('Prediktioner döda över tid'!$A73,0,'Resultat prediktioner över tid'!$C$3-1-K$8*'Resultat prediktioner över tid'!$C$4),NA())</f>
        <v>26.411508825627383</v>
      </c>
      <c r="L80" s="27">
        <f ca="1">IF($C$3-$C$4*L$8&gt;=2,OFFSET('Prediktioner döda över tid'!$A73,0,'Resultat prediktioner över tid'!$C$3-1-L$8*'Resultat prediktioner över tid'!$C$4),NA())</f>
        <v>140.15628645475161</v>
      </c>
      <c r="M80" s="27">
        <f ca="1">IF($C$3-$C$4*M$8&gt;=2,OFFSET('Prediktioner döda över tid'!$A73,0,'Resultat prediktioner över tid'!$C$3-1-M$8*'Resultat prediktioner över tid'!$C$4),NA())</f>
        <v>459.91893071727378</v>
      </c>
      <c r="N80" s="27">
        <f ca="1">IF($C$3-$C$4*N$8&gt;=2,OFFSET('Prediktioner döda över tid'!$A73,0,'Resultat prediktioner över tid'!$C$3-1-N$8*'Resultat prediktioner över tid'!$C$4),NA())</f>
        <v>94.600548154975712</v>
      </c>
    </row>
    <row r="81" spans="1:14" x14ac:dyDescent="0.2">
      <c r="A81" s="2">
        <f t="shared" si="6"/>
        <v>44176</v>
      </c>
      <c r="B81" s="27" t="e">
        <f>'Prediktioner inlagda över tid'!B74</f>
        <v>#N/A</v>
      </c>
      <c r="C81" s="27">
        <f ca="1">IF($C$3-$C$4*C$8&gt;=2,OFFSET('Prediktioner inlagda över tid'!$A74,0,'Resultat prediktioner över tid'!$C$3-1-C$8*'Resultat prediktioner över tid'!$C$4),NA())</f>
        <v>21.451066067528306</v>
      </c>
      <c r="D81" s="27">
        <f ca="1">IF($C$3-$C$4*D$8&gt;=2,OFFSET('Prediktioner inlagda över tid'!$A74,0,'Resultat prediktioner över tid'!$C$3-1-D$8*'Resultat prediktioner över tid'!$C$4),NA())</f>
        <v>37.442881906532769</v>
      </c>
      <c r="E81" s="27">
        <f ca="1">IF($C$3-$C$4*E$8&gt;=2,OFFSET('Prediktioner inlagda över tid'!$A74,0,'Resultat prediktioner över tid'!$C$3-1-E$8*'Resultat prediktioner över tid'!$C$4),NA())</f>
        <v>321.03524829329371</v>
      </c>
      <c r="F81" s="27">
        <f ca="1">IF($C$3-$C$4*F$8&gt;=2,OFFSET('Prediktioner inlagda över tid'!$A74,0,'Resultat prediktioner över tid'!$C$3-1-F$8*'Resultat prediktioner över tid'!$C$4),NA())</f>
        <v>156.03834009801903</v>
      </c>
      <c r="G81" s="27">
        <f ca="1">IF($C$3-$C$4*G$8&gt;=2,OFFSET('Prediktioner inlagda över tid'!$A74,0,'Resultat prediktioner över tid'!$C$3-1-G$8*'Resultat prediktioner över tid'!$C$4),NA())</f>
        <v>12.914895237192127</v>
      </c>
      <c r="H81" s="28"/>
      <c r="I81" s="27" t="e">
        <f>'Prediktioner döda över tid'!B74</f>
        <v>#N/A</v>
      </c>
      <c r="J81" s="27">
        <f ca="1">IF($C$3-$C$4*J$8&gt;=2,OFFSET('Prediktioner döda över tid'!$A74,0,'Resultat prediktioner över tid'!$C$3-1-J$8*'Resultat prediktioner över tid'!$C$4),NA())</f>
        <v>15.060476124005833</v>
      </c>
      <c r="K81" s="27">
        <f ca="1">IF($C$3-$C$4*K$8&gt;=2,OFFSET('Prediktioner döda över tid'!$A74,0,'Resultat prediktioner över tid'!$C$3-1-K$8*'Resultat prediktioner över tid'!$C$4),NA())</f>
        <v>26.975439380418763</v>
      </c>
      <c r="L81" s="27">
        <f ca="1">IF($C$3-$C$4*L$8&gt;=2,OFFSET('Prediktioner döda över tid'!$A74,0,'Resultat prediktioner över tid'!$C$3-1-L$8*'Resultat prediktioner över tid'!$C$4),NA())</f>
        <v>147.05983489897145</v>
      </c>
      <c r="M81" s="27">
        <f ca="1">IF($C$3-$C$4*M$8&gt;=2,OFFSET('Prediktioner döda över tid'!$A74,0,'Resultat prediktioner över tid'!$C$3-1-M$8*'Resultat prediktioner över tid'!$C$4),NA())</f>
        <v>472.48428591166714</v>
      </c>
      <c r="N81" s="27">
        <f ca="1">IF($C$3-$C$4*N$8&gt;=2,OFFSET('Prediktioner döda över tid'!$A74,0,'Resultat prediktioner över tid'!$C$3-1-N$8*'Resultat prediktioner över tid'!$C$4),NA())</f>
        <v>95.134604028609445</v>
      </c>
    </row>
    <row r="82" spans="1:14" x14ac:dyDescent="0.2">
      <c r="A82" s="2">
        <f t="shared" si="6"/>
        <v>44177</v>
      </c>
      <c r="B82" s="27" t="e">
        <f>'Prediktioner inlagda över tid'!B75</f>
        <v>#N/A</v>
      </c>
      <c r="C82" s="27">
        <f ca="1">IF($C$3-$C$4*C$8&gt;=2,OFFSET('Prediktioner inlagda över tid'!$A75,0,'Resultat prediktioner över tid'!$C$3-1-C$8*'Resultat prediktioner över tid'!$C$4),NA())</f>
        <v>21.086064474251664</v>
      </c>
      <c r="D82" s="27">
        <f ca="1">IF($C$3-$C$4*D$8&gt;=2,OFFSET('Prediktioner inlagda över tid'!$A75,0,'Resultat prediktioner över tid'!$C$3-1-D$8*'Resultat prediktioner över tid'!$C$4),NA())</f>
        <v>37.390321691389438</v>
      </c>
      <c r="E82" s="27">
        <f ca="1">IF($C$3-$C$4*E$8&gt;=2,OFFSET('Prediktioner inlagda över tid'!$A75,0,'Resultat prediktioner över tid'!$C$3-1-E$8*'Resultat prediktioner över tid'!$C$4),NA())</f>
        <v>325.96755862744368</v>
      </c>
      <c r="F82" s="27">
        <f ca="1">IF($C$3-$C$4*F$8&gt;=2,OFFSET('Prediktioner inlagda över tid'!$A75,0,'Resultat prediktioner över tid'!$C$3-1-F$8*'Resultat prediktioner över tid'!$C$4),NA())</f>
        <v>143.78196605191482</v>
      </c>
      <c r="G82" s="27">
        <f ca="1">IF($C$3-$C$4*G$8&gt;=2,OFFSET('Prediktioner inlagda över tid'!$A75,0,'Resultat prediktioner över tid'!$C$3-1-G$8*'Resultat prediktioner över tid'!$C$4),NA())</f>
        <v>11.646237498281041</v>
      </c>
      <c r="H82" s="28"/>
      <c r="I82" s="27" t="e">
        <f>'Prediktioner döda över tid'!B75</f>
        <v>#N/A</v>
      </c>
      <c r="J82" s="27">
        <f ca="1">IF($C$3-$C$4*J$8&gt;=2,OFFSET('Prediktioner döda över tid'!$A75,0,'Resultat prediktioner över tid'!$C$3-1-J$8*'Resultat prediktioner över tid'!$C$4),NA())</f>
        <v>15.265655020470447</v>
      </c>
      <c r="K82" s="27">
        <f ca="1">IF($C$3-$C$4*K$8&gt;=2,OFFSET('Prediktioner döda över tid'!$A75,0,'Resultat prediktioner över tid'!$C$3-1-K$8*'Resultat prediktioner över tid'!$C$4),NA())</f>
        <v>27.539466361139613</v>
      </c>
      <c r="L82" s="27">
        <f ca="1">IF($C$3-$C$4*L$8&gt;=2,OFFSET('Prediktioner döda över tid'!$A75,0,'Resultat prediktioner över tid'!$C$3-1-L$8*'Resultat prediktioner över tid'!$C$4),NA())</f>
        <v>154.15553176550458</v>
      </c>
      <c r="M82" s="27">
        <f ca="1">IF($C$3-$C$4*M$8&gt;=2,OFFSET('Prediktioner döda över tid'!$A75,0,'Resultat prediktioner över tid'!$C$3-1-M$8*'Resultat prediktioner över tid'!$C$4),NA())</f>
        <v>484.29069362459882</v>
      </c>
      <c r="N82" s="27">
        <f ca="1">IF($C$3-$C$4*N$8&gt;=2,OFFSET('Prediktioner döda över tid'!$A75,0,'Resultat prediktioner över tid'!$C$3-1-N$8*'Resultat prediktioner över tid'!$C$4),NA())</f>
        <v>95.615067260982727</v>
      </c>
    </row>
    <row r="83" spans="1:14" x14ac:dyDescent="0.2">
      <c r="A83" s="2">
        <f t="shared" si="6"/>
        <v>44178</v>
      </c>
      <c r="B83" s="27" t="e">
        <f>'Prediktioner inlagda över tid'!B76</f>
        <v>#N/A</v>
      </c>
      <c r="C83" s="27">
        <f ca="1">IF($C$3-$C$4*C$8&gt;=2,OFFSET('Prediktioner inlagda över tid'!$A76,0,'Resultat prediktioner över tid'!$C$3-1-C$8*'Resultat prediktioner över tid'!$C$4),NA())</f>
        <v>20.723123146058619</v>
      </c>
      <c r="D83" s="27">
        <f ca="1">IF($C$3-$C$4*D$8&gt;=2,OFFSET('Prediktioner inlagda över tid'!$A76,0,'Resultat prediktioner över tid'!$C$3-1-D$8*'Resultat prediktioner över tid'!$C$4),NA())</f>
        <v>37.321466281696978</v>
      </c>
      <c r="E83" s="27">
        <f ca="1">IF($C$3-$C$4*E$8&gt;=2,OFFSET('Prediktioner inlagda över tid'!$A76,0,'Resultat prediktioner över tid'!$C$3-1-E$8*'Resultat prediktioner över tid'!$C$4),NA())</f>
        <v>330.30426289727882</v>
      </c>
      <c r="F83" s="27">
        <f ca="1">IF($C$3-$C$4*F$8&gt;=2,OFFSET('Prediktioner inlagda över tid'!$A76,0,'Resultat prediktioner över tid'!$C$3-1-F$8*'Resultat prediktioner över tid'!$C$4),NA())</f>
        <v>132.07517357501271</v>
      </c>
      <c r="G83" s="27">
        <f ca="1">IF($C$3-$C$4*G$8&gt;=2,OFFSET('Prediktioner inlagda över tid'!$A76,0,'Resultat prediktioner över tid'!$C$3-1-G$8*'Resultat prediktioner över tid'!$C$4),NA())</f>
        <v>10.505446312138673</v>
      </c>
      <c r="H83" s="28"/>
      <c r="I83" s="27" t="e">
        <f>'Prediktioner döda över tid'!B76</f>
        <v>#N/A</v>
      </c>
      <c r="J83" s="27">
        <f ca="1">IF($C$3-$C$4*J$8&gt;=2,OFFSET('Prediktioner döda över tid'!$A76,0,'Resultat prediktioner över tid'!$C$3-1-J$8*'Resultat prediktioner över tid'!$C$4),NA())</f>
        <v>15.46715604856254</v>
      </c>
      <c r="K83" s="27">
        <f ca="1">IF($C$3-$C$4*K$8&gt;=2,OFFSET('Prediktioner döda över tid'!$A76,0,'Resultat prediktioner över tid'!$C$3-1-K$8*'Resultat prediktioner över tid'!$C$4),NA())</f>
        <v>28.103321594165966</v>
      </c>
      <c r="L83" s="27">
        <f ca="1">IF($C$3-$C$4*L$8&gt;=2,OFFSET('Prediktioner döda över tid'!$A76,0,'Resultat prediktioner över tid'!$C$3-1-L$8*'Resultat prediktioner över tid'!$C$4),NA())</f>
        <v>161.43539392858494</v>
      </c>
      <c r="M83" s="27">
        <f ca="1">IF($C$3-$C$4*M$8&gt;=2,OFFSET('Prediktioner döda över tid'!$A76,0,'Resultat prediktioner över tid'!$C$3-1-M$8*'Resultat prediktioner över tid'!$C$4),NA())</f>
        <v>495.33261236824188</v>
      </c>
      <c r="N83" s="27">
        <f ca="1">IF($C$3-$C$4*N$8&gt;=2,OFFSET('Prediktioner döda över tid'!$A76,0,'Resultat prediktioner över tid'!$C$3-1-N$8*'Resultat prediktioner över tid'!$C$4),NA())</f>
        <v>96.046998296767057</v>
      </c>
    </row>
    <row r="84" spans="1:14" x14ac:dyDescent="0.2">
      <c r="A84" s="2">
        <f t="shared" si="6"/>
        <v>44179</v>
      </c>
      <c r="B84" s="27" t="e">
        <f>'Prediktioner inlagda över tid'!B77</f>
        <v>#N/A</v>
      </c>
      <c r="C84" s="27">
        <f ca="1">IF($C$3-$C$4*C$8&gt;=2,OFFSET('Prediktioner inlagda över tid'!$A77,0,'Resultat prediktioner över tid'!$C$3-1-C$8*'Resultat prediktioner över tid'!$C$4),NA())</f>
        <v>20.362885464276076</v>
      </c>
      <c r="D84" s="27">
        <f ca="1">IF($C$3-$C$4*D$8&gt;=2,OFFSET('Prediktioner inlagda över tid'!$A77,0,'Resultat prediktioner över tid'!$C$3-1-D$8*'Resultat prediktioner över tid'!$C$4),NA())</f>
        <v>37.236612789940267</v>
      </c>
      <c r="E84" s="27">
        <f ca="1">IF($C$3-$C$4*E$8&gt;=2,OFFSET('Prediktioner inlagda över tid'!$A77,0,'Resultat prediktioner över tid'!$C$3-1-E$8*'Resultat prediktioner över tid'!$C$4),NA())</f>
        <v>334.01008497225814</v>
      </c>
      <c r="F84" s="27">
        <f ca="1">IF($C$3-$C$4*F$8&gt;=2,OFFSET('Prediktioner inlagda över tid'!$A77,0,'Resultat prediktioner över tid'!$C$3-1-F$8*'Resultat prediktioner över tid'!$C$4),NA())</f>
        <v>120.97169083709595</v>
      </c>
      <c r="G84" s="27">
        <f ca="1">IF($C$3-$C$4*G$8&gt;=2,OFFSET('Prediktioner inlagda över tid'!$A77,0,'Resultat prediktioner över tid'!$C$3-1-G$8*'Resultat prediktioner över tid'!$C$4),NA())</f>
        <v>9.4812955056625867</v>
      </c>
      <c r="H84" s="28"/>
      <c r="I84" s="27" t="e">
        <f>'Prediktioner döda över tid'!B77</f>
        <v>#N/A</v>
      </c>
      <c r="J84" s="27">
        <f ca="1">IF($C$3-$C$4*J$8&gt;=2,OFFSET('Prediktioner döda över tid'!$A77,0,'Resultat prediktioner över tid'!$C$3-1-J$8*'Resultat prediktioner över tid'!$C$4),NA())</f>
        <v>15.664985969826587</v>
      </c>
      <c r="K84" s="27">
        <f ca="1">IF($C$3-$C$4*K$8&gt;=2,OFFSET('Prediktioner döda över tid'!$A77,0,'Resultat prediktioner över tid'!$C$3-1-K$8*'Resultat prediktioner över tid'!$C$4),NA())</f>
        <v>28.666740047665584</v>
      </c>
      <c r="L84" s="27">
        <f ca="1">IF($C$3-$C$4*L$8&gt;=2,OFFSET('Prediktioner döda över tid'!$A77,0,'Resultat prediktioner över tid'!$C$3-1-L$8*'Resultat prediktioner över tid'!$C$4),NA())</f>
        <v>168.89017819260445</v>
      </c>
      <c r="M84" s="27">
        <f ca="1">IF($C$3-$C$4*M$8&gt;=2,OFFSET('Prediktioner döda över tid'!$A77,0,'Resultat prediktioner över tid'!$C$3-1-M$8*'Resultat prediktioner över tid'!$C$4),NA())</f>
        <v>505.61466313840879</v>
      </c>
      <c r="N84" s="27">
        <f ca="1">IF($C$3-$C$4*N$8&gt;=2,OFFSET('Prediktioner döda över tid'!$A77,0,'Resultat prediktioner över tid'!$C$3-1-N$8*'Resultat prediktioner över tid'!$C$4),NA())</f>
        <v>96.435084383934921</v>
      </c>
    </row>
    <row r="85" spans="1:14" x14ac:dyDescent="0.2">
      <c r="A85" s="2">
        <f t="shared" si="6"/>
        <v>44180</v>
      </c>
      <c r="B85" s="27" t="e">
        <f>'Prediktioner inlagda över tid'!B78</f>
        <v>#N/A</v>
      </c>
      <c r="C85" s="27">
        <f ca="1">IF($C$3-$C$4*C$8&gt;=2,OFFSET('Prediktioner inlagda över tid'!$A78,0,'Resultat prediktioner över tid'!$C$3-1-C$8*'Resultat prediktioner över tid'!$C$4),NA())</f>
        <v>20.005946420375569</v>
      </c>
      <c r="D85" s="27">
        <f ca="1">IF($C$3-$C$4*D$8&gt;=2,OFFSET('Prediktioner inlagda över tid'!$A78,0,'Resultat prediktioner över tid'!$C$3-1-D$8*'Resultat prediktioner över tid'!$C$4),NA())</f>
        <v>37.136083730989299</v>
      </c>
      <c r="E85" s="27">
        <f ca="1">IF($C$3-$C$4*E$8&gt;=2,OFFSET('Prediktioner inlagda över tid'!$A78,0,'Resultat prediktioner över tid'!$C$3-1-E$8*'Resultat prediktioner över tid'!$C$4),NA())</f>
        <v>337.05408903708638</v>
      </c>
      <c r="F85" s="27">
        <f ca="1">IF($C$3-$C$4*F$8&gt;=2,OFFSET('Prediktioner inlagda över tid'!$A78,0,'Resultat prediktioner över tid'!$C$3-1-F$8*'Resultat prediktioner över tid'!$C$4),NA())</f>
        <v>110.50737607563585</v>
      </c>
      <c r="G85" s="27">
        <f ca="1">IF($C$3-$C$4*G$8&gt;=2,OFFSET('Prediktioner inlagda över tid'!$A78,0,'Resultat prediktioner över tid'!$C$3-1-G$8*'Resultat prediktioner över tid'!$C$4),NA())</f>
        <v>8.5631907396456395</v>
      </c>
      <c r="H85" s="28"/>
      <c r="I85" s="27" t="e">
        <f>'Prediktioner döda över tid'!B78</f>
        <v>#N/A</v>
      </c>
      <c r="J85" s="27">
        <f ca="1">IF($C$3-$C$4*J$8&gt;=2,OFFSET('Prediktioner döda över tid'!$A78,0,'Resultat prediktioner över tid'!$C$3-1-J$8*'Resultat prediktioner över tid'!$C$4),NA())</f>
        <v>15.85915895462146</v>
      </c>
      <c r="K85" s="27">
        <f ca="1">IF($C$3-$C$4*K$8&gt;=2,OFFSET('Prediktioner döda över tid'!$A78,0,'Resultat prediktioner över tid'!$C$3-1-K$8*'Resultat prediktioner över tid'!$C$4),NA())</f>
        <v>29.229460286262864</v>
      </c>
      <c r="L85" s="27">
        <f ca="1">IF($C$3-$C$4*L$8&gt;=2,OFFSET('Prediktioner döda över tid'!$A78,0,'Resultat prediktioner över tid'!$C$3-1-L$8*'Resultat prediktioner över tid'!$C$4),NA())</f>
        <v>176.50939096850715</v>
      </c>
      <c r="M85" s="27">
        <f ca="1">IF($C$3-$C$4*M$8&gt;=2,OFFSET('Prediktioner döda över tid'!$A78,0,'Resultat prediktioner över tid'!$C$3-1-M$8*'Resultat prediktioner över tid'!$C$4),NA())</f>
        <v>515.15027856142024</v>
      </c>
      <c r="N85" s="27">
        <f ca="1">IF($C$3-$C$4*N$8&gt;=2,OFFSET('Prediktioner döda över tid'!$A78,0,'Resultat prediktioner över tid'!$C$3-1-N$8*'Resultat prediktioner över tid'!$C$4),NA())</f>
        <v>96.783644330657594</v>
      </c>
    </row>
    <row r="86" spans="1:14" x14ac:dyDescent="0.2">
      <c r="A86" s="2">
        <f t="shared" si="6"/>
        <v>44181</v>
      </c>
      <c r="B86" s="27" t="e">
        <f>'Prediktioner inlagda över tid'!B79</f>
        <v>#N/A</v>
      </c>
      <c r="C86" s="27">
        <f ca="1">IF($C$3-$C$4*C$8&gt;=2,OFFSET('Prediktioner inlagda över tid'!$A79,0,'Resultat prediktioner över tid'!$C$3-1-C$8*'Resultat prediktioner över tid'!$C$4),NA())</f>
        <v>19.652853107100803</v>
      </c>
      <c r="D86" s="27">
        <f ca="1">IF($C$3-$C$4*D$8&gt;=2,OFFSET('Prediktioner inlagda över tid'!$A79,0,'Resultat prediktioner över tid'!$C$3-1-D$8*'Resultat prediktioner över tid'!$C$4),NA())</f>
        <v>37.020225808670816</v>
      </c>
      <c r="E86" s="27">
        <f ca="1">IF($C$3-$C$4*E$8&gt;=2,OFFSET('Prediktioner inlagda över tid'!$A79,0,'Resultat prediktioner över tid'!$C$3-1-E$8*'Resultat prediktioner över tid'!$C$4),NA())</f>
        <v>339.41020370075324</v>
      </c>
      <c r="F86" s="27">
        <f ca="1">IF($C$3-$C$4*F$8&gt;=2,OFFSET('Prediktioner inlagda över tid'!$A79,0,'Resultat prediktioner över tid'!$C$3-1-F$8*'Resultat prediktioner över tid'!$C$4),NA())</f>
        <v>100.70228952907458</v>
      </c>
      <c r="G86" s="27">
        <f ca="1">IF($C$3-$C$4*G$8&gt;=2,OFFSET('Prediktioner inlagda över tid'!$A79,0,'Resultat prediktioner över tid'!$C$3-1-G$8*'Resultat prediktioner över tid'!$C$4),NA())</f>
        <v>7.7412171339171341</v>
      </c>
      <c r="H86" s="28"/>
      <c r="I86" s="27" t="e">
        <f>'Prediktioner döda över tid'!B79</f>
        <v>#N/A</v>
      </c>
      <c r="J86" s="27">
        <f ca="1">IF($C$3-$C$4*J$8&gt;=2,OFFSET('Prediktioner döda över tid'!$A79,0,'Resultat prediktioner över tid'!$C$3-1-J$8*'Resultat prediktioner över tid'!$C$4),NA())</f>
        <v>16.049696094048915</v>
      </c>
      <c r="K86" s="27">
        <f ca="1">IF($C$3-$C$4*K$8&gt;=2,OFFSET('Prediktioner döda över tid'!$A79,0,'Resultat prediktioner över tid'!$C$3-1-K$8*'Resultat prediktioner över tid'!$C$4),NA())</f>
        <v>29.791224911674341</v>
      </c>
      <c r="L86" s="27">
        <f ca="1">IF($C$3-$C$4*L$8&gt;=2,OFFSET('Prediktioner döda över tid'!$A79,0,'Resultat prediktioner över tid'!$C$3-1-L$8*'Resultat prediktioner över tid'!$C$4),NA())</f>
        <v>184.28131461767387</v>
      </c>
      <c r="M86" s="27">
        <f ca="1">IF($C$3-$C$4*M$8&gt;=2,OFFSET('Prediktioner döda över tid'!$A79,0,'Resultat prediktioner över tid'!$C$3-1-M$8*'Resultat prediktioner över tid'!$C$4),NA())</f>
        <v>523.96027803820755</v>
      </c>
      <c r="N86" s="27">
        <f ca="1">IF($C$3-$C$4*N$8&gt;=2,OFFSET('Prediktioner döda över tid'!$A79,0,'Resultat prediktioner över tid'!$C$3-1-N$8*'Resultat prediktioner över tid'!$C$4),NA())</f>
        <v>97.096639239593614</v>
      </c>
    </row>
    <row r="87" spans="1:14" x14ac:dyDescent="0.2">
      <c r="A87" s="2">
        <f t="shared" si="6"/>
        <v>44182</v>
      </c>
      <c r="B87" s="27" t="e">
        <f>'Prediktioner inlagda över tid'!B80</f>
        <v>#N/A</v>
      </c>
      <c r="C87" s="27">
        <f ca="1">IF($C$3-$C$4*C$8&gt;=2,OFFSET('Prediktioner inlagda över tid'!$A80,0,'Resultat prediktioner över tid'!$C$3-1-C$8*'Resultat prediktioner över tid'!$C$4),NA())</f>
        <v>19.30410547733198</v>
      </c>
      <c r="D87" s="27">
        <f ca="1">IF($C$3-$C$4*D$8&gt;=2,OFFSET('Prediktioner inlagda över tid'!$A80,0,'Resultat prediktioner över tid'!$C$3-1-D$8*'Resultat prediktioner över tid'!$C$4),NA())</f>
        <v>36.889408625843345</v>
      </c>
      <c r="E87" s="27">
        <f ca="1">IF($C$3-$C$4*E$8&gt;=2,OFFSET('Prediktioner inlagda över tid'!$A80,0,'Resultat prediktioner över tid'!$C$3-1-E$8*'Resultat prediktioner över tid'!$C$4),NA())</f>
        <v>341.05767759861732</v>
      </c>
      <c r="F87" s="27">
        <f ca="1">IF($C$3-$C$4*F$8&gt;=2,OFFSET('Prediktioner inlagda över tid'!$A80,0,'Resultat prediktioner över tid'!$C$3-1-F$8*'Resultat prediktioner över tid'!$C$4),NA())</f>
        <v>91.562904964028775</v>
      </c>
      <c r="G87" s="27">
        <f ca="1">IF($C$3-$C$4*G$8&gt;=2,OFFSET('Prediktioner inlagda över tid'!$A80,0,'Resultat prediktioner över tid'!$C$3-1-G$8*'Resultat prediktioner över tid'!$C$4),NA())</f>
        <v>7.0061609827598001</v>
      </c>
      <c r="H87" s="28"/>
      <c r="I87" s="27" t="e">
        <f>'Prediktioner döda över tid'!B80</f>
        <v>#N/A</v>
      </c>
      <c r="J87" s="27">
        <f ca="1">IF($C$3-$C$4*J$8&gt;=2,OFFSET('Prediktioner döda över tid'!$A80,0,'Resultat prediktioner över tid'!$C$3-1-J$8*'Resultat prediktioner över tid'!$C$4),NA())</f>
        <v>16.236624910849699</v>
      </c>
      <c r="K87" s="27">
        <f ca="1">IF($C$3-$C$4*K$8&gt;=2,OFFSET('Prediktioner döda över tid'!$A80,0,'Resultat prediktioner över tid'!$C$3-1-K$8*'Resultat prediktioner över tid'!$C$4),NA())</f>
        <v>30.35178098772764</v>
      </c>
      <c r="L87" s="27">
        <f ca="1">IF($C$3-$C$4*L$8&gt;=2,OFFSET('Prediktioner döda över tid'!$A80,0,'Resultat prediktioner över tid'!$C$3-1-L$8*'Resultat prediktioner över tid'!$C$4),NA())</f>
        <v>192.19305124368256</v>
      </c>
      <c r="M87" s="27">
        <f ca="1">IF($C$3-$C$4*M$8&gt;=2,OFFSET('Prediktioner döda över tid'!$A80,0,'Resultat prediktioner över tid'!$C$3-1-M$8*'Resultat prediktioner över tid'!$C$4),NA())</f>
        <v>532.07144225695322</v>
      </c>
      <c r="N87" s="27">
        <f ca="1">IF($C$3-$C$4*N$8&gt;=2,OFFSET('Prediktioner döda över tid'!$A80,0,'Resultat prediktioner över tid'!$C$3-1-N$8*'Resultat prediktioner över tid'!$C$4),NA())</f>
        <v>97.377687558293033</v>
      </c>
    </row>
    <row r="88" spans="1:14" x14ac:dyDescent="0.2">
      <c r="A88" s="2">
        <f t="shared" si="6"/>
        <v>44183</v>
      </c>
      <c r="B88" s="27" t="e">
        <f>'Prediktioner inlagda över tid'!B81</f>
        <v>#N/A</v>
      </c>
      <c r="C88" s="27">
        <f ca="1">IF($C$3-$C$4*C$8&gt;=2,OFFSET('Prediktioner inlagda över tid'!$A81,0,'Resultat prediktioner över tid'!$C$3-1-C$8*'Resultat prediktioner över tid'!$C$4),NA())</f>
        <v>18.960157341448262</v>
      </c>
      <c r="D88" s="27">
        <f ca="1">IF($C$3-$C$4*D$8&gt;=2,OFFSET('Prediktioner inlagda över tid'!$A81,0,'Resultat prediktioner över tid'!$C$3-1-D$8*'Resultat prediktioner över tid'!$C$4),NA())</f>
        <v>36.744023325880299</v>
      </c>
      <c r="E88" s="27">
        <f ca="1">IF($C$3-$C$4*E$8&gt;=2,OFFSET('Prediktioner inlagda över tid'!$A81,0,'Resultat prediktioner över tid'!$C$3-1-E$8*'Resultat prediktioner över tid'!$C$4),NA())</f>
        <v>341.9814532810131</v>
      </c>
      <c r="F88" s="27">
        <f ca="1">IF($C$3-$C$4*F$8&gt;=2,OFFSET('Prediktioner inlagda över tid'!$A81,0,'Resultat prediktioner över tid'!$C$3-1-F$8*'Resultat prediktioner över tid'!$C$4),NA())</f>
        <v>83.084335183501821</v>
      </c>
      <c r="G88" s="27">
        <f ca="1">IF($C$3-$C$4*G$8&gt;=2,OFFSET('Prediktioner inlagda över tid'!$A81,0,'Resultat prediktioner över tid'!$C$3-1-G$8*'Resultat prediktioner över tid'!$C$4),NA())</f>
        <v>6.3495115294569677</v>
      </c>
      <c r="H88" s="28"/>
      <c r="I88" s="27" t="e">
        <f>'Prediktioner döda över tid'!B81</f>
        <v>#N/A</v>
      </c>
      <c r="J88" s="27">
        <f ca="1">IF($C$3-$C$4*J$8&gt;=2,OFFSET('Prediktioner döda över tid'!$A81,0,'Resultat prediktioner över tid'!$C$3-1-J$8*'Resultat prediktioner över tid'!$C$4),NA())</f>
        <v>16.419978872532138</v>
      </c>
      <c r="K88" s="27">
        <f ca="1">IF($C$3-$C$4*K$8&gt;=2,OFFSET('Prediktioner döda över tid'!$A81,0,'Resultat prediktioner över tid'!$C$3-1-K$8*'Resultat prediktioner över tid'!$C$4),NA())</f>
        <v>30.910880448278803</v>
      </c>
      <c r="L88" s="27">
        <f ca="1">IF($C$3-$C$4*L$8&gt;=2,OFFSET('Prediktioner döda över tid'!$A81,0,'Resultat prediktioner över tid'!$C$3-1-L$8*'Resultat prediktioner över tid'!$C$4),NA())</f>
        <v>200.23058434806256</v>
      </c>
      <c r="M88" s="27">
        <f ca="1">IF($C$3-$C$4*M$8&gt;=2,OFFSET('Prediktioner döda över tid'!$A81,0,'Resultat prediktioner över tid'!$C$3-1-M$8*'Resultat prediktioner över tid'!$C$4),NA())</f>
        <v>539.51514583995777</v>
      </c>
      <c r="N88" s="27">
        <f ca="1">IF($C$3-$C$4*N$8&gt;=2,OFFSET('Prediktioner döda över tid'!$A81,0,'Resultat prediktioner över tid'!$C$3-1-N$8*'Resultat prediktioner över tid'!$C$4),NA())</f>
        <v>97.630083076047868</v>
      </c>
    </row>
    <row r="89" spans="1:14" x14ac:dyDescent="0.2">
      <c r="A89" s="2">
        <f t="shared" si="6"/>
        <v>44184</v>
      </c>
      <c r="B89" s="27" t="e">
        <f>'Prediktioner inlagda över tid'!B82</f>
        <v>#N/A</v>
      </c>
      <c r="C89" s="27">
        <f ca="1">IF($C$3-$C$4*C$8&gt;=2,OFFSET('Prediktioner inlagda över tid'!$A82,0,'Resultat prediktioner över tid'!$C$3-1-C$8*'Resultat prediktioner över tid'!$C$4),NA())</f>
        <v>18.621417574251822</v>
      </c>
      <c r="D89" s="27">
        <f ca="1">IF($C$3-$C$4*D$8&gt;=2,OFFSET('Prediktioner inlagda över tid'!$A82,0,'Resultat prediktioner över tid'!$C$3-1-D$8*'Resultat prediktioner över tid'!$C$4),NA())</f>
        <v>36.584481173816457</v>
      </c>
      <c r="E89" s="27">
        <f ca="1">IF($C$3-$C$4*E$8&gt;=2,OFFSET('Prediktioner inlagda över tid'!$A82,0,'Resultat prediktioner över tid'!$C$3-1-E$8*'Resultat prediktioner över tid'!$C$4),NA())</f>
        <v>342.17244815235262</v>
      </c>
      <c r="F89" s="27">
        <f ca="1">IF($C$3-$C$4*F$8&gt;=2,OFFSET('Prediktioner inlagda över tid'!$A82,0,'Resultat prediktioner över tid'!$C$3-1-F$8*'Resultat prediktioner över tid'!$C$4),NA())</f>
        <v>75.252474479803297</v>
      </c>
      <c r="G89" s="27">
        <f ca="1">IF($C$3-$C$4*G$8&gt;=2,OFFSET('Prediktioner inlagda över tid'!$A82,0,'Resultat prediktioner över tid'!$C$3-1-G$8*'Resultat prediktioner över tid'!$C$4),NA())</f>
        <v>5.7634478004878984</v>
      </c>
      <c r="H89" s="28"/>
      <c r="I89" s="27" t="e">
        <f>'Prediktioner döda över tid'!B82</f>
        <v>#N/A</v>
      </c>
      <c r="J89" s="27">
        <f ca="1">IF($C$3-$C$4*J$8&gt;=2,OFFSET('Prediktioner döda över tid'!$A82,0,'Resultat prediktioner över tid'!$C$3-1-J$8*'Resultat prediktioner över tid'!$C$4),NA())</f>
        <v>16.599796909707059</v>
      </c>
      <c r="K89" s="27">
        <f ca="1">IF($C$3-$C$4*K$8&gt;=2,OFFSET('Prediktioner döda över tid'!$A82,0,'Resultat prediktioner över tid'!$C$3-1-K$8*'Resultat prediktioner över tid'!$C$4),NA())</f>
        <v>31.468280486646488</v>
      </c>
      <c r="L89" s="27">
        <f ca="1">IF($C$3-$C$4*L$8&gt;=2,OFFSET('Prediktioner döda över tid'!$A82,0,'Resultat prediktioner över tid'!$C$3-1-L$8*'Resultat prediktioner över tid'!$C$4),NA())</f>
        <v>208.37885834865386</v>
      </c>
      <c r="M89" s="27">
        <f ca="1">IF($C$3-$C$4*M$8&gt;=2,OFFSET('Prediktioner döda över tid'!$A82,0,'Resultat prediktioner över tid'!$C$3-1-M$8*'Resultat prediktioner över tid'!$C$4),NA())</f>
        <v>546.32609152539885</v>
      </c>
      <c r="N89" s="27">
        <f ca="1">IF($C$3-$C$4*N$8&gt;=2,OFFSET('Prediktioner döda över tid'!$A82,0,'Resultat prediktioner över tid'!$C$3-1-N$8*'Resultat prediktioner över tid'!$C$4),NA())</f>
        <v>97.856814760638926</v>
      </c>
    </row>
    <row r="90" spans="1:14" x14ac:dyDescent="0.2">
      <c r="A90" s="2">
        <f t="shared" si="6"/>
        <v>44185</v>
      </c>
      <c r="B90" s="27" t="e">
        <f>'Prediktioner inlagda över tid'!B83</f>
        <v>#N/A</v>
      </c>
      <c r="C90" s="27">
        <f ca="1">IF($C$3-$C$4*C$8&gt;=2,OFFSET('Prediktioner inlagda över tid'!$A83,0,'Resultat prediktioner över tid'!$C$3-1-C$8*'Resultat prediktioner över tid'!$C$4),NA())</f>
        <v>18.28825150316225</v>
      </c>
      <c r="D90" s="27">
        <f ca="1">IF($C$3-$C$4*D$8&gt;=2,OFFSET('Prediktioner inlagda över tid'!$A83,0,'Resultat prediktioner över tid'!$C$3-1-D$8*'Resultat prediktioner över tid'!$C$4),NA())</f>
        <v>36.411212085684269</v>
      </c>
      <c r="E90" s="27">
        <f ca="1">IF($C$3-$C$4*E$8&gt;=2,OFFSET('Prediktioner inlagda över tid'!$A83,0,'Resultat prediktioner över tid'!$C$3-1-E$8*'Resultat prediktioner över tid'!$C$4),NA())</f>
        <v>341.62773372162474</v>
      </c>
      <c r="F90" s="27">
        <f ca="1">IF($C$3-$C$4*F$8&gt;=2,OFFSET('Prediktioner inlagda över tid'!$A83,0,'Resultat prediktioner över tid'!$C$3-1-F$8*'Resultat prediktioner över tid'!$C$4),NA())</f>
        <v>68.045988720508788</v>
      </c>
      <c r="G90" s="27">
        <f ca="1">IF($C$3-$C$4*G$8&gt;=2,OFFSET('Prediktioner inlagda över tid'!$A83,0,'Resultat prediktioner över tid'!$C$3-1-G$8*'Resultat prediktioner över tid'!$C$4),NA())</f>
        <v>5.2408146137508211</v>
      </c>
      <c r="H90" s="28"/>
      <c r="I90" s="27" t="e">
        <f>'Prediktioner döda över tid'!B83</f>
        <v>#N/A</v>
      </c>
      <c r="J90" s="27">
        <f ca="1">IF($C$3-$C$4*J$8&gt;=2,OFFSET('Prediktioner döda över tid'!$A83,0,'Resultat prediktioner över tid'!$C$3-1-J$8*'Resultat prediktioner över tid'!$C$4),NA())</f>
        <v>16.776122942306909</v>
      </c>
      <c r="K90" s="27">
        <f ca="1">IF($C$3-$C$4*K$8&gt;=2,OFFSET('Prediktioner döda över tid'!$A83,0,'Resultat prediktioner över tid'!$C$3-1-K$8*'Resultat prediktioner över tid'!$C$4),NA())</f>
        <v>32.023743925293914</v>
      </c>
      <c r="L90" s="27">
        <f ca="1">IF($C$3-$C$4*L$8&gt;=2,OFFSET('Prediktioner döda över tid'!$A83,0,'Resultat prediktioner över tid'!$C$3-1-L$8*'Resultat prediktioner över tid'!$C$4),NA())</f>
        <v>216.62187549699178</v>
      </c>
      <c r="M90" s="27">
        <f ca="1">IF($C$3-$C$4*M$8&gt;=2,OFFSET('Prediktioner döda över tid'!$A83,0,'Resultat prediktioner över tid'!$C$3-1-M$8*'Resultat prediktioner över tid'!$C$4),NA())</f>
        <v>552.54117463787895</v>
      </c>
      <c r="N90" s="27">
        <f ca="1">IF($C$3-$C$4*N$8&gt;=2,OFFSET('Prediktioner döda över tid'!$A83,0,'Resultat prediktioner över tid'!$C$3-1-N$8*'Resultat prediktioner över tid'!$C$4),NA())</f>
        <v>98.060587559194786</v>
      </c>
    </row>
    <row r="91" spans="1:14" x14ac:dyDescent="0.2">
      <c r="A91" s="2">
        <f t="shared" si="6"/>
        <v>44186</v>
      </c>
      <c r="B91" s="27" t="e">
        <f>'Prediktioner inlagda över tid'!B84</f>
        <v>#N/A</v>
      </c>
      <c r="C91" s="27">
        <f ca="1">IF($C$3-$C$4*C$8&gt;=2,OFFSET('Prediktioner inlagda över tid'!$A84,0,'Resultat prediktioner över tid'!$C$3-1-C$8*'Resultat prediktioner över tid'!$C$4),NA())</f>
        <v>17.960982450328032</v>
      </c>
      <c r="D91" s="27">
        <f ca="1">IF($C$3-$C$4*D$8&gt;=2,OFFSET('Prediktioner inlagda över tid'!$A84,0,'Resultat prediktioner över tid'!$C$3-1-D$8*'Resultat prediktioner över tid'!$C$4),NA())</f>
        <v>36.22466311470253</v>
      </c>
      <c r="E91" s="27">
        <f ca="1">IF($C$3-$C$4*E$8&gt;=2,OFFSET('Prediktioner inlagda över tid'!$A84,0,'Resultat prediktioner över tid'!$C$3-1-E$8*'Resultat prediktioner över tid'!$C$4),NA())</f>
        <v>340.3506073754557</v>
      </c>
      <c r="F91" s="27">
        <f ca="1">IF($C$3-$C$4*F$8&gt;=2,OFFSET('Prediktioner inlagda över tid'!$A84,0,'Resultat prediktioner över tid'!$C$3-1-F$8*'Resultat prediktioner över tid'!$C$4),NA())</f>
        <v>61.438108670902572</v>
      </c>
      <c r="G91" s="27">
        <f ca="1">IF($C$3-$C$4*G$8&gt;=2,OFFSET('Prediktioner inlagda över tid'!$A84,0,'Resultat prediktioner över tid'!$C$3-1-G$8*'Resultat prediktioner över tid'!$C$4),NA())</f>
        <v>4.7750910889573301</v>
      </c>
      <c r="H91" s="28"/>
      <c r="I91" s="27" t="e">
        <f>'Prediktioner döda över tid'!B84</f>
        <v>#N/A</v>
      </c>
      <c r="J91" s="27">
        <f ca="1">IF($C$3-$C$4*J$8&gt;=2,OFFSET('Prediktioner döda över tid'!$A84,0,'Resultat prediktioner över tid'!$C$3-1-J$8*'Resultat prediktioner över tid'!$C$4),NA())</f>
        <v>16.949005416070626</v>
      </c>
      <c r="K91" s="27">
        <f ca="1">IF($C$3-$C$4*K$8&gt;=2,OFFSET('Prediktioner döda över tid'!$A84,0,'Resultat prediktioner över tid'!$C$3-1-K$8*'Resultat prediktioner över tid'!$C$4),NA())</f>
        <v>32.577039564614537</v>
      </c>
      <c r="L91" s="27">
        <f ca="1">IF($C$3-$C$4*L$8&gt;=2,OFFSET('Prediktioner döda över tid'!$A84,0,'Resultat prediktioner över tid'!$C$3-1-L$8*'Resultat prediktioner över tid'!$C$4),NA())</f>
        <v>224.94280923523175</v>
      </c>
      <c r="M91" s="27">
        <f ca="1">IF($C$3-$C$4*M$8&gt;=2,OFFSET('Prediktioner döda över tid'!$A84,0,'Resultat prediktioner över tid'!$C$3-1-M$8*'Resultat prediktioner över tid'!$C$4),NA())</f>
        <v>558.19849366584492</v>
      </c>
      <c r="N91" s="27">
        <f ca="1">IF($C$3-$C$4*N$8&gt;=2,OFFSET('Prediktioner döda över tid'!$A84,0,'Resultat prediktioner över tid'!$C$3-1-N$8*'Resultat prediktioner över tid'!$C$4),NA())</f>
        <v>98.243843485067444</v>
      </c>
    </row>
    <row r="92" spans="1:14" x14ac:dyDescent="0.2">
      <c r="A92" s="2">
        <f t="shared" si="6"/>
        <v>44187</v>
      </c>
      <c r="B92" s="27" t="e">
        <f>'Prediktioner inlagda över tid'!B85</f>
        <v>#N/A</v>
      </c>
      <c r="C92" s="27">
        <f ca="1">IF($C$3-$C$4*C$8&gt;=2,OFFSET('Prediktioner inlagda över tid'!$A85,0,'Resultat prediktioner över tid'!$C$3-1-C$8*'Resultat prediktioner över tid'!$C$4),NA())</f>
        <v>17.639893402481235</v>
      </c>
      <c r="D92" s="27">
        <f ca="1">IF($C$3-$C$4*D$8&gt;=2,OFFSET('Prediktioner inlagda över tid'!$A85,0,'Resultat prediktioner över tid'!$C$3-1-D$8*'Resultat prediktioner över tid'!$C$4),NA())</f>
        <v>36.025296903030288</v>
      </c>
      <c r="E92" s="27">
        <f ca="1">IF($C$3-$C$4*E$8&gt;=2,OFFSET('Prediktioner inlagda över tid'!$A85,0,'Resultat prediktioner över tid'!$C$3-1-E$8*'Resultat prediktioner över tid'!$C$4),NA())</f>
        <v>338.35055419411054</v>
      </c>
      <c r="F92" s="27">
        <f ca="1">IF($C$3-$C$4*F$8&gt;=2,OFFSET('Prediktioner inlagda över tid'!$A85,0,'Resultat prediktioner över tid'!$C$3-1-F$8*'Resultat prediktioner över tid'!$C$4),NA())</f>
        <v>55.398203155916683</v>
      </c>
      <c r="G92" s="27">
        <f ca="1">IF($C$3-$C$4*G$8&gt;=2,OFFSET('Prediktioner inlagda över tid'!$A85,0,'Resultat prediktioner över tid'!$C$3-1-G$8*'Resultat prediktioner över tid'!$C$4),NA())</f>
        <v>4.3603543076443527</v>
      </c>
      <c r="H92" s="28"/>
      <c r="I92" s="27" t="e">
        <f>'Prediktioner döda över tid'!B85</f>
        <v>#N/A</v>
      </c>
      <c r="J92" s="27">
        <f ca="1">IF($C$3-$C$4*J$8&gt;=2,OFFSET('Prediktioner döda över tid'!$A85,0,'Resultat prediktioner över tid'!$C$3-1-J$8*'Resultat prediktioner över tid'!$C$4),NA())</f>
        <v>17.118496851382968</v>
      </c>
      <c r="K92" s="27">
        <f ca="1">IF($C$3-$C$4*K$8&gt;=2,OFFSET('Prediktioner döda över tid'!$A85,0,'Resultat prediktioner över tid'!$C$3-1-K$8*'Resultat prediktioner över tid'!$C$4),NA())</f>
        <v>33.127942509808655</v>
      </c>
      <c r="L92" s="27">
        <f ca="1">IF($C$3-$C$4*L$8&gt;=2,OFFSET('Prediktioner döda över tid'!$A85,0,'Resultat prediktioner över tid'!$C$3-1-L$8*'Resultat prediktioner över tid'!$C$4),NA())</f>
        <v>233.32413251639662</v>
      </c>
      <c r="M92" s="27">
        <f ca="1">IF($C$3-$C$4*M$8&gt;=2,OFFSET('Prediktioner döda över tid'!$A85,0,'Resultat prediktioner över tid'!$C$3-1-M$8*'Resultat prediktioner över tid'!$C$4),NA())</f>
        <v>563.33651207995592</v>
      </c>
      <c r="N92" s="27">
        <f ca="1">IF($C$3-$C$4*N$8&gt;=2,OFFSET('Prediktioner döda över tid'!$A85,0,'Resultat prediktioner över tid'!$C$3-1-N$8*'Resultat prediktioner över tid'!$C$4),NA())</f>
        <v>98.40878247858673</v>
      </c>
    </row>
    <row r="93" spans="1:14" x14ac:dyDescent="0.2">
      <c r="A93" s="2">
        <f t="shared" si="6"/>
        <v>44188</v>
      </c>
      <c r="B93" s="27" t="e">
        <f>'Prediktioner inlagda över tid'!B86</f>
        <v>#N/A</v>
      </c>
      <c r="C93" s="27">
        <f ca="1">IF($C$3-$C$4*C$8&gt;=2,OFFSET('Prediktioner inlagda över tid'!$A86,0,'Resultat prediktioner över tid'!$C$3-1-C$8*'Resultat prediktioner över tid'!$C$4),NA())</f>
        <v>17.325228783735344</v>
      </c>
      <c r="D93" s="27">
        <f ca="1">IF($C$3-$C$4*D$8&gt;=2,OFFSET('Prediktioner inlagda över tid'!$A86,0,'Resultat prediktioner över tid'!$C$3-1-D$8*'Resultat prediktioner över tid'!$C$4),NA())</f>
        <v>35.813590107789388</v>
      </c>
      <c r="E93" s="27">
        <f ca="1">IF($C$3-$C$4*E$8&gt;=2,OFFSET('Prediktioner inlagda över tid'!$A86,0,'Resultat prediktioner över tid'!$C$3-1-E$8*'Resultat prediktioner över tid'!$C$4),NA())</f>
        <v>335.64309988939618</v>
      </c>
      <c r="F93" s="27">
        <f ca="1">IF($C$3-$C$4*F$8&gt;=2,OFFSET('Prediktioner inlagda över tid'!$A86,0,'Resultat prediktioner över tid'!$C$3-1-F$8*'Resultat prediktioner över tid'!$C$4),NA())</f>
        <v>49.893125338338429</v>
      </c>
      <c r="G93" s="27">
        <f ca="1">IF($C$3-$C$4*G$8&gt;=2,OFFSET('Prediktioner inlagda över tid'!$A86,0,'Resultat prediktioner över tid'!$C$3-1-G$8*'Resultat prediktioner över tid'!$C$4),NA())</f>
        <v>3.9912401927398595</v>
      </c>
      <c r="H93" s="28"/>
      <c r="I93" s="27" t="e">
        <f>'Prediktioner döda över tid'!B86</f>
        <v>#N/A</v>
      </c>
      <c r="J93" s="27">
        <f ca="1">IF($C$3-$C$4*J$8&gt;=2,OFFSET('Prediktioner döda över tid'!$A86,0,'Resultat prediktioner över tid'!$C$3-1-J$8*'Resultat prediktioner över tid'!$C$4),NA())</f>
        <v>17.284653406271222</v>
      </c>
      <c r="K93" s="27">
        <f ca="1">IF($C$3-$C$4*K$8&gt;=2,OFFSET('Prediktioner döda över tid'!$A86,0,'Resultat prediktioner över tid'!$C$3-1-K$8*'Resultat prediktioner över tid'!$C$4),NA())</f>
        <v>33.676234474971878</v>
      </c>
      <c r="L93" s="27">
        <f ca="1">IF($C$3-$C$4*L$8&gt;=2,OFFSET('Prediktioner döda över tid'!$A86,0,'Resultat prediktioner över tid'!$C$3-1-L$8*'Resultat prediktioner över tid'!$C$4),NA())</f>
        <v>241.74775908827783</v>
      </c>
      <c r="M93" s="27">
        <f ca="1">IF($C$3-$C$4*M$8&gt;=2,OFFSET('Prediktioner döda över tid'!$A86,0,'Resultat prediktioner över tid'!$C$3-1-M$8*'Resultat prediktioner över tid'!$C$4),NA())</f>
        <v>567.99336826599347</v>
      </c>
      <c r="N93" s="27">
        <f ca="1">IF($C$3-$C$4*N$8&gt;=2,OFFSET('Prediktioner döda över tid'!$A86,0,'Resultat prediktioner över tid'!$C$3-1-N$8*'Resultat prediktioner över tid'!$C$4),NA())</f>
        <v>98.557382666377038</v>
      </c>
    </row>
    <row r="94" spans="1:14" x14ac:dyDescent="0.2">
      <c r="A94" s="2">
        <f t="shared" si="6"/>
        <v>44189</v>
      </c>
      <c r="B94" s="27" t="e">
        <f>'Prediktioner inlagda över tid'!B87</f>
        <v>#N/A</v>
      </c>
      <c r="C94" s="27">
        <f ca="1">IF($C$3-$C$4*C$8&gt;=2,OFFSET('Prediktioner inlagda över tid'!$A87,0,'Resultat prediktioner över tid'!$C$3-1-C$8*'Resultat prediktioner över tid'!$C$4),NA())</f>
        <v>17.017196308050604</v>
      </c>
      <c r="D94" s="27">
        <f ca="1">IF($C$3-$C$4*D$8&gt;=2,OFFSET('Prediktioner inlagda över tid'!$A87,0,'Resultat prediktioner över tid'!$C$3-1-D$8*'Resultat prediktioner över tid'!$C$4),NA())</f>
        <v>35.590031809993924</v>
      </c>
      <c r="E94" s="27">
        <f ca="1">IF($C$3-$C$4*E$8&gt;=2,OFFSET('Prediktioner inlagda över tid'!$A87,0,'Resultat prediktioner över tid'!$C$3-1-E$8*'Resultat prediktioner över tid'!$C$4),NA())</f>
        <v>332.24955869692093</v>
      </c>
      <c r="F94" s="27">
        <f ca="1">IF($C$3-$C$4*F$8&gt;=2,OFFSET('Prediktioner inlagda över tid'!$A87,0,'Resultat prediktioner över tid'!$C$3-1-F$8*'Resultat prediktioner över tid'!$C$4),NA())</f>
        <v>44.888337460974491</v>
      </c>
      <c r="G94" s="27">
        <f ca="1">IF($C$3-$C$4*G$8&gt;=2,OFFSET('Prediktioner inlagda över tid'!$A87,0,'Resultat prediktioner över tid'!$C$3-1-G$8*'Resultat prediktioner över tid'!$C$4),NA())</f>
        <v>3.662903196045082</v>
      </c>
      <c r="H94" s="28"/>
      <c r="I94" s="27" t="e">
        <f>'Prediktioner döda över tid'!B87</f>
        <v>#N/A</v>
      </c>
      <c r="J94" s="27">
        <f ca="1">IF($C$3-$C$4*J$8&gt;=2,OFFSET('Prediktioner döda över tid'!$A87,0,'Resultat prediktioner över tid'!$C$3-1-J$8*'Resultat prediktioner över tid'!$C$4),NA())</f>
        <v>17.44753445508632</v>
      </c>
      <c r="K94" s="27">
        <f ca="1">IF($C$3-$C$4*K$8&gt;=2,OFFSET('Prediktioner döda över tid'!$A87,0,'Resultat prediktioner över tid'!$C$3-1-K$8*'Resultat prediktioner över tid'!$C$4),NA())</f>
        <v>34.221704063651508</v>
      </c>
      <c r="L94" s="27">
        <f ca="1">IF($C$3-$C$4*L$8&gt;=2,OFFSET('Prediktioner döda över tid'!$A87,0,'Resultat prediktioner över tid'!$C$3-1-L$8*'Resultat prediktioner över tid'!$C$4),NA())</f>
        <v>250.19519547785228</v>
      </c>
      <c r="M94" s="27">
        <f ca="1">IF($C$3-$C$4*M$8&gt;=2,OFFSET('Prediktioner döda över tid'!$A87,0,'Resultat prediktioner över tid'!$C$3-1-M$8*'Resultat prediktioner över tid'!$C$4),NA())</f>
        <v>572.2063247314436</v>
      </c>
      <c r="N94" s="27">
        <f ca="1">IF($C$3-$C$4*N$8&gt;=2,OFFSET('Prediktioner döda över tid'!$A87,0,'Resultat prediktioner över tid'!$C$3-1-N$8*'Resultat prediktioner över tid'!$C$4),NA())</f>
        <v>98.691419754844986</v>
      </c>
    </row>
    <row r="95" spans="1:14" x14ac:dyDescent="0.2">
      <c r="A95" s="2">
        <f t="shared" si="6"/>
        <v>44190</v>
      </c>
      <c r="B95" s="27" t="e">
        <f>'Prediktioner inlagda över tid'!B88</f>
        <v>#N/A</v>
      </c>
      <c r="C95" s="27">
        <f ca="1">IF($C$3-$C$4*C$8&gt;=2,OFFSET('Prediktioner inlagda över tid'!$A88,0,'Resultat prediktioner över tid'!$C$3-1-C$8*'Resultat prediktioner över tid'!$C$4),NA())</f>
        <v>16.71596888972503</v>
      </c>
      <c r="D95" s="27">
        <f ca="1">IF($C$3-$C$4*D$8&gt;=2,OFFSET('Prediktioner inlagda över tid'!$A88,0,'Resultat prediktioner över tid'!$C$3-1-D$8*'Resultat prediktioner över tid'!$C$4),NA())</f>
        <v>35.355121914896493</v>
      </c>
      <c r="E95" s="27">
        <f ca="1">IF($C$3-$C$4*E$8&gt;=2,OFFSET('Prediktioner inlagda över tid'!$A88,0,'Resultat prediktioner över tid'!$C$3-1-E$8*'Resultat prediktioner över tid'!$C$4),NA())</f>
        <v>328.19668312264281</v>
      </c>
      <c r="F95" s="27">
        <f ca="1">IF($C$3-$C$4*F$8&gt;=2,OFFSET('Prediktioner inlagda över tid'!$A88,0,'Resultat prediktioner över tid'!$C$3-1-F$8*'Resultat prediktioner över tid'!$C$4),NA())</f>
        <v>40.348827973030318</v>
      </c>
      <c r="G95" s="27">
        <f ca="1">IF($C$3-$C$4*G$8&gt;=2,OFFSET('Prediktioner inlagda över tid'!$A88,0,'Resultat prediktioner över tid'!$C$3-1-G$8*'Resultat prediktioner över tid'!$C$4),NA())</f>
        <v>3.3709759864734847</v>
      </c>
      <c r="H95" s="28"/>
      <c r="I95" s="27" t="e">
        <f>'Prediktioner döda över tid'!B88</f>
        <v>#N/A</v>
      </c>
      <c r="J95" s="27">
        <f ca="1">IF($C$3-$C$4*J$8&gt;=2,OFFSET('Prediktioner döda över tid'!$A88,0,'Resultat prediktioner över tid'!$C$3-1-J$8*'Resultat prediktioner över tid'!$C$4),NA())</f>
        <v>17.60720218413169</v>
      </c>
      <c r="K95" s="27">
        <f ca="1">IF($C$3-$C$4*K$8&gt;=2,OFFSET('Prediktioner döda över tid'!$A88,0,'Resultat prediktioner över tid'!$C$3-1-K$8*'Resultat prediktioner över tid'!$C$4),NA())</f>
        <v>34.764147025263206</v>
      </c>
      <c r="L95" s="27">
        <f ca="1">IF($C$3-$C$4*L$8&gt;=2,OFFSET('Prediktioner döda över tid'!$A88,0,'Resultat prediktioner över tid'!$C$3-1-L$8*'Resultat prediktioner över tid'!$C$4),NA())</f>
        <v>258.64770106975084</v>
      </c>
      <c r="M95" s="27">
        <f ca="1">IF($C$3-$C$4*M$8&gt;=2,OFFSET('Prediktioner döda över tid'!$A88,0,'Resultat prediktioner över tid'!$C$3-1-M$8*'Resultat prediktioner över tid'!$C$4),NA())</f>
        <v>576.01134390449238</v>
      </c>
      <c r="N95" s="27">
        <f ca="1">IF($C$3-$C$4*N$8&gt;=2,OFFSET('Prediktioner döda över tid'!$A88,0,'Resultat prediktioner över tid'!$C$3-1-N$8*'Resultat prediktioner över tid'!$C$4),NA())</f>
        <v>98.812485381939268</v>
      </c>
    </row>
    <row r="96" spans="1:14" x14ac:dyDescent="0.2">
      <c r="A96" s="2">
        <f t="shared" si="6"/>
        <v>44191</v>
      </c>
      <c r="B96" s="27" t="e">
        <f>'Prediktioner inlagda över tid'!B89</f>
        <v>#N/A</v>
      </c>
      <c r="C96" s="27">
        <f ca="1">IF($C$3-$C$4*C$8&gt;=2,OFFSET('Prediktioner inlagda över tid'!$A89,0,'Resultat prediktioner över tid'!$C$3-1-C$8*'Resultat prediktioner över tid'!$C$4),NA())</f>
        <v>16.421686591975313</v>
      </c>
      <c r="D96" s="27">
        <f ca="1">IF($C$3-$C$4*D$8&gt;=2,OFFSET('Prediktioner inlagda över tid'!$A89,0,'Resultat prediktioner över tid'!$C$3-1-D$8*'Resultat prediktioner över tid'!$C$4),NA())</f>
        <v>35.109369552060819</v>
      </c>
      <c r="E96" s="27">
        <f ca="1">IF($C$3-$C$4*E$8&gt;=2,OFFSET('Prediktioner inlagda över tid'!$A89,0,'Resultat prediktioner över tid'!$C$3-1-E$8*'Resultat prediktioner över tid'!$C$4),NA())</f>
        <v>323.51622522919945</v>
      </c>
      <c r="F96" s="27">
        <f ca="1">IF($C$3-$C$4*F$8&gt;=2,OFFSET('Prediktioner inlagda över tid'!$A89,0,'Resultat prediktioner över tid'!$C$3-1-F$8*'Resultat prediktioner över tid'!$C$4),NA())</f>
        <v>36.239840320374419</v>
      </c>
      <c r="G96" s="27">
        <f ca="1">IF($C$3-$C$4*G$8&gt;=2,OFFSET('Prediktioner inlagda över tid'!$A89,0,'Resultat prediktioner över tid'!$C$3-1-G$8*'Resultat prediktioner över tid'!$C$4),NA())</f>
        <v>3.1115300115250686</v>
      </c>
      <c r="H96" s="28"/>
      <c r="I96" s="27" t="e">
        <f>'Prediktioner döda över tid'!B89</f>
        <v>#N/A</v>
      </c>
      <c r="J96" s="27">
        <f ca="1">IF($C$3-$C$4*J$8&gt;=2,OFFSET('Prediktioner döda över tid'!$A89,0,'Resultat prediktioner över tid'!$C$3-1-J$8*'Resultat prediktioner över tid'!$C$4),NA())</f>
        <v>17.763721205253695</v>
      </c>
      <c r="K96" s="27">
        <f ca="1">IF($C$3-$C$4*K$8&gt;=2,OFFSET('Prediktioner döda över tid'!$A89,0,'Resultat prediktioner över tid'!$C$3-1-K$8*'Resultat prediktioner över tid'!$C$4),NA())</f>
        <v>35.303366486898241</v>
      </c>
      <c r="L96" s="27">
        <f ca="1">IF($C$3-$C$4*L$8&gt;=2,OFFSET('Prediktioner döda över tid'!$A89,0,'Resultat prediktioner över tid'!$C$3-1-L$8*'Resultat prediktioner över tid'!$C$4),NA())</f>
        <v>267.0864534015688</v>
      </c>
      <c r="M96" s="27">
        <f ca="1">IF($C$3-$C$4*M$8&gt;=2,OFFSET('Prediktioner döda över tid'!$A89,0,'Resultat prediktioner över tid'!$C$3-1-M$8*'Resultat prediktioner över tid'!$C$4),NA())</f>
        <v>579.44277571665214</v>
      </c>
      <c r="N96" s="27">
        <f ca="1">IF($C$3-$C$4*N$8&gt;=2,OFFSET('Prediktioner döda över tid'!$A89,0,'Resultat prediktioner över tid'!$C$3-1-N$8*'Resultat prediktioner över tid'!$C$4),NA())</f>
        <v>98.922004320736519</v>
      </c>
    </row>
    <row r="97" spans="1:14" x14ac:dyDescent="0.2">
      <c r="A97" s="2">
        <f t="shared" si="6"/>
        <v>44192</v>
      </c>
      <c r="B97" s="27" t="e">
        <f>'Prediktioner inlagda över tid'!B90</f>
        <v>#N/A</v>
      </c>
      <c r="C97" s="27">
        <f ca="1">IF($C$3-$C$4*C$8&gt;=2,OFFSET('Prediktioner inlagda över tid'!$A90,0,'Resultat prediktioner över tid'!$C$3-1-C$8*'Resultat prediktioner över tid'!$C$4),NA())</f>
        <v>16.134458595415463</v>
      </c>
      <c r="D97" s="27">
        <f ca="1">IF($C$3-$C$4*D$8&gt;=2,OFFSET('Prediktioner inlagda över tid'!$A90,0,'Resultat prediktioner över tid'!$C$3-1-D$8*'Resultat prediktioner över tid'!$C$4),NA())</f>
        <v>34.853291483203868</v>
      </c>
      <c r="E97" s="27">
        <f ca="1">IF($C$3-$C$4*E$8&gt;=2,OFFSET('Prediktioner inlagda över tid'!$A90,0,'Resultat prediktioner över tid'!$C$3-1-E$8*'Resultat prediktioner över tid'!$C$4),NA())</f>
        <v>318.2444215341917</v>
      </c>
      <c r="F97" s="27">
        <f ca="1">IF($C$3-$C$4*F$8&gt;=2,OFFSET('Prediktioner inlagda över tid'!$A90,0,'Resultat prediktioner över tid'!$C$3-1-F$8*'Resultat prediktioner över tid'!$C$4),NA())</f>
        <v>32.527435472326744</v>
      </c>
      <c r="G97" s="27">
        <f ca="1">IF($C$3-$C$4*G$8&gt;=2,OFFSET('Prediktioner inlagda över tid'!$A90,0,'Resultat prediktioner över tid'!$C$3-1-G$8*'Resultat prediktioner över tid'!$C$4),NA())</f>
        <v>2.8810375485578339</v>
      </c>
      <c r="H97" s="28"/>
      <c r="I97" s="27" t="e">
        <f>'Prediktioner döda över tid'!B90</f>
        <v>#N/A</v>
      </c>
      <c r="J97" s="27">
        <f ca="1">IF($C$3-$C$4*J$8&gt;=2,OFFSET('Prediktioner döda över tid'!$A90,0,'Resultat prediktioner över tid'!$C$3-1-J$8*'Resultat prediktioner över tid'!$C$4),NA())</f>
        <v>17.917158188173698</v>
      </c>
      <c r="K97" s="27">
        <f ca="1">IF($C$3-$C$4*K$8&gt;=2,OFFSET('Prediktioner döda över tid'!$A90,0,'Resultat prediktioner över tid'!$C$3-1-K$8*'Resultat prediktioner över tid'!$C$4),NA())</f>
        <v>35.839173160189326</v>
      </c>
      <c r="L97" s="27">
        <f ca="1">IF($C$3-$C$4*L$8&gt;=2,OFFSET('Prediktioner döda över tid'!$A90,0,'Resultat prediktioner över tid'!$C$3-1-L$8*'Resultat prediktioner över tid'!$C$4),NA())</f>
        <v>275.49271561403049</v>
      </c>
      <c r="M97" s="27">
        <f ca="1">IF($C$3-$C$4*M$8&gt;=2,OFFSET('Prediktioner döda över tid'!$A90,0,'Resultat prediktioner över tid'!$C$3-1-M$8*'Resultat prediktioner över tid'!$C$4),NA())</f>
        <v>582.53314137461211</v>
      </c>
      <c r="N97" s="27">
        <f ca="1">IF($C$3-$C$4*N$8&gt;=2,OFFSET('Prediktioner döda över tid'!$A90,0,'Resultat prediktioner över tid'!$C$3-1-N$8*'Resultat prediktioner över tid'!$C$4),NA())</f>
        <v>99.021250481944961</v>
      </c>
    </row>
    <row r="98" spans="1:14" x14ac:dyDescent="0.2">
      <c r="A98" s="2">
        <f t="shared" si="6"/>
        <v>44193</v>
      </c>
      <c r="B98" s="27" t="e">
        <f>'Prediktioner inlagda över tid'!B91</f>
        <v>#N/A</v>
      </c>
      <c r="C98" s="27">
        <f ca="1">IF($C$3-$C$4*C$8&gt;=2,OFFSET('Prediktioner inlagda över tid'!$A91,0,'Resultat prediktioner över tid'!$C$3-1-C$8*'Resultat prediktioner över tid'!$C$4),NA())</f>
        <v>15.854365169993418</v>
      </c>
      <c r="D98" s="27">
        <f ca="1">IF($C$3-$C$4*D$8&gt;=2,OFFSET('Prediktioner inlagda över tid'!$A91,0,'Resultat prediktioner över tid'!$C$3-1-D$8*'Resultat prediktioner över tid'!$C$4),NA())</f>
        <v>34.587410525529869</v>
      </c>
      <c r="E98" s="27">
        <f ca="1">IF($C$3-$C$4*E$8&gt;=2,OFFSET('Prediktioner inlagda över tid'!$A91,0,'Resultat prediktioner över tid'!$C$3-1-E$8*'Resultat prediktioner över tid'!$C$4),NA())</f>
        <v>312.42141548602876</v>
      </c>
      <c r="F98" s="27">
        <f ca="1">IF($C$3-$C$4*F$8&gt;=2,OFFSET('Prediktioner inlagda över tid'!$A91,0,'Resultat prediktioner över tid'!$C$3-1-F$8*'Resultat prediktioner över tid'!$C$4),NA())</f>
        <v>29.178911109628217</v>
      </c>
      <c r="G98" s="27">
        <f ca="1">IF($C$3-$C$4*G$8&gt;=2,OFFSET('Prediktioner inlagda över tid'!$A91,0,'Resultat prediktioner över tid'!$C$3-1-G$8*'Resultat prediktioner över tid'!$C$4),NA())</f>
        <v>2.6763356607895314</v>
      </c>
      <c r="H98" s="28"/>
      <c r="I98" s="27" t="e">
        <f>'Prediktioner döda över tid'!B91</f>
        <v>#N/A</v>
      </c>
      <c r="J98" s="27">
        <f ca="1">IF($C$3-$C$4*J$8&gt;=2,OFFSET('Prediktioner döda över tid'!$A91,0,'Resultat prediktioner över tid'!$C$3-1-J$8*'Resultat prediktioner över tid'!$C$4),NA())</f>
        <v>18.067581512124658</v>
      </c>
      <c r="K98" s="27">
        <f ca="1">IF($C$3-$C$4*K$8&gt;=2,OFFSET('Prediktioner döda över tid'!$A91,0,'Resultat prediktioner över tid'!$C$3-1-K$8*'Resultat prediktioner över tid'!$C$4),NA())</f>
        <v>36.371385523039173</v>
      </c>
      <c r="L98" s="27">
        <f ca="1">IF($C$3-$C$4*L$8&gt;=2,OFFSET('Prediktioner döda över tid'!$A91,0,'Resultat prediktioner över tid'!$C$3-1-L$8*'Resultat prediktioner över tid'!$C$4),NA())</f>
        <v>283.84800290484873</v>
      </c>
      <c r="M98" s="27">
        <f ca="1">IF($C$3-$C$4*M$8&gt;=2,OFFSET('Prediktioner döda över tid'!$A91,0,'Resultat prediktioner över tid'!$C$3-1-M$8*'Resultat prediktioner över tid'!$C$4),NA())</f>
        <v>585.31299793041444</v>
      </c>
      <c r="N98" s="27">
        <f ca="1">IF($C$3-$C$4*N$8&gt;=2,OFFSET('Prediktioner döda över tid'!$A91,0,'Resultat prediktioner över tid'!$C$3-1-N$8*'Resultat prediktioner över tid'!$C$4),NA())</f>
        <v>99.111361702858915</v>
      </c>
    </row>
    <row r="99" spans="1:14" x14ac:dyDescent="0.2">
      <c r="A99" s="2">
        <f t="shared" si="6"/>
        <v>44194</v>
      </c>
      <c r="B99" s="27" t="e">
        <f>'Prediktioner inlagda över tid'!B92</f>
        <v>#N/A</v>
      </c>
      <c r="C99" s="27">
        <f ca="1">IF($C$3-$C$4*C$8&gt;=2,OFFSET('Prediktioner inlagda över tid'!$A92,0,'Resultat prediktioner över tid'!$C$3-1-C$8*'Resultat prediktioner över tid'!$C$4),NA())</f>
        <v>15.581459635680298</v>
      </c>
      <c r="D99" s="27">
        <f ca="1">IF($C$3-$C$4*D$8&gt;=2,OFFSET('Prediktioner inlagda över tid'!$A92,0,'Resultat prediktioner över tid'!$C$3-1-D$8*'Resultat prediktioner över tid'!$C$4),NA())</f>
        <v>34.312253997911753</v>
      </c>
      <c r="E99" s="27">
        <f ca="1">IF($C$3-$C$4*E$8&gt;=2,OFFSET('Prediktioner inlagda över tid'!$A92,0,'Resultat prediktioner över tid'!$C$3-1-E$8*'Resultat prediktioner över tid'!$C$4),NA())</f>
        <v>306.09063281630733</v>
      </c>
      <c r="F99" s="27">
        <f ca="1">IF($C$3-$C$4*F$8&gt;=2,OFFSET('Prediktioner inlagda över tid'!$A92,0,'Resultat prediktioner över tid'!$C$3-1-F$8*'Resultat prediktioner över tid'!$C$4),NA())</f>
        <v>26.163099867092317</v>
      </c>
      <c r="G99" s="27">
        <f ca="1">IF($C$3-$C$4*G$8&gt;=2,OFFSET('Prediktioner inlagda över tid'!$A92,0,'Resultat prediktioner över tid'!$C$3-1-G$8*'Resultat prediktioner över tid'!$C$4),NA())</f>
        <v>2.4945923163743937</v>
      </c>
      <c r="H99" s="28"/>
      <c r="I99" s="27" t="e">
        <f>'Prediktioner döda över tid'!B92</f>
        <v>#N/A</v>
      </c>
      <c r="J99" s="27">
        <f ca="1">IF($C$3-$C$4*J$8&gt;=2,OFFSET('Prediktioner döda över tid'!$A92,0,'Resultat prediktioner över tid'!$C$3-1-J$8*'Resultat prediktioner över tid'!$C$4),NA())</f>
        <v>18.215060937155521</v>
      </c>
      <c r="K99" s="27">
        <f ca="1">IF($C$3-$C$4*K$8&gt;=2,OFFSET('Prediktioner döda över tid'!$A92,0,'Resultat prediktioner över tid'!$C$3-1-K$8*'Resultat prediktioner över tid'!$C$4),NA())</f>
        <v>36.89982997614856</v>
      </c>
      <c r="L99" s="27">
        <f ca="1">IF($C$3-$C$4*L$8&gt;=2,OFFSET('Prediktioner döda över tid'!$A92,0,'Resultat prediktioner över tid'!$C$3-1-L$8*'Resultat prediktioner över tid'!$C$4),NA())</f>
        <v>292.13424484679683</v>
      </c>
      <c r="M99" s="27">
        <f ca="1">IF($C$3-$C$4*M$8&gt;=2,OFFSET('Prediktioner döda över tid'!$A92,0,'Resultat prediktioner över tid'!$C$3-1-M$8*'Resultat prediktioner över tid'!$C$4),NA())</f>
        <v>587.81086914144498</v>
      </c>
      <c r="N99" s="27">
        <f ca="1">IF($C$3-$C$4*N$8&gt;=2,OFFSET('Prediktioner döda över tid'!$A92,0,'Resultat prediktioner över tid'!$C$3-1-N$8*'Resultat prediktioner över tid'!$C$4),NA())</f>
        <v>99.193353340115607</v>
      </c>
    </row>
    <row r="100" spans="1:14" x14ac:dyDescent="0.2">
      <c r="A100" s="2">
        <f t="shared" si="6"/>
        <v>44195</v>
      </c>
      <c r="B100" s="27" t="e">
        <f>'Prediktioner inlagda över tid'!B93</f>
        <v>#N/A</v>
      </c>
      <c r="C100" s="27">
        <f ca="1">IF($C$3-$C$4*C$8&gt;=2,OFFSET('Prediktioner inlagda över tid'!$A93,0,'Resultat prediktioner över tid'!$C$3-1-C$8*'Resultat prediktioner över tid'!$C$4),NA())</f>
        <v>15.315770298902924</v>
      </c>
      <c r="D100" s="27">
        <f ca="1">IF($C$3-$C$4*D$8&gt;=2,OFFSET('Prediktioner inlagda över tid'!$A93,0,'Resultat prediktioner över tid'!$C$3-1-D$8*'Resultat prediktioner över tid'!$C$4),NA())</f>
        <v>34.02835219686613</v>
      </c>
      <c r="E100" s="27">
        <f ca="1">IF($C$3-$C$4*E$8&gt;=2,OFFSET('Prediktioner inlagda över tid'!$A93,0,'Resultat prediktioner över tid'!$C$3-1-E$8*'Resultat prediktioner över tid'!$C$4),NA())</f>
        <v>299.29812580447509</v>
      </c>
      <c r="F100" s="27">
        <f ca="1">IF($C$3-$C$4*F$8&gt;=2,OFFSET('Prediktioner inlagda över tid'!$A93,0,'Resultat prediktioner över tid'!$C$3-1-F$8*'Resultat prediktioner över tid'!$C$4),NA())</f>
        <v>23.450567577812823</v>
      </c>
      <c r="G100" s="27">
        <f ca="1">IF($C$3-$C$4*G$8&gt;=2,OFFSET('Prediktioner inlagda över tid'!$A93,0,'Resultat prediktioner över tid'!$C$3-1-G$8*'Resultat prediktioner över tid'!$C$4),NA())</f>
        <v>2.3332748091769062</v>
      </c>
      <c r="H100" s="28"/>
      <c r="I100" s="27" t="e">
        <f>'Prediktioner döda över tid'!B93</f>
        <v>#N/A</v>
      </c>
      <c r="J100" s="27">
        <f ca="1">IF($C$3-$C$4*J$8&gt;=2,OFFSET('Prediktioner döda över tid'!$A93,0,'Resultat prediktioner över tid'!$C$3-1-J$8*'Resultat prediktioner över tid'!$C$4),NA())</f>
        <v>18.359667295284613</v>
      </c>
      <c r="K100" s="27">
        <f ca="1">IF($C$3-$C$4*K$8&gt;=2,OFFSET('Prediktioner döda över tid'!$A93,0,'Resultat prediktioner över tid'!$C$3-1-K$8*'Resultat prediktioner över tid'!$C$4),NA())</f>
        <v>37.424340974409866</v>
      </c>
      <c r="L100" s="27">
        <f ca="1">IF($C$3-$C$4*L$8&gt;=2,OFFSET('Prediktioner döda över tid'!$A93,0,'Resultat prediktioner över tid'!$C$3-1-L$8*'Resultat prediktioner över tid'!$C$4),NA())</f>
        <v>300.333940543518</v>
      </c>
      <c r="M100" s="27">
        <f ca="1">IF($C$3-$C$4*M$8&gt;=2,OFFSET('Prediktioner döda över tid'!$A93,0,'Resultat prediktioner över tid'!$C$3-1-M$8*'Resultat prediktioner över tid'!$C$4),NA())</f>
        <v>590.05322941639531</v>
      </c>
      <c r="N100" s="27">
        <f ca="1">IF($C$3-$C$4*N$8&gt;=2,OFFSET('Prediktioner döda över tid'!$A93,0,'Resultat prediktioner över tid'!$C$3-1-N$8*'Resultat prediktioner över tid'!$C$4),NA())</f>
        <v>99.268130704925014</v>
      </c>
    </row>
    <row r="101" spans="1:14" x14ac:dyDescent="0.2">
      <c r="A101" s="2">
        <f t="shared" si="6"/>
        <v>44196</v>
      </c>
      <c r="B101" s="27" t="e">
        <f>'Prediktioner inlagda över tid'!B94</f>
        <v>#N/A</v>
      </c>
      <c r="C101" s="27">
        <f ca="1">IF($C$3-$C$4*C$8&gt;=2,OFFSET('Prediktioner inlagda över tid'!$A94,0,'Resultat prediktioner över tid'!$C$3-1-C$8*'Resultat prediktioner över tid'!$C$4),NA())</f>
        <v>15.057302353348335</v>
      </c>
      <c r="D101" s="27">
        <f ca="1">IF($C$3-$C$4*D$8&gt;=2,OFFSET('Prediktioner inlagda över tid'!$A94,0,'Resultat prediktioner över tid'!$C$3-1-D$8*'Resultat prediktioner över tid'!$C$4),NA())</f>
        <v>33.736236908819457</v>
      </c>
      <c r="E101" s="27">
        <f ca="1">IF($C$3-$C$4*E$8&gt;=2,OFFSET('Prediktioner inlagda över tid'!$A94,0,'Resultat prediktioner över tid'!$C$3-1-E$8*'Resultat prediktioner över tid'!$C$4),NA())</f>
        <v>292.09190262511339</v>
      </c>
      <c r="F101" s="27">
        <f ca="1">IF($C$3-$C$4*F$8&gt;=2,OFFSET('Prediktioner inlagda över tid'!$A94,0,'Resultat prediktioner över tid'!$C$3-1-F$8*'Resultat prediktioner över tid'!$C$4),NA())</f>
        <v>21.013730475799324</v>
      </c>
      <c r="G101" s="27">
        <f ca="1">IF($C$3-$C$4*G$8&gt;=2,OFFSET('Prediktioner inlagda över tid'!$A94,0,'Resultat prediktioner över tid'!$C$3-1-G$8*'Resultat prediktioner över tid'!$C$4),NA())</f>
        <v>2.1901205299474684</v>
      </c>
      <c r="H101" s="28"/>
      <c r="I101" s="27" t="e">
        <f>'Prediktioner döda över tid'!B94</f>
        <v>#N/A</v>
      </c>
      <c r="J101" s="27">
        <f ca="1">IF($C$3-$C$4*J$8&gt;=2,OFFSET('Prediktioner döda över tid'!$A94,0,'Resultat prediktioner över tid'!$C$3-1-J$8*'Resultat prediktioner över tid'!$C$4),NA())</f>
        <v>18.501472201519132</v>
      </c>
      <c r="K101" s="27">
        <f ca="1">IF($C$3-$C$4*K$8&gt;=2,OFFSET('Prediktioner döda över tid'!$A94,0,'Resultat prediktioner över tid'!$C$3-1-K$8*'Resultat prediktioner över tid'!$C$4),NA())</f>
        <v>37.944761133356181</v>
      </c>
      <c r="L101" s="27">
        <f ca="1">IF($C$3-$C$4*L$8&gt;=2,OFFSET('Prediktioner döda över tid'!$A94,0,'Resultat prediktioner över tid'!$C$3-1-L$8*'Resultat prediktioner över tid'!$C$4),NA())</f>
        <v>308.43030380665994</v>
      </c>
      <c r="M101" s="27">
        <f ca="1">IF($C$3-$C$4*M$8&gt;=2,OFFSET('Prediktioner döda över tid'!$A94,0,'Resultat prediktioner över tid'!$C$3-1-M$8*'Resultat prediktioner över tid'!$C$4),NA())</f>
        <v>592.06452916928697</v>
      </c>
      <c r="N101" s="27">
        <f ca="1">IF($C$3-$C$4*N$8&gt;=2,OFFSET('Prediktioner döda över tid'!$A94,0,'Resultat prediktioner över tid'!$C$3-1-N$8*'Resultat prediktioner över tid'!$C$4),NA())</f>
        <v>99.336500394054013</v>
      </c>
    </row>
    <row r="102" spans="1:14" x14ac:dyDescent="0.2">
      <c r="A102" s="2">
        <f t="shared" si="6"/>
        <v>44197</v>
      </c>
      <c r="B102" s="27" t="e">
        <f>'Prediktioner inlagda över tid'!B95</f>
        <v>#N/A</v>
      </c>
      <c r="C102" s="27">
        <f ca="1">IF($C$3-$C$4*C$8&gt;=2,OFFSET('Prediktioner inlagda över tid'!$A95,0,'Resultat prediktioner över tid'!$C$3-1-C$8*'Resultat prediktioner över tid'!$C$4),NA())</f>
        <v>14.806039735335544</v>
      </c>
      <c r="D102" s="27">
        <f ca="1">IF($C$3-$C$4*D$8&gt;=2,OFFSET('Prediktioner inlagda över tid'!$A95,0,'Resultat prediktioner över tid'!$C$3-1-D$8*'Resultat prediktioner över tid'!$C$4),NA())</f>
        <v>33.436439964681547</v>
      </c>
      <c r="E102" s="27">
        <f ca="1">IF($C$3-$C$4*E$8&gt;=2,OFFSET('Prediktioner inlagda över tid'!$A95,0,'Resultat prediktioner över tid'!$C$3-1-E$8*'Resultat prediktioner över tid'!$C$4),NA())</f>
        <v>284.52125750426524</v>
      </c>
      <c r="F102" s="27">
        <f ca="1">IF($C$3-$C$4*F$8&gt;=2,OFFSET('Prediktioner inlagda över tid'!$A95,0,'Resultat prediktioner över tid'!$C$3-1-F$8*'Resultat prediktioner över tid'!$C$4),NA())</f>
        <v>18.826908062187684</v>
      </c>
      <c r="G102" s="27">
        <f ca="1">IF($C$3-$C$4*G$8&gt;=2,OFFSET('Prediktioner inlagda över tid'!$A95,0,'Resultat prediktioner över tid'!$C$3-1-G$8*'Resultat prediktioner över tid'!$C$4),NA())</f>
        <v>2.0631100705114864</v>
      </c>
      <c r="H102" s="28"/>
      <c r="I102" s="27" t="e">
        <f>'Prediktioner döda över tid'!B95</f>
        <v>#N/A</v>
      </c>
      <c r="J102" s="27">
        <f ca="1">IF($C$3-$C$4*J$8&gt;=2,OFFSET('Prediktioner döda över tid'!$A95,0,'Resultat prediktioner över tid'!$C$3-1-J$8*'Resultat prediktioner över tid'!$C$4),NA())</f>
        <v>18.64054778461114</v>
      </c>
      <c r="K102" s="27">
        <f ca="1">IF($C$3-$C$4*K$8&gt;=2,OFFSET('Prediktioner döda över tid'!$A95,0,'Resultat prediktioner över tid'!$C$3-1-K$8*'Resultat prediktioner över tid'!$C$4),NA())</f>
        <v>38.460941310975372</v>
      </c>
      <c r="L102" s="27">
        <f ca="1">IF($C$3-$C$4*L$8&gt;=2,OFFSET('Prediktioner döda över tid'!$A95,0,'Resultat prediktioner över tid'!$C$3-1-L$8*'Resultat prediktioner över tid'!$C$4),NA())</f>
        <v>316.40739583631591</v>
      </c>
      <c r="M102" s="27">
        <f ca="1">IF($C$3-$C$4*M$8&gt;=2,OFFSET('Prediktioner döda över tid'!$A95,0,'Resultat prediktioner över tid'!$C$3-1-M$8*'Resultat prediktioner över tid'!$C$4),NA())</f>
        <v>593.86725150164932</v>
      </c>
      <c r="N102" s="27">
        <f ca="1">IF($C$3-$C$4*N$8&gt;=2,OFFSET('Prediktioner döda över tid'!$A95,0,'Resultat prediktioner över tid'!$C$3-1-N$8*'Resultat prediktioner över tid'!$C$4),NA())</f>
        <v>99.39918057923397</v>
      </c>
    </row>
    <row r="103" spans="1:14" x14ac:dyDescent="0.2">
      <c r="A103" s="2">
        <f t="shared" si="6"/>
        <v>44198</v>
      </c>
      <c r="B103" s="27" t="e">
        <f>'Prediktioner inlagda över tid'!B96</f>
        <v>#N/A</v>
      </c>
      <c r="C103" s="27">
        <f ca="1">IF($C$3-$C$4*C$8&gt;=2,OFFSET('Prediktioner inlagda över tid'!$A96,0,'Resultat prediktioner över tid'!$C$3-1-C$8*'Resultat prediktioner över tid'!$C$4),NA())</f>
        <v>14.561946925432769</v>
      </c>
      <c r="D103" s="27">
        <f ca="1">IF($C$3-$C$4*D$8&gt;=2,OFFSET('Prediktioner inlagda över tid'!$A96,0,'Resultat prediktioner över tid'!$C$3-1-D$8*'Resultat prediktioner över tid'!$C$4),NA())</f>
        <v>33.129491842234138</v>
      </c>
      <c r="E103" s="27">
        <f ca="1">IF($C$3-$C$4*E$8&gt;=2,OFFSET('Prediktioner inlagda över tid'!$A96,0,'Resultat prediktioner över tid'!$C$3-1-E$8*'Resultat prediktioner över tid'!$C$4),NA())</f>
        <v>276.63611643827227</v>
      </c>
      <c r="F103" s="27">
        <f ca="1">IF($C$3-$C$4*F$8&gt;=2,OFFSET('Prediktioner inlagda över tid'!$A96,0,'Resultat prediktioner över tid'!$C$3-1-F$8*'Resultat prediktioner över tid'!$C$4),NA())</f>
        <v>16.866326029049453</v>
      </c>
      <c r="G103" s="27">
        <f ca="1">IF($C$3-$C$4*G$8&gt;=2,OFFSET('Prediktioner inlagda över tid'!$A96,0,'Resultat prediktioner över tid'!$C$3-1-G$8*'Resultat prediktioner över tid'!$C$4),NA())</f>
        <v>1.9504425963282983</v>
      </c>
      <c r="H103" s="28"/>
      <c r="I103" s="27" t="e">
        <f>'Prediktioner döda över tid'!B96</f>
        <v>#N/A</v>
      </c>
      <c r="J103" s="27">
        <f ca="1">IF($C$3-$C$4*J$8&gt;=2,OFFSET('Prediktioner döda över tid'!$A96,0,'Resultat prediktioner över tid'!$C$3-1-J$8*'Resultat prediktioner över tid'!$C$4),NA())</f>
        <v>18.776966437290998</v>
      </c>
      <c r="K103" s="27">
        <f ca="1">IF($C$3-$C$4*K$8&gt;=2,OFFSET('Prediktioner döda över tid'!$A96,0,'Resultat prediktioner över tid'!$C$3-1-K$8*'Resultat prediktioner över tid'!$C$4),NA())</f>
        <v>38.972740665311122</v>
      </c>
      <c r="L103" s="27">
        <f ca="1">IF($C$3-$C$4*L$8&gt;=2,OFFSET('Prediktioner döda över tid'!$A96,0,'Resultat prediktioner över tid'!$C$3-1-L$8*'Resultat prediktioner över tid'!$C$4),NA())</f>
        <v>324.25024326096479</v>
      </c>
      <c r="M103" s="27">
        <f ca="1">IF($C$3-$C$4*M$8&gt;=2,OFFSET('Prediktioner döda över tid'!$A96,0,'Resultat prediktioner över tid'!$C$3-1-M$8*'Resultat prediktioner över tid'!$C$4),NA())</f>
        <v>595.48199169868519</v>
      </c>
      <c r="N103" s="27">
        <f ca="1">IF($C$3-$C$4*N$8&gt;=2,OFFSET('Prediktioner döda över tid'!$A96,0,'Resultat prediktioner över tid'!$C$3-1-N$8*'Resultat prediktioner över tid'!$C$4),NA())</f>
        <v>99.456810323041537</v>
      </c>
    </row>
    <row r="104" spans="1:14" x14ac:dyDescent="0.2">
      <c r="A104" s="2">
        <f t="shared" si="6"/>
        <v>44199</v>
      </c>
      <c r="B104" s="27" t="e">
        <f>'Prediktioner inlagda över tid'!B97</f>
        <v>#N/A</v>
      </c>
      <c r="C104" s="27">
        <f ca="1">IF($C$3-$C$4*C$8&gt;=2,OFFSET('Prediktioner inlagda över tid'!$A97,0,'Resultat prediktioner över tid'!$C$3-1-C$8*'Resultat prediktioner över tid'!$C$4),NA())</f>
        <v>14.32497068938997</v>
      </c>
      <c r="D104" s="27">
        <f ca="1">IF($C$3-$C$4*D$8&gt;=2,OFFSET('Prediktioner inlagda över tid'!$A97,0,'Resultat prediktioner över tid'!$C$3-1-D$8*'Resultat prediktioner över tid'!$C$4),NA())</f>
        <v>32.81592032131487</v>
      </c>
      <c r="E104" s="27">
        <f ca="1">IF($C$3-$C$4*E$8&gt;=2,OFFSET('Prediktioner inlagda över tid'!$A97,0,'Resultat prediktioner över tid'!$C$3-1-E$8*'Resultat prediktioner över tid'!$C$4),NA())</f>
        <v>268.4864117966456</v>
      </c>
      <c r="F104" s="27">
        <f ca="1">IF($C$3-$C$4*F$8&gt;=2,OFFSET('Prediktioner inlagda över tid'!$A97,0,'Resultat prediktioner över tid'!$C$3-1-F$8*'Resultat prediktioner över tid'!$C$4),NA())</f>
        <v>15.11008140096795</v>
      </c>
      <c r="G104" s="27">
        <f ca="1">IF($C$3-$C$4*G$8&gt;=2,OFFSET('Prediktioner inlagda över tid'!$A97,0,'Resultat prediktioner över tid'!$C$3-1-G$8*'Resultat prediktioner över tid'!$C$4),NA())</f>
        <v>1.8505133902584567</v>
      </c>
      <c r="H104" s="28"/>
      <c r="I104" s="27" t="e">
        <f>'Prediktioner döda över tid'!B97</f>
        <v>#N/A</v>
      </c>
      <c r="J104" s="27">
        <f ca="1">IF($C$3-$C$4*J$8&gt;=2,OFFSET('Prediktioner döda över tid'!$A97,0,'Resultat prediktioner över tid'!$C$3-1-J$8*'Resultat prediktioner över tid'!$C$4),NA())</f>
        <v>18.910800585606204</v>
      </c>
      <c r="K104" s="27">
        <f ca="1">IF($C$3-$C$4*K$8&gt;=2,OFFSET('Prediktioner döda över tid'!$A97,0,'Resultat prediktioner över tid'!$C$3-1-K$8*'Resultat prediktioner över tid'!$C$4),NA())</f>
        <v>39.480026688379027</v>
      </c>
      <c r="L104" s="27">
        <f ca="1">IF($C$3-$C$4*L$8&gt;=2,OFFSET('Prediktioner döda över tid'!$A97,0,'Resultat prediktioner över tid'!$C$3-1-L$8*'Resultat prediktioner över tid'!$C$4),NA())</f>
        <v>331.94493982773059</v>
      </c>
      <c r="M104" s="27">
        <f ca="1">IF($C$3-$C$4*M$8&gt;=2,OFFSET('Prediktioner döda över tid'!$A97,0,'Resultat prediktioner över tid'!$C$3-1-M$8*'Resultat prediktioner över tid'!$C$4),NA())</f>
        <v>596.92755249113543</v>
      </c>
      <c r="N104" s="27">
        <f ca="1">IF($C$3-$C$4*N$8&gt;=2,OFFSET('Prediktioner döda över tid'!$A97,0,'Resultat prediktioner över tid'!$C$3-1-N$8*'Resultat prediktioner över tid'!$C$4),NA())</f>
        <v>99.509957991656535</v>
      </c>
    </row>
    <row r="105" spans="1:14" x14ac:dyDescent="0.2">
      <c r="A105" s="2">
        <f t="shared" si="6"/>
        <v>44200</v>
      </c>
      <c r="B105" s="27" t="e">
        <f>'Prediktioner inlagda över tid'!B98</f>
        <v>#N/A</v>
      </c>
      <c r="C105" s="27">
        <f ca="1">IF($C$3-$C$4*C$8&gt;=2,OFFSET('Prediktioner inlagda över tid'!$A98,0,'Resultat prediktioner över tid'!$C$3-1-C$8*'Resultat prediktioner över tid'!$C$4),NA())</f>
        <v>14.095041752750424</v>
      </c>
      <c r="D105" s="27">
        <f ca="1">IF($C$3-$C$4*D$8&gt;=2,OFFSET('Prediktioner inlagda över tid'!$A98,0,'Resultat prediktioner över tid'!$C$3-1-D$8*'Resultat prediktioner över tid'!$C$4),NA())</f>
        <v>32.496249196235723</v>
      </c>
      <c r="E105" s="27">
        <f ca="1">IF($C$3-$C$4*E$8&gt;=2,OFFSET('Prediktioner inlagda över tid'!$A98,0,'Resultat prediktioner över tid'!$C$3-1-E$8*'Resultat prediktioner över tid'!$C$4),NA())</f>
        <v>260.12149732408574</v>
      </c>
      <c r="F105" s="27">
        <f ca="1">IF($C$3-$C$4*F$8&gt;=2,OFFSET('Prediktioner inlagda över tid'!$A98,0,'Resultat prediktioner över tid'!$C$3-1-F$8*'Resultat prediktioner över tid'!$C$4),NA())</f>
        <v>13.538079982925382</v>
      </c>
      <c r="G105" s="27">
        <f ca="1">IF($C$3-$C$4*G$8&gt;=2,OFFSET('Prediktioner inlagda över tid'!$A98,0,'Resultat prediktioner över tid'!$C$3-1-G$8*'Resultat prediktioner över tid'!$C$4),NA())</f>
        <v>1.7618934492493281</v>
      </c>
      <c r="H105" s="28"/>
      <c r="I105" s="27" t="e">
        <f>'Prediktioner döda över tid'!B98</f>
        <v>#N/A</v>
      </c>
      <c r="J105" s="27">
        <f ca="1">IF($C$3-$C$4*J$8&gt;=2,OFFSET('Prediktioner döda över tid'!$A98,0,'Resultat prediktioner över tid'!$C$3-1-J$8*'Resultat prediktioner över tid'!$C$4),NA())</f>
        <v>19.042122476896427</v>
      </c>
      <c r="K105" s="27">
        <f ca="1">IF($C$3-$C$4*K$8&gt;=2,OFFSET('Prediktioner döda över tid'!$A98,0,'Resultat prediktioner över tid'!$C$3-1-K$8*'Resultat prediktioner över tid'!$C$4),NA())</f>
        <v>39.982675217024216</v>
      </c>
      <c r="L105" s="27">
        <f ca="1">IF($C$3-$C$4*L$8&gt;=2,OFFSET('Prediktioner döda över tid'!$A98,0,'Resultat prediktioner över tid'!$C$3-1-L$8*'Resultat prediktioner över tid'!$C$4),NA())</f>
        <v>339.47873051163867</v>
      </c>
      <c r="M105" s="27">
        <f ca="1">IF($C$3-$C$4*M$8&gt;=2,OFFSET('Prediktioner döda över tid'!$A98,0,'Resultat prediktioner över tid'!$C$3-1-M$8*'Resultat prediktioner över tid'!$C$4),NA())</f>
        <v>598.22104936145661</v>
      </c>
      <c r="N105" s="27">
        <f ca="1">IF($C$3-$C$4*N$8&gt;=2,OFFSET('Prediktioner döda över tid'!$A98,0,'Resultat prediktioner över tid'!$C$3-1-N$8*'Resultat prediktioner över tid'!$C$4),NA())</f>
        <v>99.559128835016836</v>
      </c>
    </row>
    <row r="106" spans="1:14" x14ac:dyDescent="0.2">
      <c r="A106" s="2">
        <f t="shared" si="6"/>
        <v>44201</v>
      </c>
      <c r="B106" s="27" t="e">
        <f>'Prediktioner inlagda över tid'!B99</f>
        <v>#N/A</v>
      </c>
      <c r="C106" s="27">
        <f ca="1">IF($C$3-$C$4*C$8&gt;=2,OFFSET('Prediktioner inlagda över tid'!$A99,0,'Resultat prediktioner över tid'!$C$3-1-C$8*'Resultat prediktioner över tid'!$C$4),NA())</f>
        <v>13.872076404698355</v>
      </c>
      <c r="D106" s="27">
        <f ca="1">IF($C$3-$C$4*D$8&gt;=2,OFFSET('Prediktioner inlagda över tid'!$A99,0,'Resultat prediktioner över tid'!$C$3-1-D$8*'Resultat prediktioner över tid'!$C$4),NA())</f>
        <v>32.170997049325955</v>
      </c>
      <c r="E106" s="27">
        <f ca="1">IF($C$3-$C$4*E$8&gt;=2,OFFSET('Prediktioner inlagda över tid'!$A99,0,'Resultat prediktioner över tid'!$C$3-1-E$8*'Resultat prediktioner över tid'!$C$4),NA())</f>
        <v>251.58961304518857</v>
      </c>
      <c r="F106" s="27">
        <f ca="1">IF($C$3-$C$4*F$8&gt;=2,OFFSET('Prediktioner inlagda över tid'!$A99,0,'Resultat prediktioner över tid'!$C$3-1-F$8*'Resultat prediktioner över tid'!$C$4),NA())</f>
        <v>12.131954356303025</v>
      </c>
      <c r="G106" s="27">
        <f ca="1">IF($C$3-$C$4*G$8&gt;=2,OFFSET('Prediktioner inlagda över tid'!$A99,0,'Resultat prediktioner över tid'!$C$3-1-G$8*'Resultat prediktioner över tid'!$C$4),NA())</f>
        <v>1.6833110032046583</v>
      </c>
      <c r="H106" s="28"/>
      <c r="I106" s="27" t="e">
        <f>'Prediktioner döda över tid'!B99</f>
        <v>#N/A</v>
      </c>
      <c r="J106" s="27">
        <f ca="1">IF($C$3-$C$4*J$8&gt;=2,OFFSET('Prediktioner döda över tid'!$A99,0,'Resultat prediktioner över tid'!$C$3-1-J$8*'Resultat prediktioner över tid'!$C$4),NA())</f>
        <v>19.171003985853218</v>
      </c>
      <c r="K106" s="27">
        <f ca="1">IF($C$3-$C$4*K$8&gt;=2,OFFSET('Prediktioner döda över tid'!$A99,0,'Resultat prediktioner över tid'!$C$3-1-K$8*'Resultat prediktioner över tid'!$C$4),NA())</f>
        <v>40.480570421437491</v>
      </c>
      <c r="L106" s="27">
        <f ca="1">IF($C$3-$C$4*L$8&gt;=2,OFFSET('Prediktioner döda över tid'!$A99,0,'Resultat prediktioner över tid'!$C$3-1-L$8*'Resultat prediktioner över tid'!$C$4),NA())</f>
        <v>346.84007729507772</v>
      </c>
      <c r="M106" s="27">
        <f ca="1">IF($C$3-$C$4*M$8&gt;=2,OFFSET('Prediktioner döda över tid'!$A99,0,'Resultat prediktioner över tid'!$C$3-1-M$8*'Resultat prediktioner över tid'!$C$4),NA())</f>
        <v>599.37802133320463</v>
      </c>
      <c r="N106" s="27">
        <f ca="1">IF($C$3-$C$4*N$8&gt;=2,OFFSET('Prediktioner döda över tid'!$A99,0,'Resultat prediktioner över tid'!$C$3-1-N$8*'Resultat prediktioner över tid'!$C$4),NA())</f>
        <v>99.604771803390506</v>
      </c>
    </row>
    <row r="107" spans="1:14" x14ac:dyDescent="0.2">
      <c r="A107" s="2">
        <f t="shared" si="6"/>
        <v>44202</v>
      </c>
      <c r="B107" s="27" t="e">
        <f>'Prediktioner inlagda över tid'!B100</f>
        <v>#N/A</v>
      </c>
      <c r="C107" s="27">
        <f ca="1">IF($C$3-$C$4*C$8&gt;=2,OFFSET('Prediktioner inlagda över tid'!$A100,0,'Resultat prediktioner över tid'!$C$3-1-C$8*'Resultat prediktioner över tid'!$C$4),NA())</f>
        <v>13.655978027790558</v>
      </c>
      <c r="D107" s="27">
        <f ca="1">IF($C$3-$C$4*D$8&gt;=2,OFFSET('Prediktioner inlagda över tid'!$A100,0,'Resultat prediktioner över tid'!$C$3-1-D$8*'Resultat prediktioner över tid'!$C$4),NA())</f>
        <v>31.840676088937588</v>
      </c>
      <c r="E107" s="27">
        <f ca="1">IF($C$3-$C$4*E$8&gt;=2,OFFSET('Prediktioner inlagda över tid'!$A100,0,'Resultat prediktioner över tid'!$C$3-1-E$8*'Resultat prediktioner över tid'!$C$4),NA())</f>
        <v>242.93740742314608</v>
      </c>
      <c r="F107" s="27">
        <f ca="1">IF($C$3-$C$4*F$8&gt;=2,OFFSET('Prediktioner inlagda över tid'!$A100,0,'Resultat prediktioner över tid'!$C$3-1-F$8*'Resultat prediktioner över tid'!$C$4),NA())</f>
        <v>10.874969047525656</v>
      </c>
      <c r="G107" s="27">
        <f ca="1">IF($C$3-$C$4*G$8&gt;=2,OFFSET('Prediktioner inlagda över tid'!$A100,0,'Resultat prediktioner över tid'!$C$3-1-G$8*'Resultat prediktioner över tid'!$C$4),NA())</f>
        <v>1.6136348193799306</v>
      </c>
      <c r="H107" s="28"/>
      <c r="I107" s="27" t="e">
        <f>'Prediktioner döda över tid'!B100</f>
        <v>#N/A</v>
      </c>
      <c r="J107" s="27">
        <f ca="1">IF($C$3-$C$4*J$8&gt;=2,OFFSET('Prediktioner döda över tid'!$A100,0,'Resultat prediktioner över tid'!$C$3-1-J$8*'Resultat prediktioner över tid'!$C$4),NA())</f>
        <v>19.297516438044589</v>
      </c>
      <c r="K107" s="27">
        <f ca="1">IF($C$3-$C$4*K$8&gt;=2,OFFSET('Prediktioner döda över tid'!$A100,0,'Resultat prediktioner över tid'!$C$3-1-K$8*'Resultat prediktioner över tid'!$C$4),NA())</f>
        <v>40.973604772129434</v>
      </c>
      <c r="L107" s="27">
        <f ca="1">IF($C$3-$C$4*L$8&gt;=2,OFFSET('Prediktioner döda över tid'!$A100,0,'Resultat prediktioner över tid'!$C$3-1-L$8*'Resultat prediktioner över tid'!$C$4),NA())</f>
        <v>354.01870634789174</v>
      </c>
      <c r="M107" s="27">
        <f ca="1">IF($C$3-$C$4*M$8&gt;=2,OFFSET('Prediktioner döda över tid'!$A100,0,'Resultat prediktioner över tid'!$C$3-1-M$8*'Resultat prediktioner över tid'!$C$4),NA())</f>
        <v>600.41254368131513</v>
      </c>
      <c r="N107" s="27">
        <f ca="1">IF($C$3-$C$4*N$8&gt;=2,OFFSET('Prediktioner döda över tid'!$A100,0,'Resultat prediktioner över tid'!$C$3-1-N$8*'Resultat prediktioner över tid'!$C$4),NA())</f>
        <v>99.647285666760425</v>
      </c>
    </row>
    <row r="108" spans="1:14" x14ac:dyDescent="0.2">
      <c r="A108" s="2">
        <f t="shared" si="6"/>
        <v>44203</v>
      </c>
      <c r="B108" s="27" t="e">
        <f>'Prediktioner inlagda över tid'!B101</f>
        <v>#N/A</v>
      </c>
      <c r="C108" s="27">
        <f ca="1">IF($C$3-$C$4*C$8&gt;=2,OFFSET('Prediktioner inlagda över tid'!$A101,0,'Resultat prediktioner över tid'!$C$3-1-C$8*'Resultat prediktioner över tid'!$C$4),NA())</f>
        <v>13.446638551209043</v>
      </c>
      <c r="D108" s="27">
        <f ca="1">IF($C$3-$C$4*D$8&gt;=2,OFFSET('Prediktioner inlagda över tid'!$A101,0,'Resultat prediktioner över tid'!$C$3-1-D$8*'Resultat prediktioner över tid'!$C$4),NA())</f>
        <v>31.505791054701977</v>
      </c>
      <c r="E108" s="27">
        <f ca="1">IF($C$3-$C$4*E$8&gt;=2,OFFSET('Prediktioner inlagda över tid'!$A101,0,'Resultat prediktioner över tid'!$C$3-1-E$8*'Resultat prediktioner över tid'!$C$4),NA())</f>
        <v>234.20952193126644</v>
      </c>
      <c r="F108" s="27">
        <f ca="1">IF($C$3-$C$4*F$8&gt;=2,OFFSET('Prediktioner inlagda över tid'!$A101,0,'Resultat prediktioner över tid'!$C$3-1-F$8*'Resultat prediktioner över tid'!$C$4),NA())</f>
        <v>9.7519181058838047</v>
      </c>
      <c r="G108" s="27">
        <f ca="1">IF($C$3-$C$4*G$8&gt;=2,OFFSET('Prediktioner inlagda över tid'!$A101,0,'Resultat prediktioner över tid'!$C$3-1-G$8*'Resultat prediktioner över tid'!$C$4),NA())</f>
        <v>1.5518591545280054</v>
      </c>
      <c r="H108" s="28"/>
      <c r="I108" s="27" t="e">
        <f>'Prediktioner döda över tid'!B101</f>
        <v>#N/A</v>
      </c>
      <c r="J108" s="27">
        <f ca="1">IF($C$3-$C$4*J$8&gt;=2,OFFSET('Prediktioner döda över tid'!$A101,0,'Resultat prediktioner över tid'!$C$3-1-J$8*'Resultat prediktioner över tid'!$C$4),NA())</f>
        <v>19.421730450229308</v>
      </c>
      <c r="K108" s="27">
        <f ca="1">IF($C$3-$C$4*K$8&gt;=2,OFFSET('Prediktioner döda över tid'!$A101,0,'Resultat prediktioner över tid'!$C$3-1-K$8*'Resultat prediktioner över tid'!$C$4),NA())</f>
        <v>41.461678986235697</v>
      </c>
      <c r="L108" s="27">
        <f ca="1">IF($C$3-$C$4*L$8&gt;=2,OFFSET('Prediktioner döda över tid'!$A101,0,'Resultat prediktioner över tid'!$C$3-1-L$8*'Resultat prediktioner över tid'!$C$4),NA())</f>
        <v>361.00563679631284</v>
      </c>
      <c r="M108" s="27">
        <f ca="1">IF($C$3-$C$4*M$8&gt;=2,OFFSET('Prediktioner döda över tid'!$A101,0,'Resultat prediktioner över tid'!$C$3-1-M$8*'Resultat prediktioner över tid'!$C$4),NA())</f>
        <v>601.33733984458058</v>
      </c>
      <c r="N108" s="27">
        <f ca="1">IF($C$3-$C$4*N$8&gt;=2,OFFSET('Prediktioner döda över tid'!$A101,0,'Resultat prediktioner över tid'!$C$3-1-N$8*'Resultat prediktioner över tid'!$C$4),NA())</f>
        <v>99.687024500043535</v>
      </c>
    </row>
    <row r="109" spans="1:14" x14ac:dyDescent="0.2">
      <c r="A109" s="2">
        <f t="shared" si="6"/>
        <v>44204</v>
      </c>
      <c r="B109" s="27" t="e">
        <f>'Prediktioner inlagda över tid'!B102</f>
        <v>#N/A</v>
      </c>
      <c r="C109" s="27">
        <f ca="1">IF($C$3-$C$4*C$8&gt;=2,OFFSET('Prediktioner inlagda över tid'!$A102,0,'Resultat prediktioner över tid'!$C$3-1-C$8*'Resultat prediktioner över tid'!$C$4),NA())</f>
        <v>13.243939826060798</v>
      </c>
      <c r="D109" s="27">
        <f ca="1">IF($C$3-$C$4*D$8&gt;=2,OFFSET('Prediktioner inlagda över tid'!$A102,0,'Resultat prediktioner över tid'!$C$3-1-D$8*'Resultat prediktioner över tid'!$C$4),NA())</f>
        <v>31.166838192284416</v>
      </c>
      <c r="E109" s="27">
        <f ca="1">IF($C$3-$C$4*E$8&gt;=2,OFFSET('Prediktioner inlagda över tid'!$A102,0,'Resultat prediktioner över tid'!$C$3-1-E$8*'Resultat prediktioner över tid'!$C$4),NA())</f>
        <v>225.44824105483224</v>
      </c>
      <c r="F109" s="27">
        <f ca="1">IF($C$3-$C$4*F$8&gt;=2,OFFSET('Prediktioner inlagda över tid'!$A102,0,'Resultat prediktioner över tid'!$C$3-1-F$8*'Resultat prediktioner över tid'!$C$4),NA())</f>
        <v>8.7490191562363524</v>
      </c>
      <c r="G109" s="27">
        <f ca="1">IF($C$3-$C$4*G$8&gt;=2,OFFSET('Prediktioner inlagda över tid'!$A102,0,'Resultat prediktioner över tid'!$C$3-1-G$8*'Resultat prediktioner över tid'!$C$4),NA())</f>
        <v>1.4970902193639861</v>
      </c>
      <c r="H109" s="28"/>
      <c r="I109" s="27" t="e">
        <f>'Prediktioner döda över tid'!B102</f>
        <v>#N/A</v>
      </c>
      <c r="J109" s="27">
        <f ca="1">IF($C$3-$C$4*J$8&gt;=2,OFFSET('Prediktioner döda över tid'!$A102,0,'Resultat prediktioner över tid'!$C$3-1-J$8*'Resultat prediktioner över tid'!$C$4),NA())</f>
        <v>19.543715786742371</v>
      </c>
      <c r="K109" s="27">
        <f ca="1">IF($C$3-$C$4*K$8&gt;=2,OFFSET('Prediktioner döda över tid'!$A102,0,'Resultat prediktioner över tid'!$C$3-1-K$8*'Resultat prediktioner över tid'!$C$4),NA())</f>
        <v>41.944701954091997</v>
      </c>
      <c r="L109" s="27">
        <f ca="1">IF($C$3-$C$4*L$8&gt;=2,OFFSET('Prediktioner döda över tid'!$A102,0,'Resultat prediktioner över tid'!$C$3-1-L$8*'Resultat prediktioner över tid'!$C$4),NA())</f>
        <v>367.79319168954873</v>
      </c>
      <c r="M109" s="27">
        <f ca="1">IF($C$3-$C$4*M$8&gt;=2,OFFSET('Prediktioner döda över tid'!$A102,0,'Resultat prediktioner över tid'!$C$3-1-M$8*'Resultat prediktioner över tid'!$C$4),NA())</f>
        <v>602.16389052214208</v>
      </c>
      <c r="N109" s="27">
        <f ca="1">IF($C$3-$C$4*N$8&gt;=2,OFFSET('Prediktioner döda över tid'!$A102,0,'Resultat prediktioner över tid'!$C$3-1-N$8*'Resultat prediktioner över tid'!$C$4),NA())</f>
        <v>99.72430259333629</v>
      </c>
    </row>
    <row r="110" spans="1:14" x14ac:dyDescent="0.2">
      <c r="A110" s="2">
        <f t="shared" si="6"/>
        <v>44205</v>
      </c>
      <c r="B110" s="27" t="e">
        <f>'Prediktioner inlagda över tid'!B103</f>
        <v>#N/A</v>
      </c>
      <c r="C110" s="27">
        <f ca="1">IF($C$3-$C$4*C$8&gt;=2,OFFSET('Prediktioner inlagda över tid'!$A103,0,'Resultat prediktioner över tid'!$C$3-1-C$8*'Resultat prediktioner över tid'!$C$4),NA())</f>
        <v>13.047754922042627</v>
      </c>
      <c r="D110" s="27">
        <f ca="1">IF($C$3-$C$4*D$8&gt;=2,OFFSET('Prediktioner inlagda över tid'!$A103,0,'Resultat prediktioner över tid'!$C$3-1-D$8*'Resultat prediktioner över tid'!$C$4),NA())</f>
        <v>30.824304299354175</v>
      </c>
      <c r="E110" s="27">
        <f ca="1">IF($C$3-$C$4*E$8&gt;=2,OFFSET('Prediktioner inlagda över tid'!$A103,0,'Resultat prediktioner över tid'!$C$3-1-E$8*'Resultat prediktioner över tid'!$C$4),NA())</f>
        <v>216.69320872914651</v>
      </c>
      <c r="F110" s="27">
        <f ca="1">IF($C$3-$C$4*F$8&gt;=2,OFFSET('Prediktioner inlagda över tid'!$A103,0,'Resultat prediktioner över tid'!$C$3-1-F$8*'Resultat prediktioner över tid'!$C$4),NA())</f>
        <v>7.8538070196781389</v>
      </c>
      <c r="G110" s="27">
        <f ca="1">IF($C$3-$C$4*G$8&gt;=2,OFFSET('Prediktioner inlagda över tid'!$A103,0,'Resultat prediktioner över tid'!$C$3-1-G$8*'Resultat prediktioner över tid'!$C$4),NA())</f>
        <v>1.448534024679901</v>
      </c>
      <c r="H110" s="28"/>
      <c r="I110" s="27" t="e">
        <f>'Prediktioner döda över tid'!B103</f>
        <v>#N/A</v>
      </c>
      <c r="J110" s="27">
        <f ca="1">IF($C$3-$C$4*J$8&gt;=2,OFFSET('Prediktioner döda över tid'!$A103,0,'Resultat prediktioner över tid'!$C$3-1-J$8*'Resultat prediktioner över tid'!$C$4),NA())</f>
        <v>19.663541231200615</v>
      </c>
      <c r="K110" s="27">
        <f ca="1">IF($C$3-$C$4*K$8&gt;=2,OFFSET('Prediktioner döda över tid'!$A103,0,'Resultat prediktioner över tid'!$C$3-1-K$8*'Resultat prediktioner över tid'!$C$4),NA())</f>
        <v>42.422590647073726</v>
      </c>
      <c r="L110" s="27">
        <f ca="1">IF($C$3-$C$4*L$8&gt;=2,OFFSET('Prediktioner döda över tid'!$A103,0,'Resultat prediktioner över tid'!$C$3-1-L$8*'Resultat prediktioner över tid'!$C$4),NA())</f>
        <v>374.37499214349492</v>
      </c>
      <c r="M110" s="27">
        <f ca="1">IF($C$3-$C$4*M$8&gt;=2,OFFSET('Prediktioner döda över tid'!$A103,0,'Resultat prediktioner över tid'!$C$3-1-M$8*'Resultat prediktioner över tid'!$C$4),NA())</f>
        <v>602.90253850835995</v>
      </c>
      <c r="N110" s="27">
        <f ca="1">IF($C$3-$C$4*N$8&gt;=2,OFFSET('Prediktioner döda över tid'!$A103,0,'Resultat prediktioner över tid'!$C$3-1-N$8*'Resultat prediktioner över tid'!$C$4),NA())</f>
        <v>99.75939884230722</v>
      </c>
    </row>
    <row r="111" spans="1:14" x14ac:dyDescent="0.2">
      <c r="A111" s="2">
        <f t="shared" si="6"/>
        <v>44206</v>
      </c>
      <c r="B111" s="27" t="e">
        <f>'Prediktioner inlagda över tid'!B104</f>
        <v>#N/A</v>
      </c>
      <c r="C111" s="27">
        <f ca="1">IF($C$3-$C$4*C$8&gt;=2,OFFSET('Prediktioner inlagda över tid'!$A104,0,'Resultat prediktioner över tid'!$C$3-1-C$8*'Resultat prediktioner över tid'!$C$4),NA())</f>
        <v>12.857949345487853</v>
      </c>
      <c r="D111" s="27">
        <f ca="1">IF($C$3-$C$4*D$8&gt;=2,OFFSET('Prediktioner inlagda över tid'!$A104,0,'Resultat prediktioner över tid'!$C$3-1-D$8*'Resultat prediktioner över tid'!$C$4),NA())</f>
        <v>30.47866584397423</v>
      </c>
      <c r="E111" s="27">
        <f ca="1">IF($C$3-$C$4*E$8&gt;=2,OFFSET('Prediktioner inlagda över tid'!$A104,0,'Resultat prediktioner över tid'!$C$3-1-E$8*'Resultat prediktioner över tid'!$C$4),NA())</f>
        <v>207.98121040048406</v>
      </c>
      <c r="F111" s="27">
        <f ca="1">IF($C$3-$C$4*F$8&gt;=2,OFFSET('Prediktioner inlagda över tid'!$A104,0,'Resultat prediktioner över tid'!$C$3-1-F$8*'Resultat prediktioner över tid'!$C$4),NA())</f>
        <v>7.0550291986217513</v>
      </c>
      <c r="G111" s="27">
        <f ca="1">IF($C$3-$C$4*G$8&gt;=2,OFFSET('Prediktioner inlagda över tid'!$A104,0,'Resultat prediktioner över tid'!$C$3-1-G$8*'Resultat prediktioner över tid'!$C$4),NA())</f>
        <v>1.4054854848148062</v>
      </c>
      <c r="H111" s="28"/>
      <c r="I111" s="27" t="e">
        <f>'Prediktioner döda över tid'!B104</f>
        <v>#N/A</v>
      </c>
      <c r="J111" s="27">
        <f ca="1">IF($C$3-$C$4*J$8&gt;=2,OFFSET('Prediktioner döda över tid'!$A104,0,'Resultat prediktioner över tid'!$C$3-1-J$8*'Resultat prediktioner över tid'!$C$4),NA())</f>
        <v>19.781274472754802</v>
      </c>
      <c r="K111" s="27">
        <f ca="1">IF($C$3-$C$4*K$8&gt;=2,OFFSET('Prediktioner döda över tid'!$A104,0,'Resultat prediktioner över tid'!$C$3-1-K$8*'Resultat prediktioner över tid'!$C$4),NA())</f>
        <v>42.895270007742745</v>
      </c>
      <c r="L111" s="27">
        <f ca="1">IF($C$3-$C$4*L$8&gt;=2,OFFSET('Prediktioner döda över tid'!$A104,0,'Resultat prediktioner över tid'!$C$3-1-L$8*'Resultat prediktioner över tid'!$C$4),NA())</f>
        <v>380.7459359524151</v>
      </c>
      <c r="M111" s="27">
        <f ca="1">IF($C$3-$C$4*M$8&gt;=2,OFFSET('Prediktioner döda över tid'!$A104,0,'Resultat prediktioner över tid'!$C$3-1-M$8*'Resultat prediktioner över tid'!$C$4),NA())</f>
        <v>603.56258828123055</v>
      </c>
      <c r="N111" s="27">
        <f ca="1">IF($C$3-$C$4*N$8&gt;=2,OFFSET('Prediktioner döda över tid'!$A104,0,'Resultat prediktioner över tid'!$C$3-1-N$8*'Resultat prediktioner över tid'!$C$4),NA())</f>
        <v>99.792560669708251</v>
      </c>
    </row>
    <row r="112" spans="1:14" x14ac:dyDescent="0.2">
      <c r="A112" s="2">
        <f t="shared" si="6"/>
        <v>44207</v>
      </c>
      <c r="B112" s="27" t="e">
        <f>'Prediktioner inlagda över tid'!B105</f>
        <v>#N/A</v>
      </c>
      <c r="C112" s="27">
        <f ca="1">IF($C$3-$C$4*C$8&gt;=2,OFFSET('Prediktioner inlagda över tid'!$A105,0,'Resultat prediktioner över tid'!$C$3-1-C$8*'Resultat prediktioner över tid'!$C$4),NA())</f>
        <v>12.674382179421908</v>
      </c>
      <c r="D112" s="27">
        <f ca="1">IF($C$3-$C$4*D$8&gt;=2,OFFSET('Prediktioner inlagda över tid'!$A105,0,'Resultat prediktioner över tid'!$C$3-1-D$8*'Resultat prediktioner över tid'!$C$4),NA())</f>
        <v>30.130388156121743</v>
      </c>
      <c r="E112" s="27">
        <f ca="1">IF($C$3-$C$4*E$8&gt;=2,OFFSET('Prediktioner inlagda över tid'!$A105,0,'Resultat prediktioner över tid'!$C$3-1-E$8*'Resultat prediktioner över tid'!$C$4),NA())</f>
        <v>199.34601831609297</v>
      </c>
      <c r="F112" s="27">
        <f ca="1">IF($C$3-$C$4*F$8&gt;=2,OFFSET('Prediktioner inlagda över tid'!$A105,0,'Resultat prediktioner över tid'!$C$3-1-F$8*'Resultat prediktioner över tid'!$C$4),NA())</f>
        <v>6.3425448789938663</v>
      </c>
      <c r="G112" s="27">
        <f ca="1">IF($C$3-$C$4*G$8&gt;=2,OFFSET('Prediktioner inlagda över tid'!$A105,0,'Resultat prediktioner över tid'!$C$3-1-G$8*'Resultat prediktioner över tid'!$C$4),NA())</f>
        <v>1.3673186615621085</v>
      </c>
      <c r="H112" s="28"/>
      <c r="I112" s="27" t="e">
        <f>'Prediktioner döda över tid'!B105</f>
        <v>#N/A</v>
      </c>
      <c r="J112" s="27">
        <f ca="1">IF($C$3-$C$4*J$8&gt;=2,OFFSET('Prediktioner döda över tid'!$A105,0,'Resultat prediktioner över tid'!$C$3-1-J$8*'Resultat prediktioner över tid'!$C$4),NA())</f>
        <v>19.896982006100782</v>
      </c>
      <c r="K112" s="27">
        <f ca="1">IF($C$3-$C$4*K$8&gt;=2,OFFSET('Prediktioner döda över tid'!$A105,0,'Resultat prediktioner över tid'!$C$3-1-K$8*'Resultat prediktioner över tid'!$C$4),NA())</f>
        <v>43.362672823383228</v>
      </c>
      <c r="L112" s="27">
        <f ca="1">IF($C$3-$C$4*L$8&gt;=2,OFFSET('Prediktioner döda över tid'!$A105,0,'Resultat prediktioner över tid'!$C$3-1-L$8*'Resultat prediktioner över tid'!$C$4),NA())</f>
        <v>386.90216220572887</v>
      </c>
      <c r="M112" s="27">
        <f ca="1">IF($C$3-$C$4*M$8&gt;=2,OFFSET('Prediktioner döda över tid'!$A105,0,'Resultat prediktioner över tid'!$C$3-1-M$8*'Resultat prediktioner över tid'!$C$4),NA())</f>
        <v>604.15239972461438</v>
      </c>
      <c r="N112" s="27">
        <f ca="1">IF($C$3-$C$4*N$8&gt;=2,OFFSET('Prediktioner döda över tid'!$A105,0,'Resultat prediktioner över tid'!$C$3-1-N$8*'Resultat prediktioner över tid'!$C$4),NA())</f>
        <v>99.824007524866715</v>
      </c>
    </row>
    <row r="113" spans="1:14" x14ac:dyDescent="0.2">
      <c r="A113" s="2">
        <f t="shared" si="6"/>
        <v>44208</v>
      </c>
      <c r="B113" s="27" t="e">
        <f>'Prediktioner inlagda över tid'!B106</f>
        <v>#N/A</v>
      </c>
      <c r="C113" s="27">
        <f ca="1">IF($C$3-$C$4*C$8&gt;=2,OFFSET('Prediktioner inlagda över tid'!$A106,0,'Resultat prediktioner över tid'!$C$3-1-C$8*'Resultat prediktioner över tid'!$C$4),NA())</f>
        <v>12.496907146780831</v>
      </c>
      <c r="D113" s="27">
        <f ca="1">IF($C$3-$C$4*D$8&gt;=2,OFFSET('Prediktioner inlagda över tid'!$A106,0,'Resultat prediktioner över tid'!$C$3-1-D$8*'Resultat prediktioner över tid'!$C$4),NA())</f>
        <v>29.779924692580284</v>
      </c>
      <c r="E113" s="27">
        <f ca="1">IF($C$3-$C$4*E$8&gt;=2,OFFSET('Prediktioner inlagda över tid'!$A106,0,'Resultat prediktioner över tid'!$C$3-1-E$8*'Resultat prediktioner över tid'!$C$4),NA())</f>
        <v>190.81829633653007</v>
      </c>
      <c r="F113" s="27">
        <f ca="1">IF($C$3-$C$4*F$8&gt;=2,OFFSET('Prediktioner inlagda över tid'!$A106,0,'Resultat prediktioner över tid'!$C$3-1-F$8*'Resultat prediktioner över tid'!$C$4),NA())</f>
        <v>5.7072285889719181</v>
      </c>
      <c r="G113" s="27">
        <f ca="1">IF($C$3-$C$4*G$8&gt;=2,OFFSET('Prediktioner inlagda över tid'!$A106,0,'Resultat prediktioner över tid'!$C$3-1-G$8*'Resultat prediktioner över tid'!$C$4),NA())</f>
        <v>1.3334780395132821</v>
      </c>
      <c r="H113" s="28"/>
      <c r="I113" s="27" t="e">
        <f>'Prediktioner döda över tid'!B106</f>
        <v>#N/A</v>
      </c>
      <c r="J113" s="27">
        <f ca="1">IF($C$3-$C$4*J$8&gt;=2,OFFSET('Prediktioner döda över tid'!$A106,0,'Resultat prediktioner över tid'!$C$3-1-J$8*'Resultat prediktioner över tid'!$C$4),NA())</f>
        <v>20.010729044456426</v>
      </c>
      <c r="K113" s="27">
        <f ca="1">IF($C$3-$C$4*K$8&gt;=2,OFFSET('Prediktioner döda över tid'!$A106,0,'Resultat prediktioner över tid'!$C$3-1-K$8*'Resultat prediktioner över tid'!$C$4),NA())</f>
        <v>43.82473958403876</v>
      </c>
      <c r="L113" s="27">
        <f ca="1">IF($C$3-$C$4*L$8&gt;=2,OFFSET('Prediktioner döda över tid'!$A106,0,'Resultat prediktioner över tid'!$C$3-1-L$8*'Resultat prediktioner över tid'!$C$4),NA())</f>
        <v>392.84100362592574</v>
      </c>
      <c r="M113" s="27">
        <f ca="1">IF($C$3-$C$4*M$8&gt;=2,OFFSET('Prediktioner döda över tid'!$A106,0,'Resultat prediktioner över tid'!$C$3-1-M$8*'Resultat prediktioner över tid'!$C$4),NA())</f>
        <v>604.67947564903659</v>
      </c>
      <c r="N113" s="27">
        <f ca="1">IF($C$3-$C$4*N$8&gt;=2,OFFSET('Prediktioner döda över tid'!$A106,0,'Resultat prediktioner över tid'!$C$3-1-N$8*'Resultat prediktioner över tid'!$C$4),NA())</f>
        <v>99.853934004031444</v>
      </c>
    </row>
    <row r="114" spans="1:14" x14ac:dyDescent="0.2">
      <c r="A114" s="2">
        <f t="shared" si="6"/>
        <v>44209</v>
      </c>
      <c r="B114" s="27" t="e">
        <f>'Prediktioner inlagda över tid'!B107</f>
        <v>#N/A</v>
      </c>
      <c r="C114" s="27">
        <f ca="1">IF($C$3-$C$4*C$8&gt;=2,OFFSET('Prediktioner inlagda över tid'!$A107,0,'Resultat prediktioner över tid'!$C$3-1-C$8*'Resultat prediktioner över tid'!$C$4),NA())</f>
        <v>12.325373598395908</v>
      </c>
      <c r="D114" s="27">
        <f ca="1">IF($C$3-$C$4*D$8&gt;=2,OFFSET('Prediktioner inlagda över tid'!$A107,0,'Resultat prediktioner över tid'!$C$3-1-D$8*'Resultat prediktioner över tid'!$C$4),NA())</f>
        <v>29.427716375000426</v>
      </c>
      <c r="E114" s="27">
        <f ca="1">IF($C$3-$C$4*E$8&gt;=2,OFFSET('Prediktioner inlagda över tid'!$A107,0,'Resultat prediktioner över tid'!$C$3-1-E$8*'Resultat prediktioner över tid'!$C$4),NA())</f>
        <v>182.42555953174841</v>
      </c>
      <c r="F114" s="27">
        <f ca="1">IF($C$3-$C$4*F$8&gt;=2,OFFSET('Prediktioner inlagda över tid'!$A107,0,'Resultat prediktioner över tid'!$C$3-1-F$8*'Resultat prediktioner över tid'!$C$4),NA())</f>
        <v>5.1408792500861962</v>
      </c>
      <c r="G114" s="27">
        <f ca="1">IF($C$3-$C$4*G$8&gt;=2,OFFSET('Prediktioner inlagda över tid'!$A107,0,'Resultat prediktioner över tid'!$C$3-1-G$8*'Resultat prediktioner över tid'!$C$4),NA())</f>
        <v>1.3034707319556753</v>
      </c>
      <c r="H114" s="28"/>
      <c r="I114" s="27" t="e">
        <f>'Prediktioner döda över tid'!B107</f>
        <v>#N/A</v>
      </c>
      <c r="J114" s="27">
        <f ca="1">IF($C$3-$C$4*J$8&gt;=2,OFFSET('Prediktioner döda över tid'!$A107,0,'Resultat prediktioner över tid'!$C$3-1-J$8*'Resultat prediktioner över tid'!$C$4),NA())</f>
        <v>20.122579444712077</v>
      </c>
      <c r="K114" s="27">
        <f ca="1">IF($C$3-$C$4*K$8&gt;=2,OFFSET('Prediktioner döda över tid'!$A107,0,'Resultat prediktioner över tid'!$C$3-1-K$8*'Resultat prediktioner över tid'!$C$4),NA())</f>
        <v>44.281418326185431</v>
      </c>
      <c r="L114" s="27">
        <f ca="1">IF($C$3-$C$4*L$8&gt;=2,OFFSET('Prediktioner döda över tid'!$A107,0,'Resultat prediktioner över tid'!$C$3-1-L$8*'Resultat prediktioner över tid'!$C$4),NA())</f>
        <v>398.56092845588415</v>
      </c>
      <c r="M114" s="27">
        <f ca="1">IF($C$3-$C$4*M$8&gt;=2,OFFSET('Prediktioner döda över tid'!$A107,0,'Resultat prediktioner över tid'!$C$3-1-M$8*'Resultat prediktioner över tid'!$C$4),NA())</f>
        <v>605.15054299340852</v>
      </c>
      <c r="N114" s="27">
        <f ca="1">IF($C$3-$C$4*N$8&gt;=2,OFFSET('Prediktioner döda över tid'!$A107,0,'Resultat prediktioner över tid'!$C$3-1-N$8*'Resultat prediktioner över tid'!$C$4),NA())</f>
        <v>99.882512630636413</v>
      </c>
    </row>
    <row r="115" spans="1:14" x14ac:dyDescent="0.2">
      <c r="A115" s="2">
        <f t="shared" si="6"/>
        <v>44210</v>
      </c>
      <c r="B115" s="27" t="e">
        <f>'Prediktioner inlagda över tid'!B108</f>
        <v>#N/A</v>
      </c>
      <c r="C115" s="27">
        <f ca="1">IF($C$3-$C$4*C$8&gt;=2,OFFSET('Prediktioner inlagda över tid'!$A108,0,'Resultat prediktioner över tid'!$C$3-1-C$8*'Resultat prediktioner över tid'!$C$4),NA())</f>
        <v>12.159627427724896</v>
      </c>
      <c r="D115" s="27">
        <f ca="1">IF($C$3-$C$4*D$8&gt;=2,OFFSET('Prediktioner inlagda över tid'!$A108,0,'Resultat prediktioner över tid'!$C$3-1-D$8*'Resultat prediktioner över tid'!$C$4),NA())</f>
        <v>29.074191000509405</v>
      </c>
      <c r="E115" s="27">
        <f ca="1">IF($C$3-$C$4*E$8&gt;=2,OFFSET('Prediktioner inlagda över tid'!$A108,0,'Resultat prediktioner över tid'!$C$3-1-E$8*'Resultat prediktioner över tid'!$C$4),NA())</f>
        <v>174.19218307080376</v>
      </c>
      <c r="F115" s="27">
        <f ca="1">IF($C$3-$C$4*F$8&gt;=2,OFFSET('Prediktioner inlagda över tid'!$A108,0,'Resultat prediktioner över tid'!$C$3-1-F$8*'Resultat prediktioner över tid'!$C$4),NA())</f>
        <v>4.636135043894174</v>
      </c>
      <c r="G115" s="27">
        <f ca="1">IF($C$3-$C$4*G$8&gt;=2,OFFSET('Prediktioner inlagda över tid'!$A108,0,'Resultat prediktioner över tid'!$C$3-1-G$8*'Resultat prediktioner över tid'!$C$4),NA())</f>
        <v>1.2768595245154839</v>
      </c>
      <c r="H115" s="28"/>
      <c r="I115" s="27" t="e">
        <f>'Prediktioner döda över tid'!B108</f>
        <v>#N/A</v>
      </c>
      <c r="J115" s="27">
        <f ca="1">IF($C$3-$C$4*J$8&gt;=2,OFFSET('Prediktioner döda över tid'!$A108,0,'Resultat prediktioner över tid'!$C$3-1-J$8*'Resultat prediktioner över tid'!$C$4),NA())</f>
        <v>20.232595643969415</v>
      </c>
      <c r="K115" s="27">
        <f ca="1">IF($C$3-$C$4*K$8&gt;=2,OFFSET('Prediktioner döda över tid'!$A108,0,'Resultat prediktioner över tid'!$C$3-1-K$8*'Resultat prediktioner över tid'!$C$4),NA())</f>
        <v>44.73266446319009</v>
      </c>
      <c r="L115" s="27">
        <f ca="1">IF($C$3-$C$4*L$8&gt;=2,OFFSET('Prediktioner döda över tid'!$A108,0,'Resultat prediktioner över tid'!$C$3-1-L$8*'Resultat prediktioner över tid'!$C$4),NA())</f>
        <v>404.06147377298123</v>
      </c>
      <c r="M115" s="27">
        <f ca="1">IF($C$3-$C$4*M$8&gt;=2,OFFSET('Prediktioner döda över tid'!$A108,0,'Resultat prediktioner över tid'!$C$3-1-M$8*'Resultat prediktioner över tid'!$C$4),NA())</f>
        <v>605.5716277528112</v>
      </c>
      <c r="N115" s="27">
        <f ca="1">IF($C$3-$C$4*N$8&gt;=2,OFFSET('Prediktioner döda över tid'!$A108,0,'Resultat prediktioner över tid'!$C$3-1-N$8*'Resultat prediktioner över tid'!$C$4),NA())</f>
        <v>99.909896330949138</v>
      </c>
    </row>
    <row r="116" spans="1:14" x14ac:dyDescent="0.2">
      <c r="A116" s="2">
        <f t="shared" si="6"/>
        <v>44211</v>
      </c>
      <c r="B116" s="27" t="e">
        <f>'Prediktioner inlagda över tid'!B109</f>
        <v>#N/A</v>
      </c>
      <c r="C116" s="27">
        <f ca="1">IF($C$3-$C$4*C$8&gt;=2,OFFSET('Prediktioner inlagda över tid'!$A109,0,'Resultat prediktioner över tid'!$C$3-1-C$8*'Resultat prediktioner över tid'!$C$4),NA())</f>
        <v>11.999511914621445</v>
      </c>
      <c r="D116" s="27">
        <f ca="1">IF($C$3-$C$4*D$8&gt;=2,OFFSET('Prediktioner inlagda över tid'!$A109,0,'Resultat prediktioner över tid'!$C$3-1-D$8*'Resultat prediktioner över tid'!$C$4),NA())</f>
        <v>28.719762723864395</v>
      </c>
      <c r="E116" s="27">
        <f ca="1">IF($C$3-$C$4*E$8&gt;=2,OFFSET('Prediktioner inlagda över tid'!$A109,0,'Resultat prediktioner över tid'!$C$3-1-E$8*'Resultat prediktioner över tid'!$C$4),NA())</f>
        <v>166.1394544315674</v>
      </c>
      <c r="F116" s="27">
        <f ca="1">IF($C$3-$C$4*F$8&gt;=2,OFFSET('Prediktioner inlagda över tid'!$A109,0,'Resultat prediktioner över tid'!$C$3-1-F$8*'Resultat prediktioner över tid'!$C$4),NA())</f>
        <v>4.1863942794165938</v>
      </c>
      <c r="G116" s="27">
        <f ca="1">IF($C$3-$C$4*G$8&gt;=2,OFFSET('Prediktioner inlagda över tid'!$A109,0,'Resultat prediktioner över tid'!$C$3-1-G$8*'Resultat prediktioner över tid'!$C$4),NA())</f>
        <v>1.2532566715915521</v>
      </c>
      <c r="H116" s="28"/>
      <c r="I116" s="27" t="e">
        <f>'Prediktioner döda över tid'!B109</f>
        <v>#N/A</v>
      </c>
      <c r="J116" s="27">
        <f ca="1">IF($C$3-$C$4*J$8&gt;=2,OFFSET('Prediktioner döda över tid'!$A109,0,'Resultat prediktioner över tid'!$C$3-1-J$8*'Resultat prediktioner över tid'!$C$4),NA())</f>
        <v>20.340838606695861</v>
      </c>
      <c r="K116" s="27">
        <f ca="1">IF($C$3-$C$4*K$8&gt;=2,OFFSET('Prediktioner döda över tid'!$A109,0,'Resultat prediktioner över tid'!$C$3-1-K$8*'Resultat prediktioner över tid'!$C$4),NA())</f>
        <v>45.17844060370961</v>
      </c>
      <c r="L116" s="27">
        <f ca="1">IF($C$3-$C$4*L$8&gt;=2,OFFSET('Prediktioner döda över tid'!$A109,0,'Resultat prediktioner över tid'!$C$3-1-L$8*'Resultat prediktioner över tid'!$C$4),NA())</f>
        <v>409.34317209889241</v>
      </c>
      <c r="M116" s="27">
        <f ca="1">IF($C$3-$C$4*M$8&gt;=2,OFFSET('Prediktioner döda över tid'!$A109,0,'Resultat prediktioner över tid'!$C$3-1-M$8*'Resultat prediktioner över tid'!$C$4),NA())</f>
        <v>605.94812379594089</v>
      </c>
      <c r="N116" s="27">
        <f ca="1">IF($C$3-$C$4*N$8&gt;=2,OFFSET('Prediktioner döda över tid'!$A109,0,'Resultat prediktioner över tid'!$C$3-1-N$8*'Resultat prediktioner över tid'!$C$4),NA())</f>
        <v>99.93622063720909</v>
      </c>
    </row>
    <row r="117" spans="1:14" x14ac:dyDescent="0.2">
      <c r="A117" s="2">
        <f t="shared" si="6"/>
        <v>44212</v>
      </c>
      <c r="B117" s="27" t="e">
        <f>'Prediktioner inlagda över tid'!B110</f>
        <v>#N/A</v>
      </c>
      <c r="C117" s="27">
        <f ca="1">IF($C$3-$C$4*C$8&gt;=2,OFFSET('Prediktioner inlagda över tid'!$A110,0,'Resultat prediktioner över tid'!$C$3-1-C$8*'Resultat prediktioner över tid'!$C$4),NA())</f>
        <v>11.844868500685058</v>
      </c>
      <c r="D117" s="27">
        <f ca="1">IF($C$3-$C$4*D$8&gt;=2,OFFSET('Prediktioner inlagda över tid'!$A110,0,'Resultat prediktioner över tid'!$C$3-1-D$8*'Resultat prediktioner över tid'!$C$4),NA())</f>
        <v>28.364831609789221</v>
      </c>
      <c r="E117" s="27">
        <f ca="1">IF($C$3-$C$4*E$8&gt;=2,OFFSET('Prediktioner inlagda över tid'!$A110,0,'Resultat prediktioner över tid'!$C$3-1-E$8*'Resultat prediktioner över tid'!$C$4),NA())</f>
        <v>158.28566272039555</v>
      </c>
      <c r="F117" s="27">
        <f ca="1">IF($C$3-$C$4*F$8&gt;=2,OFFSET('Prediktioner inlagda över tid'!$A110,0,'Resultat prediktioner över tid'!$C$3-1-F$8*'Resultat prediktioner över tid'!$C$4),NA())</f>
        <v>3.7857422690431739</v>
      </c>
      <c r="G117" s="27">
        <f ca="1">IF($C$3-$C$4*G$8&gt;=2,OFFSET('Prediktioner inlagda över tid'!$A110,0,'Resultat prediktioner över tid'!$C$3-1-G$8*'Resultat prediktioner över tid'!$C$4),NA())</f>
        <v>1.2323183681434629</v>
      </c>
      <c r="H117" s="28"/>
      <c r="I117" s="27" t="e">
        <f>'Prediktioner döda över tid'!B110</f>
        <v>#N/A</v>
      </c>
      <c r="J117" s="27">
        <f ca="1">IF($C$3-$C$4*J$8&gt;=2,OFFSET('Prediktioner döda över tid'!$A110,0,'Resultat prediktioner över tid'!$C$3-1-J$8*'Resultat prediktioner över tid'!$C$4),NA())</f>
        <v>20.447367781738546</v>
      </c>
      <c r="K117" s="27">
        <f ca="1">IF($C$3-$C$4*K$8&gt;=2,OFFSET('Prediktioner döda över tid'!$A110,0,'Resultat prediktioner över tid'!$C$3-1-K$8*'Resultat prediktioner över tid'!$C$4),NA())</f>
        <v>45.618716359186763</v>
      </c>
      <c r="L117" s="27">
        <f ca="1">IF($C$3-$C$4*L$8&gt;=2,OFFSET('Prediktioner döda över tid'!$A110,0,'Resultat prediktioner över tid'!$C$3-1-L$8*'Resultat prediktioner över tid'!$C$4),NA())</f>
        <v>414.40747311493612</v>
      </c>
      <c r="M117" s="27">
        <f ca="1">IF($C$3-$C$4*M$8&gt;=2,OFFSET('Prediktioner döda över tid'!$A110,0,'Resultat prediktioner över tid'!$C$3-1-M$8*'Resultat prediktioner över tid'!$C$4),NA())</f>
        <v>606.28485581882592</v>
      </c>
      <c r="N117" s="27">
        <f ca="1">IF($C$3-$C$4*N$8&gt;=2,OFFSET('Prediktioner döda över tid'!$A110,0,'Resultat prediktioner över tid'!$C$3-1-N$8*'Resultat prediktioner över tid'!$C$4),NA())</f>
        <v>99.961605647243204</v>
      </c>
    </row>
    <row r="118" spans="1:14" x14ac:dyDescent="0.2">
      <c r="A118" s="2">
        <f t="shared" si="6"/>
        <v>44213</v>
      </c>
      <c r="B118" s="27" t="e">
        <f>'Prediktioner inlagda över tid'!B111</f>
        <v>#N/A</v>
      </c>
      <c r="C118" s="27">
        <f ca="1">IF($C$3-$C$4*C$8&gt;=2,OFFSET('Prediktioner inlagda över tid'!$A111,0,'Resultat prediktioner över tid'!$C$3-1-C$8*'Resultat prediktioner över tid'!$C$4),NA())</f>
        <v>11.695537498930245</v>
      </c>
      <c r="D118" s="27">
        <f ca="1">IF($C$3-$C$4*D$8&gt;=2,OFFSET('Prediktioner inlagda över tid'!$A111,0,'Resultat prediktioner över tid'!$C$3-1-D$8*'Resultat prediktioner över tid'!$C$4),NA())</f>
        <v>28.009783253811715</v>
      </c>
      <c r="E118" s="27">
        <f ca="1">IF($C$3-$C$4*E$8&gt;=2,OFFSET('Prediktioner inlagda över tid'!$A111,0,'Resultat prediktioner över tid'!$C$3-1-E$8*'Resultat prediktioner över tid'!$C$4),NA())</f>
        <v>150.64621886979208</v>
      </c>
      <c r="F118" s="27">
        <f ca="1">IF($C$3-$C$4*F$8&gt;=2,OFFSET('Prediktioner inlagda över tid'!$A111,0,'Resultat prediktioner över tid'!$C$3-1-F$8*'Resultat prediktioner över tid'!$C$4),NA())</f>
        <v>3.428884091098674</v>
      </c>
      <c r="G118" s="27">
        <f ca="1">IF($C$3-$C$4*G$8&gt;=2,OFFSET('Prediktioner inlagda över tid'!$A111,0,'Resultat prediktioner över tid'!$C$3-1-G$8*'Resultat prediktioner över tid'!$C$4),NA())</f>
        <v>1.213739826502636</v>
      </c>
      <c r="H118" s="28"/>
      <c r="I118" s="27" t="e">
        <f>'Prediktioner döda över tid'!B111</f>
        <v>#N/A</v>
      </c>
      <c r="J118" s="27">
        <f ca="1">IF($C$3-$C$4*J$8&gt;=2,OFFSET('Prediktioner döda över tid'!$A111,0,'Resultat prediktioner över tid'!$C$3-1-J$8*'Resultat prediktioner över tid'!$C$4),NA())</f>
        <v>20.552241068462134</v>
      </c>
      <c r="K118" s="27">
        <f ca="1">IF($C$3-$C$4*K$8&gt;=2,OFFSET('Prediktioner döda över tid'!$A111,0,'Resultat prediktioner över tid'!$C$3-1-K$8*'Resultat prediktioner över tid'!$C$4),NA())</f>
        <v>46.053468141591082</v>
      </c>
      <c r="L118" s="27">
        <f ca="1">IF($C$3-$C$4*L$8&gt;=2,OFFSET('Prediktioner döda över tid'!$A111,0,'Resultat prediktioner över tid'!$C$3-1-L$8*'Resultat prediktioner över tid'!$C$4),NA())</f>
        <v>419.25666219258483</v>
      </c>
      <c r="M118" s="27">
        <f ca="1">IF($C$3-$C$4*M$8&gt;=2,OFFSET('Prediktioner döda över tid'!$A111,0,'Resultat prediktioner över tid'!$C$3-1-M$8*'Resultat prediktioner över tid'!$C$4),NA())</f>
        <v>606.58613673681623</v>
      </c>
      <c r="N118" s="27">
        <f ca="1">IF($C$3-$C$4*N$8&gt;=2,OFFSET('Prediktioner döda över tid'!$A111,0,'Resultat prediktioner över tid'!$C$3-1-N$8*'Resultat prediktioner över tid'!$C$4),NA())</f>
        <v>99.986157766671212</v>
      </c>
    </row>
    <row r="119" spans="1:14" x14ac:dyDescent="0.2">
      <c r="A119" s="2">
        <f t="shared" si="6"/>
        <v>44214</v>
      </c>
      <c r="B119" s="27" t="e">
        <f>'Prediktioner inlagda över tid'!B112</f>
        <v>#N/A</v>
      </c>
      <c r="C119" s="27">
        <f ca="1">IF($C$3-$C$4*C$8&gt;=2,OFFSET('Prediktioner inlagda över tid'!$A112,0,'Resultat prediktioner över tid'!$C$3-1-C$8*'Resultat prediktioner över tid'!$C$4),NA())</f>
        <v>11.551358740660762</v>
      </c>
      <c r="D119" s="27">
        <f ca="1">IF($C$3-$C$4*D$8&gt;=2,OFFSET('Prediktioner inlagda över tid'!$A112,0,'Resultat prediktioner över tid'!$C$3-1-D$8*'Resultat prediktioner över tid'!$C$4),NA())</f>
        <v>27.654988469629377</v>
      </c>
      <c r="E119" s="27">
        <f ca="1">IF($C$3-$C$4*E$8&gt;=2,OFFSET('Prediktioner inlagda över tid'!$A112,0,'Resultat prediktioner över tid'!$C$3-1-E$8*'Resultat prediktioner över tid'!$C$4),NA())</f>
        <v>143.2338006412094</v>
      </c>
      <c r="F119" s="27">
        <f ca="1">IF($C$3-$C$4*F$8&gt;=2,OFFSET('Prediktioner inlagda över tid'!$A112,0,'Resultat prediktioner över tid'!$C$3-1-F$8*'Resultat prediktioner över tid'!$C$4),NA())</f>
        <v>3.111083025707547</v>
      </c>
      <c r="G119" s="27">
        <f ca="1">IF($C$3-$C$4*G$8&gt;=2,OFFSET('Prediktioner inlagda över tid'!$A112,0,'Resultat prediktioner över tid'!$C$3-1-G$8*'Resultat prediktioner över tid'!$C$4),NA())</f>
        <v>1.1972508945239029</v>
      </c>
      <c r="H119" s="28"/>
      <c r="I119" s="27" t="e">
        <f>'Prediktioner döda över tid'!B112</f>
        <v>#N/A</v>
      </c>
      <c r="J119" s="27">
        <f ca="1">IF($C$3-$C$4*J$8&gt;=2,OFFSET('Prediktioner döda över tid'!$A112,0,'Resultat prediktioner över tid'!$C$3-1-J$8*'Resultat prediktioner över tid'!$C$4),NA())</f>
        <v>20.65551479129854</v>
      </c>
      <c r="K119" s="27">
        <f ca="1">IF($C$3-$C$4*K$8&gt;=2,OFFSET('Prediktioner döda över tid'!$A112,0,'Resultat prediktioner över tid'!$C$3-1-K$8*'Resultat prediktioner över tid'!$C$4),NA())</f>
        <v>46.482678952539601</v>
      </c>
      <c r="L119" s="27">
        <f ca="1">IF($C$3-$C$4*L$8&gt;=2,OFFSET('Prediktioner döda över tid'!$A112,0,'Resultat prediktioner över tid'!$C$3-1-L$8*'Resultat prediktioner över tid'!$C$4),NA())</f>
        <v>423.89377731626911</v>
      </c>
      <c r="M119" s="27">
        <f ca="1">IF($C$3-$C$4*M$8&gt;=2,OFFSET('Prediktioner döda över tid'!$A112,0,'Resultat prediktioner över tid'!$C$3-1-M$8*'Resultat prediktioner över tid'!$C$4),NA())</f>
        <v>606.85581985079068</v>
      </c>
      <c r="N119" s="27">
        <f ca="1">IF($C$3-$C$4*N$8&gt;=2,OFFSET('Prediktioner döda över tid'!$A112,0,'Resultat prediktioner över tid'!$C$3-1-N$8*'Resultat prediktioner över tid'!$C$4),NA())</f>
        <v>100.00997125717915</v>
      </c>
    </row>
    <row r="120" spans="1:14" x14ac:dyDescent="0.2">
      <c r="A120" s="2">
        <f t="shared" si="6"/>
        <v>44215</v>
      </c>
      <c r="B120" s="27" t="e">
        <f>'Prediktioner inlagda över tid'!B113</f>
        <v>#N/A</v>
      </c>
      <c r="C120" s="27">
        <f ca="1">IF($C$3-$C$4*C$8&gt;=2,OFFSET('Prediktioner inlagda över tid'!$A113,0,'Resultat prediktioner över tid'!$C$3-1-C$8*'Resultat prediktioner över tid'!$C$4),NA())</f>
        <v>11.412172162538356</v>
      </c>
      <c r="D120" s="27">
        <f ca="1">IF($C$3-$C$4*D$8&gt;=2,OFFSET('Prediktioner inlagda över tid'!$A113,0,'Resultat prediktioner över tid'!$C$3-1-D$8*'Resultat prediktioner över tid'!$C$4),NA())</f>
        <v>27.300803040773971</v>
      </c>
      <c r="E120" s="27">
        <f ca="1">IF($C$3-$C$4*E$8&gt;=2,OFFSET('Prediktioner inlagda över tid'!$A113,0,'Resultat prediktioner över tid'!$C$3-1-E$8*'Resultat prediktioner över tid'!$C$4),NA())</f>
        <v>136.05851666515684</v>
      </c>
      <c r="F120" s="27">
        <f ca="1">IF($C$3-$C$4*F$8&gt;=2,OFFSET('Prediktioner inlagda över tid'!$A113,0,'Resultat prediktioner över tid'!$C$3-1-F$8*'Resultat prediktioner över tid'!$C$4),NA())</f>
        <v>2.828104388762525</v>
      </c>
      <c r="G120" s="27">
        <f ca="1">IF($C$3-$C$4*G$8&gt;=2,OFFSET('Prediktioner inlagda över tid'!$A113,0,'Resultat prediktioner över tid'!$C$3-1-G$8*'Resultat prediktioner över tid'!$C$4),NA())</f>
        <v>1.1826121575667332</v>
      </c>
      <c r="H120" s="28"/>
      <c r="I120" s="27" t="e">
        <f>'Prediktioner döda över tid'!B113</f>
        <v>#N/A</v>
      </c>
      <c r="J120" s="27">
        <f ca="1">IF($C$3-$C$4*J$8&gt;=2,OFFSET('Prediktioner döda över tid'!$A113,0,'Resultat prediktioner över tid'!$C$3-1-J$8*'Resultat prediktioner över tid'!$C$4),NA())</f>
        <v>20.757243682022324</v>
      </c>
      <c r="K120" s="27">
        <f ca="1">IF($C$3-$C$4*K$8&gt;=2,OFFSET('Prediktioner döda över tid'!$A113,0,'Resultat prediktioner över tid'!$C$3-1-K$8*'Resultat prediktioner över tid'!$C$4),NA())</f>
        <v>46.906338164913159</v>
      </c>
      <c r="L120" s="27">
        <f ca="1">IF($C$3-$C$4*L$8&gt;=2,OFFSET('Prediktioner döda över tid'!$A113,0,'Resultat prediktioner över tid'!$C$3-1-L$8*'Resultat prediktioner över tid'!$C$4),NA())</f>
        <v>428.32252581969578</v>
      </c>
      <c r="M120" s="27">
        <f ca="1">IF($C$3-$C$4*M$8&gt;=2,OFFSET('Prediktioner döda över tid'!$A113,0,'Resultat prediktioner över tid'!$C$3-1-M$8*'Resultat prediktioner över tid'!$C$4),NA())</f>
        <v>607.09734614105787</v>
      </c>
      <c r="N120" s="27">
        <f ca="1">IF($C$3-$C$4*N$8&gt;=2,OFFSET('Prediktioner döda över tid'!$A113,0,'Resultat prediktioner över tid'!$C$3-1-N$8*'Resultat prediktioner över tid'!$C$4),NA())</f>
        <v>100.03312961193411</v>
      </c>
    </row>
    <row r="121" spans="1:14" x14ac:dyDescent="0.2">
      <c r="A121" s="2">
        <f t="shared" si="6"/>
        <v>44216</v>
      </c>
      <c r="B121" s="27" t="e">
        <f>'Prediktioner inlagda över tid'!B114</f>
        <v>#N/A</v>
      </c>
      <c r="C121" s="27">
        <f ca="1">IF($C$3-$C$4*C$8&gt;=2,OFFSET('Prediktioner inlagda över tid'!$A114,0,'Resultat prediktioner över tid'!$C$3-1-C$8*'Resultat prediktioner över tid'!$C$4),NA())</f>
        <v>11.277818336900399</v>
      </c>
      <c r="D121" s="27">
        <f ca="1">IF($C$3-$C$4*D$8&gt;=2,OFFSET('Prediktioner inlagda över tid'!$A114,0,'Resultat prediktioner över tid'!$C$3-1-D$8*'Resultat prediktioner över tid'!$C$4),NA())</f>
        <v>26.947567534121845</v>
      </c>
      <c r="E121" s="27">
        <f ca="1">IF($C$3-$C$4*E$8&gt;=2,OFFSET('Prediktioner inlagda över tid'!$A114,0,'Resultat prediktioner över tid'!$C$3-1-E$8*'Resultat prediktioner över tid'!$C$4),NA())</f>
        <v>129.12808416698121</v>
      </c>
      <c r="F121" s="27">
        <f ca="1">IF($C$3-$C$4*F$8&gt;=2,OFFSET('Prediktioner inlagda över tid'!$A114,0,'Resultat prediktioner över tid'!$C$3-1-F$8*'Resultat prediktioner över tid'!$C$4),NA())</f>
        <v>2.5761644499611327</v>
      </c>
      <c r="G121" s="27">
        <f ca="1">IF($C$3-$C$4*G$8&gt;=2,OFFSET('Prediktioner inlagda över tid'!$A114,0,'Resultat prediktioner över tid'!$C$3-1-G$8*'Resultat prediktioner över tid'!$C$4),NA())</f>
        <v>1.1696114724866786</v>
      </c>
      <c r="H121" s="28"/>
      <c r="I121" s="27" t="e">
        <f>'Prediktioner döda över tid'!B114</f>
        <v>#N/A</v>
      </c>
      <c r="J121" s="27">
        <f ca="1">IF($C$3-$C$4*J$8&gt;=2,OFFSET('Prediktioner döda över tid'!$A114,0,'Resultat prediktioner över tid'!$C$3-1-J$8*'Resultat prediktioner över tid'!$C$4),NA())</f>
        <v>20.8574808690936</v>
      </c>
      <c r="K121" s="27">
        <f ca="1">IF($C$3-$C$4*K$8&gt;=2,OFFSET('Prediktioner döda över tid'!$A114,0,'Resultat prediktioner över tid'!$C$3-1-K$8*'Resultat prediktioner över tid'!$C$4),NA())</f>
        <v>47.324441298059284</v>
      </c>
      <c r="L121" s="27">
        <f ca="1">IF($C$3-$C$4*L$8&gt;=2,OFFSET('Prediktioner döda över tid'!$A114,0,'Resultat prediktioner över tid'!$C$3-1-L$8*'Resultat prediktioner över tid'!$C$4),NA())</f>
        <v>432.54720218595736</v>
      </c>
      <c r="M121" s="27">
        <f ca="1">IF($C$3-$C$4*M$8&gt;=2,OFFSET('Prediktioner döda över tid'!$A114,0,'Resultat prediktioner över tid'!$C$3-1-M$8*'Resultat prediktioner över tid'!$C$4),NA())</f>
        <v>607.31378704761687</v>
      </c>
      <c r="N121" s="27">
        <f ca="1">IF($C$3-$C$4*N$8&gt;=2,OFFSET('Prediktioner döda över tid'!$A114,0,'Resultat prediktioner över tid'!$C$3-1-N$8*'Resultat prediktioner över tid'!$C$4),NA())</f>
        <v>100.05570677702757</v>
      </c>
    </row>
    <row r="122" spans="1:14" x14ac:dyDescent="0.2">
      <c r="A122" s="2">
        <f t="shared" si="6"/>
        <v>44217</v>
      </c>
      <c r="B122" s="27" t="e">
        <f>'Prediktioner inlagda över tid'!B115</f>
        <v>#N/A</v>
      </c>
      <c r="C122" s="27">
        <f ca="1">IF($C$3-$C$4*C$8&gt;=2,OFFSET('Prediktioner inlagda över tid'!$A115,0,'Resultat prediktioner över tid'!$C$3-1-C$8*'Resultat prediktioner över tid'!$C$4),NA())</f>
        <v>11.148138948411869</v>
      </c>
      <c r="D122" s="27">
        <f ca="1">IF($C$3-$C$4*D$8&gt;=2,OFFSET('Prediktioner inlagda över tid'!$A115,0,'Resultat prediktioner över tid'!$C$3-1-D$8*'Resultat prediktioner över tid'!$C$4),NA())</f>
        <v>26.595607172604733</v>
      </c>
      <c r="E122" s="27">
        <f ca="1">IF($C$3-$C$4*E$8&gt;=2,OFFSET('Prediktioner inlagda över tid'!$A115,0,'Resultat prediktioner över tid'!$C$3-1-E$8*'Resultat prediktioner över tid'!$C$4),NA())</f>
        <v>122.4480155212437</v>
      </c>
      <c r="F122" s="27">
        <f ca="1">IF($C$3-$C$4*F$8&gt;=2,OFFSET('Prediktioner inlagda över tid'!$A115,0,'Resultat prediktioner över tid'!$C$3-1-F$8*'Resultat prediktioner över tid'!$C$4),NA())</f>
        <v>2.3518840995840686</v>
      </c>
      <c r="G122" s="27">
        <f ca="1">IF($C$3-$C$4*G$8&gt;=2,OFFSET('Prediktioner inlagda över tid'!$A115,0,'Resultat prediktioner över tid'!$C$3-1-G$8*'Resultat prediktioner över tid'!$C$4),NA())</f>
        <v>1.1580608870375417</v>
      </c>
      <c r="H122" s="28"/>
      <c r="I122" s="27" t="e">
        <f>'Prediktioner döda över tid'!B115</f>
        <v>#N/A</v>
      </c>
      <c r="J122" s="27">
        <f ca="1">IF($C$3-$C$4*J$8&gt;=2,OFFSET('Prediktioner döda över tid'!$A115,0,'Resultat prediktioner över tid'!$C$3-1-J$8*'Resultat prediktioner över tid'!$C$4),NA())</f>
        <v>20.956277873439461</v>
      </c>
      <c r="K122" s="27">
        <f ca="1">IF($C$3-$C$4*K$8&gt;=2,OFFSET('Prediktioner döda över tid'!$A115,0,'Resultat prediktioner över tid'!$C$3-1-K$8*'Resultat prediktioner över tid'!$C$4),NA())</f>
        <v>47.736989787643331</v>
      </c>
      <c r="L122" s="27">
        <f ca="1">IF($C$3-$C$4*L$8&gt;=2,OFFSET('Prediktioner döda över tid'!$A115,0,'Resultat prediktioner över tid'!$C$3-1-L$8*'Resultat prediktioner över tid'!$C$4),NA())</f>
        <v>436.57260798331458</v>
      </c>
      <c r="M122" s="27">
        <f ca="1">IF($C$3-$C$4*M$8&gt;=2,OFFSET('Prediktioner döda över tid'!$A115,0,'Resultat prediktioner över tid'!$C$3-1-M$8*'Resultat prediktioner över tid'!$C$4),NA())</f>
        <v>607.50788309153791</v>
      </c>
      <c r="N122" s="27">
        <f ca="1">IF($C$3-$C$4*N$8&gt;=2,OFFSET('Prediktioner döda över tid'!$A115,0,'Resultat prediktioner över tid'!$C$3-1-N$8*'Resultat prediktioner över tid'!$C$4),NA())</f>
        <v>100.07776823585225</v>
      </c>
    </row>
    <row r="123" spans="1:14" x14ac:dyDescent="0.2">
      <c r="A123" s="2">
        <f t="shared" si="6"/>
        <v>44218</v>
      </c>
      <c r="B123" s="27" t="e">
        <f>'Prediktioner inlagda över tid'!B116</f>
        <v>#N/A</v>
      </c>
      <c r="C123" s="27">
        <f ca="1">IF($C$3-$C$4*C$8&gt;=2,OFFSET('Prediktioner inlagda över tid'!$A116,0,'Resultat prediktioner över tid'!$C$3-1-C$8*'Resultat prediktioner över tid'!$C$4),NA())</f>
        <v>11.022977220138795</v>
      </c>
      <c r="D123" s="27">
        <f ca="1">IF($C$3-$C$4*D$8&gt;=2,OFFSET('Prediktioner inlagda över tid'!$A116,0,'Resultat prediktioner över tid'!$C$3-1-D$8*'Resultat prediktioner över tid'!$C$4),NA())</f>
        <v>26.245231764315506</v>
      </c>
      <c r="E123" s="27">
        <f ca="1">IF($C$3-$C$4*E$8&gt;=2,OFFSET('Prediktioner inlagda över tid'!$A116,0,'Resultat prediktioner över tid'!$C$3-1-E$8*'Resultat prediktioner över tid'!$C$4),NA())</f>
        <v>116.02180932079069</v>
      </c>
      <c r="F123" s="27">
        <f ca="1">IF($C$3-$C$4*F$8&gt;=2,OFFSET('Prediktioner inlagda över tid'!$A116,0,'Resultat prediktioner över tid'!$C$3-1-F$8*'Resultat prediktioner över tid'!$C$4),NA())</f>
        <v>2.1522469205885697</v>
      </c>
      <c r="G123" s="27">
        <f ca="1">IF($C$3-$C$4*G$8&gt;=2,OFFSET('Prediktioner inlagda över tid'!$A116,0,'Resultat prediktioner över tid'!$C$3-1-G$8*'Resultat prediktioner över tid'!$C$4),NA())</f>
        <v>1.1477939028505695</v>
      </c>
      <c r="H123" s="28"/>
      <c r="I123" s="27" t="e">
        <f>'Prediktioner döda över tid'!B116</f>
        <v>#N/A</v>
      </c>
      <c r="J123" s="27">
        <f ca="1">IF($C$3-$C$4*J$8&gt;=2,OFFSET('Prediktioner döda över tid'!$A116,0,'Resultat prediktioner över tid'!$C$3-1-J$8*'Resultat prediktioner över tid'!$C$4),NA())</f>
        <v>21.053684610075308</v>
      </c>
      <c r="K123" s="27">
        <f ca="1">IF($C$3-$C$4*K$8&gt;=2,OFFSET('Prediktioner döda över tid'!$A116,0,'Resultat prediktioner över tid'!$C$3-1-K$8*'Resultat prediktioner över tid'!$C$4),NA())</f>
        <v>48.143990751175934</v>
      </c>
      <c r="L123" s="27">
        <f ca="1">IF($C$3-$C$4*L$8&gt;=2,OFFSET('Prediktioner döda över tid'!$A116,0,'Resultat prediktioner över tid'!$C$3-1-L$8*'Resultat prediktioner över tid'!$C$4),NA())</f>
        <v>440.40397482929234</v>
      </c>
      <c r="M123" s="27">
        <f ca="1">IF($C$3-$C$4*M$8&gt;=2,OFFSET('Prediktioner döda över tid'!$A116,0,'Resultat prediktioner över tid'!$C$3-1-M$8*'Resultat prediktioner över tid'!$C$4),NA())</f>
        <v>607.68207868180548</v>
      </c>
      <c r="N123" s="27">
        <f ca="1">IF($C$3-$C$4*N$8&gt;=2,OFFSET('Prediktioner döda över tid'!$A116,0,'Resultat prediktioner över tid'!$C$3-1-N$8*'Resultat prediktioner över tid'!$C$4),NA())</f>
        <v>100.09937197152742</v>
      </c>
    </row>
    <row r="124" spans="1:14" x14ac:dyDescent="0.2">
      <c r="A124" s="2">
        <f t="shared" si="6"/>
        <v>44219</v>
      </c>
      <c r="B124" s="27" t="e">
        <f>'Prediktioner inlagda över tid'!B117</f>
        <v>#N/A</v>
      </c>
      <c r="C124" s="27">
        <f ca="1">IF($C$3-$C$4*C$8&gt;=2,OFFSET('Prediktioner inlagda över tid'!$A117,0,'Resultat prediktioner över tid'!$C$3-1-C$8*'Resultat prediktioner över tid'!$C$4),NA())</f>
        <v>10.902178292106552</v>
      </c>
      <c r="D124" s="27">
        <f ca="1">IF($C$3-$C$4*D$8&gt;=2,OFFSET('Prediktioner inlagda över tid'!$A117,0,'Resultat prediktioner över tid'!$C$3-1-D$8*'Resultat prediktioner över tid'!$C$4),NA())</f>
        <v>25.89673568507316</v>
      </c>
      <c r="E124" s="27">
        <f ca="1">IF($C$3-$C$4*E$8&gt;=2,OFFSET('Prediktioner inlagda över tid'!$A117,0,'Resultat prediktioner över tid'!$C$3-1-E$8*'Resultat prediktioner över tid'!$C$4),NA())</f>
        <v>109.8511422124473</v>
      </c>
      <c r="F124" s="27">
        <f ca="1">IF($C$3-$C$4*F$8&gt;=2,OFFSET('Prediktioner inlagda över tid'!$A117,0,'Resultat prediktioner över tid'!$C$3-1-F$8*'Resultat prediktioner över tid'!$C$4),NA())</f>
        <v>1.9745613242092237</v>
      </c>
      <c r="G124" s="27">
        <f ca="1">IF($C$3-$C$4*G$8&gt;=2,OFFSET('Prediktioner inlagda över tid'!$A117,0,'Resultat prediktioner över tid'!$C$3-1-G$8*'Resultat prediktioner över tid'!$C$4),NA())</f>
        <v>1.1386630444914418</v>
      </c>
      <c r="H124" s="28"/>
      <c r="I124" s="27" t="e">
        <f>'Prediktioner döda över tid'!B117</f>
        <v>#N/A</v>
      </c>
      <c r="J124" s="27">
        <f ca="1">IF($C$3-$C$4*J$8&gt;=2,OFFSET('Prediktioner döda över tid'!$A117,0,'Resultat prediktioner över tid'!$C$3-1-J$8*'Resultat prediktioner över tid'!$C$4),NA())</f>
        <v>21.149749394998242</v>
      </c>
      <c r="K124" s="27">
        <f ca="1">IF($C$3-$C$4*K$8&gt;=2,OFFSET('Prediktioner döda över tid'!$A117,0,'Resultat prediktioner över tid'!$C$3-1-K$8*'Resultat prediktioner över tid'!$C$4),NA())</f>
        <v>48.545456750207357</v>
      </c>
      <c r="L124" s="27">
        <f ca="1">IF($C$3-$C$4*L$8&gt;=2,OFFSET('Prediktioner döda över tid'!$A117,0,'Resultat prediktioner över tid'!$C$3-1-L$8*'Resultat prediktioner över tid'!$C$4),NA())</f>
        <v>444.04689110114538</v>
      </c>
      <c r="M124" s="27">
        <f ca="1">IF($C$3-$C$4*M$8&gt;=2,OFFSET('Prediktioner döda över tid'!$A117,0,'Resultat prediktioner över tid'!$C$3-1-M$8*'Resultat prediktioner över tid'!$C$4),NA())</f>
        <v>607.83855343704818</v>
      </c>
      <c r="N124" s="27">
        <f ca="1">IF($C$3-$C$4*N$8&gt;=2,OFFSET('Prediktioner döda över tid'!$A117,0,'Resultat prediktioner över tid'!$C$3-1-N$8*'Resultat prediktioner över tid'!$C$4),NA())</f>
        <v>100.12056932087191</v>
      </c>
    </row>
    <row r="125" spans="1:14" x14ac:dyDescent="0.2">
      <c r="A125" s="2">
        <f t="shared" si="6"/>
        <v>44220</v>
      </c>
      <c r="B125" s="27" t="e">
        <f>'Prediktioner inlagda över tid'!B118</f>
        <v>#N/A</v>
      </c>
      <c r="C125" s="27">
        <f ca="1">IF($C$3-$C$4*C$8&gt;=2,OFFSET('Prediktioner inlagda över tid'!$A118,0,'Resultat prediktioner över tid'!$C$3-1-C$8*'Resultat prediktioner över tid'!$C$4),NA())</f>
        <v>10.785589555361277</v>
      </c>
      <c r="D125" s="27">
        <f ca="1">IF($C$3-$C$4*D$8&gt;=2,OFFSET('Prediktioner inlagda över tid'!$A118,0,'Resultat prediktioner över tid'!$C$3-1-D$8*'Resultat prediktioner över tid'!$C$4),NA())</f>
        <v>25.55039791141045</v>
      </c>
      <c r="E125" s="27">
        <f ca="1">IF($C$3-$C$4*E$8&gt;=2,OFFSET('Prediktioner inlagda över tid'!$A118,0,'Resultat prediktioner över tid'!$C$3-1-E$8*'Resultat prediktioner över tid'!$C$4),NA())</f>
        <v>103.93605831796685</v>
      </c>
      <c r="F125" s="27">
        <f ca="1">IF($C$3-$C$4*F$8&gt;=2,OFFSET('Prediktioner inlagda över tid'!$A118,0,'Resultat prediktioner över tid'!$C$3-1-F$8*'Resultat prediktioner över tid'!$C$4),NA())</f>
        <v>1.8164264158619121</v>
      </c>
      <c r="G125" s="27">
        <f ca="1">IF($C$3-$C$4*G$8&gt;=2,OFFSET('Prediktioner inlagda över tid'!$A118,0,'Resultat prediktioner över tid'!$C$3-1-G$8*'Resultat prediktioner över tid'!$C$4),NA())</f>
        <v>1.1305377010251307</v>
      </c>
      <c r="H125" s="28"/>
      <c r="I125" s="27" t="e">
        <f>'Prediktioner döda över tid'!B118</f>
        <v>#N/A</v>
      </c>
      <c r="J125" s="27">
        <f ca="1">IF($C$3-$C$4*J$8&gt;=2,OFFSET('Prediktioner döda över tid'!$A118,0,'Resultat prediktioner över tid'!$C$3-1-J$8*'Resultat prediktioner över tid'!$C$4),NA())</f>
        <v>21.244518956815906</v>
      </c>
      <c r="K125" s="27">
        <f ca="1">IF($C$3-$C$4*K$8&gt;=2,OFFSET('Prediktioner döda över tid'!$A118,0,'Resultat prediktioner över tid'!$C$3-1-K$8*'Resultat prediktioner över tid'!$C$4),NA())</f>
        <v>48.941405550138782</v>
      </c>
      <c r="L125" s="27">
        <f ca="1">IF($C$3-$C$4*L$8&gt;=2,OFFSET('Prediktioner döda över tid'!$A118,0,'Resultat prediktioner över tid'!$C$3-1-L$8*'Resultat prediktioner över tid'!$C$4),NA())</f>
        <v>447.50723294520105</v>
      </c>
      <c r="M125" s="27">
        <f ca="1">IF($C$3-$C$4*M$8&gt;=2,OFFSET('Prediktioner döda över tid'!$A118,0,'Resultat prediktioner över tid'!$C$3-1-M$8*'Resultat prediktioner över tid'!$C$4),NA())</f>
        <v>607.97925033373667</v>
      </c>
      <c r="N125" s="27">
        <f ca="1">IF($C$3-$C$4*N$8&gt;=2,OFFSET('Prediktioner döda över tid'!$A118,0,'Resultat prediktioner över tid'!$C$3-1-N$8*'Resultat prediktioner över tid'!$C$4),NA())</f>
        <v>100.14140573197176</v>
      </c>
    </row>
    <row r="126" spans="1:14" x14ac:dyDescent="0.2">
      <c r="A126" s="2">
        <f t="shared" si="6"/>
        <v>44221</v>
      </c>
      <c r="B126" s="27" t="e">
        <f>'Prediktioner inlagda över tid'!B119</f>
        <v>#N/A</v>
      </c>
      <c r="C126" s="27">
        <f ca="1">IF($C$3-$C$4*C$8&gt;=2,OFFSET('Prediktioner inlagda över tid'!$A119,0,'Resultat prediktioner över tid'!$C$3-1-C$8*'Resultat prediktioner över tid'!$C$4),NA())</f>
        <v>10.673060944489306</v>
      </c>
      <c r="D126" s="27">
        <f ca="1">IF($C$3-$C$4*D$8&gt;=2,OFFSET('Prediktioner inlagda över tid'!$A119,0,'Resultat prediktioner över tid'!$C$3-1-D$8*'Resultat prediktioner över tid'!$C$4),NA())</f>
        <v>25.20648210087424</v>
      </c>
      <c r="E126" s="27">
        <f ca="1">IF($C$3-$C$4*E$8&gt;=2,OFFSET('Prediktioner inlagda över tid'!$A119,0,'Resultat prediktioner över tid'!$C$3-1-E$8*'Resultat prediktioner över tid'!$C$4),NA())</f>
        <v>98.275153608891287</v>
      </c>
      <c r="F126" s="27">
        <f ca="1">IF($C$3-$C$4*F$8&gt;=2,OFFSET('Prediktioner inlagda över tid'!$A119,0,'Resultat prediktioner över tid'!$C$3-1-F$8*'Resultat prediktioner över tid'!$C$4),NA())</f>
        <v>1.675701271593937</v>
      </c>
      <c r="G126" s="27">
        <f ca="1">IF($C$3-$C$4*G$8&gt;=2,OFFSET('Prediktioner inlagda över tid'!$A119,0,'Resultat prediktioner över tid'!$C$3-1-G$8*'Resultat prediktioner över tid'!$C$4),NA())</f>
        <v>1.1233022100707943</v>
      </c>
      <c r="H126" s="28"/>
      <c r="I126" s="27" t="e">
        <f>'Prediktioner döda över tid'!B119</f>
        <v>#N/A</v>
      </c>
      <c r="J126" s="27">
        <f ca="1">IF($C$3-$C$4*J$8&gt;=2,OFFSET('Prediktioner döda över tid'!$A119,0,'Resultat prediktioner över tid'!$C$3-1-J$8*'Resultat prediktioner över tid'!$C$4),NA())</f>
        <v>21.338038452605282</v>
      </c>
      <c r="K126" s="27">
        <f ca="1">IF($C$3-$C$4*K$8&gt;=2,OFFSET('Prediktioner döda över tid'!$A119,0,'Resultat prediktioner över tid'!$C$3-1-K$8*'Resultat prediktioner över tid'!$C$4),NA())</f>
        <v>49.331859878557147</v>
      </c>
      <c r="L126" s="27">
        <f ca="1">IF($C$3-$C$4*L$8&gt;=2,OFFSET('Prediktioner döda över tid'!$A119,0,'Resultat prediktioner över tid'!$C$3-1-L$8*'Resultat prediktioner över tid'!$C$4),NA())</f>
        <v>450.79109998435149</v>
      </c>
      <c r="M126" s="27">
        <f ca="1">IF($C$3-$C$4*M$8&gt;=2,OFFSET('Prediktioner döda över tid'!$A119,0,'Resultat prediktioner över tid'!$C$3-1-M$8*'Resultat prediktioner över tid'!$C$4),NA())</f>
        <v>608.1059009728607</v>
      </c>
      <c r="N126" s="27">
        <f ca="1">IF($C$3-$C$4*N$8&gt;=2,OFFSET('Prediktioner döda över tid'!$A119,0,'Resultat prediktioner över tid'!$C$3-1-N$8*'Resultat prediktioner över tid'!$C$4),NA())</f>
        <v>100.16192143608394</v>
      </c>
    </row>
    <row r="127" spans="1:14" x14ac:dyDescent="0.2">
      <c r="A127" s="2">
        <f t="shared" si="6"/>
        <v>44222</v>
      </c>
      <c r="B127" s="27" t="e">
        <f>'Prediktioner inlagda över tid'!B120</f>
        <v>#N/A</v>
      </c>
      <c r="C127" s="27">
        <f ca="1">IF($C$3-$C$4*C$8&gt;=2,OFFSET('Prediktioner inlagda över tid'!$A120,0,'Resultat prediktioner över tid'!$C$3-1-C$8*'Resultat prediktioner över tid'!$C$4),NA())</f>
        <v>10.56444519147133</v>
      </c>
      <c r="D127" s="27">
        <f ca="1">IF($C$3-$C$4*D$8&gt;=2,OFFSET('Prediktioner inlagda över tid'!$A120,0,'Resultat prediktioner över tid'!$C$3-1-D$8*'Resultat prediktioner över tid'!$C$4),NA())</f>
        <v>24.865236716481441</v>
      </c>
      <c r="E127" s="27">
        <f ca="1">IF($C$3-$C$4*E$8&gt;=2,OFFSET('Prediktioner inlagda över tid'!$A120,0,'Resultat prediktioner över tid'!$C$3-1-E$8*'Resultat prediktioner över tid'!$C$4),NA())</f>
        <v>92.865753123834807</v>
      </c>
      <c r="F127" s="27">
        <f ca="1">IF($C$3-$C$4*F$8&gt;=2,OFFSET('Prediktioner inlagda över tid'!$A120,0,'Resultat prediktioner över tid'!$C$3-1-F$8*'Resultat prediktioner över tid'!$C$4),NA())</f>
        <v>1.550477321957193</v>
      </c>
      <c r="G127" s="27">
        <f ca="1">IF($C$3-$C$4*G$8&gt;=2,OFFSET('Prediktioner inlagda över tid'!$A120,0,'Resultat prediktioner över tid'!$C$3-1-G$8*'Resultat prediktioner över tid'!$C$4),NA())</f>
        <v>1.1168541575322084</v>
      </c>
      <c r="H127" s="28"/>
      <c r="I127" s="27" t="e">
        <f>'Prediktioner döda över tid'!B120</f>
        <v>#N/A</v>
      </c>
      <c r="J127" s="27">
        <f ca="1">IF($C$3-$C$4*J$8&gt;=2,OFFSET('Prediktioner döda över tid'!$A120,0,'Resultat prediktioner över tid'!$C$3-1-J$8*'Resultat prediktioner över tid'!$C$4),NA())</f>
        <v>21.430351487526718</v>
      </c>
      <c r="K127" s="27">
        <f ca="1">IF($C$3-$C$4*K$8&gt;=2,OFFSET('Prediktioner döda över tid'!$A120,0,'Resultat prediktioner över tid'!$C$3-1-K$8*'Resultat prediktioner över tid'!$C$4),NA())</f>
        <v>49.716847182954631</v>
      </c>
      <c r="L127" s="27">
        <f ca="1">IF($C$3-$C$4*L$8&gt;=2,OFFSET('Prediktioner döda över tid'!$A120,0,'Resultat prediktioner över tid'!$C$3-1-L$8*'Resultat prediktioner över tid'!$C$4),NA())</f>
        <v>453.90475598431442</v>
      </c>
      <c r="M127" s="27">
        <f ca="1">IF($C$3-$C$4*M$8&gt;=2,OFFSET('Prediktioner döda över tid'!$A120,0,'Resultat prediktioner över tid'!$C$3-1-M$8*'Resultat prediktioner över tid'!$C$4),NA())</f>
        <v>608.22004823671182</v>
      </c>
      <c r="N127" s="27">
        <f ca="1">IF($C$3-$C$4*N$8&gt;=2,OFFSET('Prediktioner döda över tid'!$A120,0,'Resultat prediktioner över tid'!$C$3-1-N$8*'Resultat prediktioner över tid'!$C$4),NA())</f>
        <v>100.18215204344747</v>
      </c>
    </row>
    <row r="128" spans="1:14" x14ac:dyDescent="0.2">
      <c r="A128" s="2">
        <f t="shared" si="6"/>
        <v>44223</v>
      </c>
      <c r="B128" s="27" t="e">
        <f>'Prediktioner inlagda över tid'!B121</f>
        <v>#N/A</v>
      </c>
      <c r="C128" s="27">
        <f ca="1">IF($C$3-$C$4*C$8&gt;=2,OFFSET('Prediktioner inlagda över tid'!$A121,0,'Resultat prediktioner över tid'!$C$3-1-C$8*'Resultat prediktioner över tid'!$C$4),NA())</f>
        <v>10.459598043657593</v>
      </c>
      <c r="D128" s="27">
        <f ca="1">IF($C$3-$C$4*D$8&gt;=2,OFFSET('Prediktioner inlagda över tid'!$A121,0,'Resultat prediktioner över tid'!$C$3-1-D$8*'Resultat prediktioner över tid'!$C$4),NA())</f>
        <v>24.526895192150441</v>
      </c>
      <c r="E128" s="27">
        <f ca="1">IF($C$3-$C$4*E$8&gt;=2,OFFSET('Prediktioner inlagda över tid'!$A121,0,'Resultat prediktioner över tid'!$C$3-1-E$8*'Resultat prediktioner över tid'!$C$4),NA())</f>
        <v>87.704079396639244</v>
      </c>
      <c r="F128" s="27">
        <f ca="1">IF($C$3-$C$4*F$8&gt;=2,OFFSET('Prediktioner inlagda över tid'!$A121,0,'Resultat prediktioner över tid'!$C$3-1-F$8*'Resultat prediktioner över tid'!$C$4),NA())</f>
        <v>1.4390535587293494</v>
      </c>
      <c r="G128" s="27">
        <f ca="1">IF($C$3-$C$4*G$8&gt;=2,OFFSET('Prediktioner inlagda över tid'!$A121,0,'Resultat prediktioner över tid'!$C$3-1-G$8*'Resultat prediktioner över tid'!$C$4),NA())</f>
        <v>1.1111028690721152</v>
      </c>
      <c r="H128" s="28"/>
      <c r="I128" s="27" t="e">
        <f>'Prediktioner döda över tid'!B121</f>
        <v>#N/A</v>
      </c>
      <c r="J128" s="27">
        <f ca="1">IF($C$3-$C$4*J$8&gt;=2,OFFSET('Prediktioner döda över tid'!$A121,0,'Resultat prediktioner över tid'!$C$3-1-J$8*'Resultat prediktioner över tid'!$C$4),NA())</f>
        <v>21.521500137748912</v>
      </c>
      <c r="K128" s="27">
        <f ca="1">IF($C$3-$C$4*K$8&gt;=2,OFFSET('Prediktioner döda över tid'!$A121,0,'Resultat prediktioner över tid'!$C$3-1-K$8*'Resultat prediktioner över tid'!$C$4),NA())</f>
        <v>50.096399388646446</v>
      </c>
      <c r="L128" s="27">
        <f ca="1">IF($C$3-$C$4*L$8&gt;=2,OFFSET('Prediktioner döda över tid'!$A121,0,'Resultat prediktioner över tid'!$C$3-1-L$8*'Resultat prediktioner över tid'!$C$4),NA())</f>
        <v>456.85457461658109</v>
      </c>
      <c r="M128" s="27">
        <f ca="1">IF($C$3-$C$4*M$8&gt;=2,OFFSET('Prediktioner döda över tid'!$A121,0,'Resultat prediktioner över tid'!$C$3-1-M$8*'Resultat prediktioner över tid'!$C$4),NA())</f>
        <v>608.32306658687901</v>
      </c>
      <c r="N128" s="27">
        <f ca="1">IF($C$3-$C$4*N$8&gt;=2,OFFSET('Prediktioner döda över tid'!$A121,0,'Resultat prediktioner över tid'!$C$3-1-N$8*'Resultat prediktioner över tid'!$C$4),NA())</f>
        <v>100.20212907152491</v>
      </c>
    </row>
    <row r="129" spans="1:14" x14ac:dyDescent="0.2">
      <c r="A129" s="2">
        <f t="shared" si="6"/>
        <v>44224</v>
      </c>
      <c r="B129" s="27" t="e">
        <f>'Prediktioner inlagda över tid'!B122</f>
        <v>#N/A</v>
      </c>
      <c r="C129" s="27">
        <f ca="1">IF($C$3-$C$4*C$8&gt;=2,OFFSET('Prediktioner inlagda över tid'!$A122,0,'Resultat prediktioner över tid'!$C$3-1-C$8*'Resultat prediktioner över tid'!$C$4),NA())</f>
        <v>10.358378448550424</v>
      </c>
      <c r="D129" s="27">
        <f ca="1">IF($C$3-$C$4*D$8&gt;=2,OFFSET('Prediktioner inlagda över tid'!$A122,0,'Resultat prediktioner över tid'!$C$3-1-D$8*'Resultat prediktioner över tid'!$C$4),NA())</f>
        <v>24.191676135927846</v>
      </c>
      <c r="E129" s="27">
        <f ca="1">IF($C$3-$C$4*E$8&gt;=2,OFFSET('Prediktioner inlagda över tid'!$A122,0,'Resultat prediktioner över tid'!$C$3-1-E$8*'Resultat prediktioner över tid'!$C$4),NA())</f>
        <v>82.785410897374717</v>
      </c>
      <c r="F129" s="27">
        <f ca="1">IF($C$3-$C$4*F$8&gt;=2,OFFSET('Prediktioner inlagda över tid'!$A122,0,'Resultat prediktioner över tid'!$C$3-1-F$8*'Resultat prediktioner över tid'!$C$4),NA())</f>
        <v>1.3399142994041957</v>
      </c>
      <c r="G129" s="27">
        <f ca="1">IF($C$3-$C$4*G$8&gt;=2,OFFSET('Prediktioner inlagda över tid'!$A122,0,'Resultat prediktioner över tid'!$C$3-1-G$8*'Resultat prediktioner över tid'!$C$4),NA())</f>
        <v>1.1059680719886327</v>
      </c>
      <c r="H129" s="28"/>
      <c r="I129" s="27" t="e">
        <f>'Prediktioner döda över tid'!B122</f>
        <v>#N/A</v>
      </c>
      <c r="J129" s="27">
        <f ca="1">IF($C$3-$C$4*J$8&gt;=2,OFFSET('Prediktioner döda över tid'!$A122,0,'Resultat prediktioner över tid'!$C$3-1-J$8*'Resultat prediktioner över tid'!$C$4),NA())</f>
        <v>21.611524976270232</v>
      </c>
      <c r="K129" s="27">
        <f ca="1">IF($C$3-$C$4*K$8&gt;=2,OFFSET('Prediktioner döda över tid'!$A122,0,'Resultat prediktioner över tid'!$C$3-1-K$8*'Resultat prediktioner över tid'!$C$4),NA())</f>
        <v>50.470552657651936</v>
      </c>
      <c r="L129" s="27">
        <f ca="1">IF($C$3-$C$4*L$8&gt;=2,OFFSET('Prediktioner döda över tid'!$A122,0,'Resultat prediktioner över tid'!$C$3-1-L$8*'Resultat prediktioner över tid'!$C$4),NA())</f>
        <v>459.64699034983653</v>
      </c>
      <c r="M129" s="27">
        <f ca="1">IF($C$3-$C$4*M$8&gt;=2,OFFSET('Prediktioner döda över tid'!$A122,0,'Resultat prediktioner över tid'!$C$3-1-M$8*'Resultat prediktioner över tid'!$C$4),NA())</f>
        <v>608.41618023440174</v>
      </c>
      <c r="N129" s="27">
        <f ca="1">IF($C$3-$C$4*N$8&gt;=2,OFFSET('Prediktioner döda över tid'!$A122,0,'Resultat prediktioner över tid'!$C$3-1-N$8*'Resultat prediktioner över tid'!$C$4),NA())</f>
        <v>100.22188041325977</v>
      </c>
    </row>
    <row r="130" spans="1:14" x14ac:dyDescent="0.2">
      <c r="A130" s="2">
        <f t="shared" si="6"/>
        <v>44225</v>
      </c>
      <c r="B130" s="27" t="e">
        <f>'Prediktioner inlagda över tid'!B123</f>
        <v>#N/A</v>
      </c>
      <c r="C130" s="27">
        <f ca="1">IF($C$3-$C$4*C$8&gt;=2,OFFSET('Prediktioner inlagda över tid'!$A123,0,'Resultat prediktioner över tid'!$C$3-1-C$8*'Resultat prediktioner över tid'!$C$4),NA())</f>
        <v>10.260648707973127</v>
      </c>
      <c r="D130" s="27">
        <f ca="1">IF($C$3-$C$4*D$8&gt;=2,OFFSET('Prediktioner inlagda över tid'!$A123,0,'Resultat prediktioner över tid'!$C$3-1-D$8*'Resultat prediktioner över tid'!$C$4),NA())</f>
        <v>23.859783567850528</v>
      </c>
      <c r="E130" s="27">
        <f ca="1">IF($C$3-$C$4*E$8&gt;=2,OFFSET('Prediktioner inlagda över tid'!$A123,0,'Resultat prediktioner över tid'!$C$3-1-E$8*'Resultat prediktioner över tid'!$C$4),NA())</f>
        <v>78.104229671877235</v>
      </c>
      <c r="F130" s="27">
        <f ca="1">IF($C$3-$C$4*F$8&gt;=2,OFFSET('Prediktioner inlagda över tid'!$A123,0,'Resultat prediktioner över tid'!$C$3-1-F$8*'Resultat prediktioner över tid'!$C$4),NA())</f>
        <v>1.2517092641193985</v>
      </c>
      <c r="G130" s="27">
        <f ca="1">IF($C$3-$C$4*G$8&gt;=2,OFFSET('Prediktioner inlagda över tid'!$A123,0,'Resultat prediktioner över tid'!$C$3-1-G$8*'Resultat prediktioner över tid'!$C$4),NA())</f>
        <v>1.1013787084747082</v>
      </c>
      <c r="H130" s="28"/>
      <c r="I130" s="27" t="e">
        <f>'Prediktioner döda över tid'!B123</f>
        <v>#N/A</v>
      </c>
      <c r="J130" s="27">
        <f ca="1">IF($C$3-$C$4*J$8&gt;=2,OFFSET('Prediktioner döda över tid'!$A123,0,'Resultat prediktioner över tid'!$C$3-1-J$8*'Resultat prediktioner över tid'!$C$4),NA())</f>
        <v>21.700465101250632</v>
      </c>
      <c r="K130" s="27">
        <f ca="1">IF($C$3-$C$4*K$8&gt;=2,OFFSET('Prediktioner döda över tid'!$A123,0,'Resultat prediktioner över tid'!$C$3-1-K$8*'Resultat prediktioner över tid'!$C$4),NA())</f>
        <v>50.839347149254394</v>
      </c>
      <c r="L130" s="27">
        <f ca="1">IF($C$3-$C$4*L$8&gt;=2,OFFSET('Prediktioner döda över tid'!$A123,0,'Resultat prediktioner över tid'!$C$3-1-L$8*'Resultat prediktioner över tid'!$C$4),NA())</f>
        <v>462.28845441197933</v>
      </c>
      <c r="M130" s="27">
        <f ca="1">IF($C$3-$C$4*M$8&gt;=2,OFFSET('Prediktioner döda över tid'!$A123,0,'Resultat prediktioner över tid'!$C$3-1-M$8*'Resultat prediktioner över tid'!$C$4),NA())</f>
        <v>608.50047939356466</v>
      </c>
      <c r="N130" s="27">
        <f ca="1">IF($C$3-$C$4*N$8&gt;=2,OFFSET('Prediktioner döda över tid'!$A123,0,'Resultat prediktioner över tid'!$C$3-1-N$8*'Resultat prediktioner över tid'!$C$4),NA())</f>
        <v>100.24143075209754</v>
      </c>
    </row>
    <row r="131" spans="1:14" x14ac:dyDescent="0.2">
      <c r="A131" s="2">
        <f t="shared" si="6"/>
        <v>44226</v>
      </c>
      <c r="B131" s="27" t="e">
        <f>'Prediktioner inlagda över tid'!B124</f>
        <v>#N/A</v>
      </c>
      <c r="C131" s="27">
        <f ca="1">IF($C$3-$C$4*C$8&gt;=2,OFFSET('Prediktioner inlagda över tid'!$A124,0,'Resultat prediktioner över tid'!$C$3-1-C$8*'Resultat prediktioner över tid'!$C$4),NA())</f>
        <v>10.166274604091424</v>
      </c>
      <c r="D131" s="27">
        <f ca="1">IF($C$3-$C$4*D$8&gt;=2,OFFSET('Prediktioner inlagda över tid'!$A124,0,'Resultat prediktioner över tid'!$C$3-1-D$8*'Resultat prediktioner över tid'!$C$4),NA())</f>
        <v>23.531407189322469</v>
      </c>
      <c r="E131" s="27">
        <f ca="1">IF($C$3-$C$4*E$8&gt;=2,OFFSET('Prediktioner inlagda över tid'!$A124,0,'Resultat prediktioner över tid'!$C$3-1-E$8*'Resultat prediktioner över tid'!$C$4),NA())</f>
        <v>73.654357698422231</v>
      </c>
      <c r="F131" s="27">
        <f ca="1">IF($C$3-$C$4*F$8&gt;=2,OFFSET('Prediktioner inlagda över tid'!$A124,0,'Resultat prediktioner över tid'!$C$3-1-F$8*'Resultat prediktioner över tid'!$C$4),NA())</f>
        <v>1.1732357391828814</v>
      </c>
      <c r="G131" s="27">
        <f ca="1">IF($C$3-$C$4*G$8&gt;=2,OFFSET('Prediktioner inlagda över tid'!$A124,0,'Resultat prediktioner över tid'!$C$3-1-G$8*'Resultat prediktioner över tid'!$C$4),NA())</f>
        <v>1.0972718833221597</v>
      </c>
      <c r="H131" s="28"/>
      <c r="I131" s="27" t="e">
        <f>'Prediktioner döda över tid'!B124</f>
        <v>#N/A</v>
      </c>
      <c r="J131" s="27">
        <f ca="1">IF($C$3-$C$4*J$8&gt;=2,OFFSET('Prediktioner döda över tid'!$A124,0,'Resultat prediktioner över tid'!$C$3-1-J$8*'Resultat prediktioner över tid'!$C$4),NA())</f>
        <v>21.788358166496412</v>
      </c>
      <c r="K131" s="27">
        <f ca="1">IF($C$3-$C$4*K$8&gt;=2,OFFSET('Prediktioner döda över tid'!$A124,0,'Resultat prediktioner över tid'!$C$3-1-K$8*'Resultat prediktioner över tid'!$C$4),NA())</f>
        <v>51.202826782904935</v>
      </c>
      <c r="L131" s="27">
        <f ca="1">IF($C$3-$C$4*L$8&gt;=2,OFFSET('Prediktioner döda över tid'!$A124,0,'Resultat prediktioner över tid'!$C$3-1-L$8*'Resultat prediktioner över tid'!$C$4),NA())</f>
        <v>464.7853956910842</v>
      </c>
      <c r="M131" s="27">
        <f ca="1">IF($C$3-$C$4*M$8&gt;=2,OFFSET('Prediktioner döda över tid'!$A124,0,'Resultat prediktioner över tid'!$C$3-1-M$8*'Resultat prediktioner över tid'!$C$4),NA())</f>
        <v>608.57693481228057</v>
      </c>
      <c r="N131" s="27">
        <f ca="1">IF($C$3-$C$4*N$8&gt;=2,OFFSET('Prediktioner döda över tid'!$A124,0,'Resultat prediktioner över tid'!$C$3-1-N$8*'Resultat prediktioner över tid'!$C$4),NA())</f>
        <v>100.26080192977021</v>
      </c>
    </row>
    <row r="132" spans="1:14" x14ac:dyDescent="0.2">
      <c r="A132" s="2">
        <f t="shared" si="6"/>
        <v>44227</v>
      </c>
      <c r="B132" s="27" t="e">
        <f>'Prediktioner inlagda över tid'!B125</f>
        <v>#N/A</v>
      </c>
      <c r="C132" s="27">
        <f ca="1">IF($C$3-$C$4*C$8&gt;=2,OFFSET('Prediktioner inlagda över tid'!$A125,0,'Resultat prediktioner över tid'!$C$3-1-C$8*'Resultat prediktioner över tid'!$C$4),NA())</f>
        <v>10.075125499637362</v>
      </c>
      <c r="D132" s="27">
        <f ca="1">IF($C$3-$C$4*D$8&gt;=2,OFFSET('Prediktioner inlagda över tid'!$A125,0,'Resultat prediktioner över tid'!$C$3-1-D$8*'Resultat prediktioner över tid'!$C$4),NA())</f>
        <v>23.206722680942043</v>
      </c>
      <c r="E132" s="27">
        <f ca="1">IF($C$3-$C$4*E$8&gt;=2,OFFSET('Prediktioner inlagda över tid'!$A125,0,'Resultat prediktioner över tid'!$C$3-1-E$8*'Resultat prediktioner över tid'!$C$4),NA())</f>
        <v>69.429081763111043</v>
      </c>
      <c r="F132" s="27">
        <f ca="1">IF($C$3-$C$4*F$8&gt;=2,OFFSET('Prediktioner inlagda över tid'!$A125,0,'Resultat prediktioner över tid'!$C$3-1-F$8*'Resultat prediktioner över tid'!$C$4),NA())</f>
        <v>1.1034226202418111</v>
      </c>
      <c r="G132" s="27">
        <f ca="1">IF($C$3-$C$4*G$8&gt;=2,OFFSET('Prediktioner inlagda över tid'!$A125,0,'Resultat prediktioner över tid'!$C$3-1-G$8*'Resultat prediktioner över tid'!$C$4),NA())</f>
        <v>1.0935919309931608</v>
      </c>
      <c r="H132" s="28"/>
      <c r="I132" s="27" t="e">
        <f>'Prediktioner döda över tid'!B125</f>
        <v>#N/A</v>
      </c>
      <c r="J132" s="27">
        <f ca="1">IF($C$3-$C$4*J$8&gt;=2,OFFSET('Prediktioner döda över tid'!$A125,0,'Resultat prediktioner över tid'!$C$3-1-J$8*'Resultat prediktioner över tid'!$C$4),NA())</f>
        <v>21.875240413766949</v>
      </c>
      <c r="K132" s="27">
        <f ca="1">IF($C$3-$C$4*K$8&gt;=2,OFFSET('Prediktioner döda över tid'!$A125,0,'Resultat prediktioner över tid'!$C$3-1-K$8*'Resultat prediktioner över tid'!$C$4),NA())</f>
        <v>51.561039004085529</v>
      </c>
      <c r="L132" s="27">
        <f ca="1">IF($C$3-$C$4*L$8&gt;=2,OFFSET('Prediktioner döda över tid'!$A125,0,'Resultat prediktioner över tid'!$C$3-1-L$8*'Resultat prediktioner över tid'!$C$4),NA())</f>
        <v>467.14418638476002</v>
      </c>
      <c r="M132" s="27">
        <f ca="1">IF($C$3-$C$4*M$8&gt;=2,OFFSET('Prediktioner döda över tid'!$A125,0,'Resultat prediktioner över tid'!$C$3-1-M$8*'Resultat prediktioner över tid'!$C$4),NA())</f>
        <v>608.64641075453869</v>
      </c>
      <c r="N132" s="27">
        <f ca="1">IF($C$3-$C$4*N$8&gt;=2,OFFSET('Prediktioner döda över tid'!$A125,0,'Resultat prediktioner över tid'!$C$3-1-N$8*'Resultat prediktioner över tid'!$C$4),NA())</f>
        <v>100.2800132721768</v>
      </c>
    </row>
    <row r="133" spans="1:14" x14ac:dyDescent="0.2">
      <c r="A133" s="2">
        <f t="shared" si="6"/>
        <v>44228</v>
      </c>
      <c r="B133" s="27" t="e">
        <f>'Prediktioner inlagda över tid'!B126</f>
        <v>#N/A</v>
      </c>
      <c r="C133" s="27">
        <f ca="1">IF($C$3-$C$4*C$8&gt;=2,OFFSET('Prediktioner inlagda över tid'!$A126,0,'Resultat prediktioner över tid'!$C$3-1-C$8*'Resultat prediktioner över tid'!$C$4),NA())</f>
        <v>9.9870744145670738</v>
      </c>
      <c r="D133" s="27">
        <f ca="1">IF($C$3-$C$4*D$8&gt;=2,OFFSET('Prediktioner inlagda över tid'!$A126,0,'Resultat prediktioner över tid'!$C$3-1-D$8*'Resultat prediktioner över tid'!$C$4),NA())</f>
        <v>22.885892025786664</v>
      </c>
      <c r="E133" s="27">
        <f ca="1">IF($C$3-$C$4*E$8&gt;=2,OFFSET('Prediktioner inlagda över tid'!$A126,0,'Resultat prediktioner över tid'!$C$3-1-E$8*'Resultat prediktioner över tid'!$C$4),NA())</f>
        <v>65.421266890908825</v>
      </c>
      <c r="F133" s="27">
        <f ca="1">IF($C$3-$C$4*F$8&gt;=2,OFFSET('Prediktioner inlagda över tid'!$A126,0,'Resultat prediktioner över tid'!$C$3-1-F$8*'Resultat prediktioner över tid'!$C$4),NA())</f>
        <v>1.0413161461694167</v>
      </c>
      <c r="G133" s="27">
        <f ca="1">IF($C$3-$C$4*G$8&gt;=2,OFFSET('Prediktioner inlagda över tid'!$A126,0,'Resultat prediktioner över tid'!$C$3-1-G$8*'Resultat prediktioner över tid'!$C$4),NA())</f>
        <v>1.0902895886454498</v>
      </c>
      <c r="H133" s="28"/>
      <c r="I133" s="27" t="e">
        <f>'Prediktioner döda över tid'!B126</f>
        <v>#N/A</v>
      </c>
      <c r="J133" s="27">
        <f ca="1">IF($C$3-$C$4*J$8&gt;=2,OFFSET('Prediktioner döda över tid'!$A126,0,'Resultat prediktioner över tid'!$C$3-1-J$8*'Resultat prediktioner över tid'!$C$4),NA())</f>
        <v>21.961146706598456</v>
      </c>
      <c r="K133" s="27">
        <f ca="1">IF($C$3-$C$4*K$8&gt;=2,OFFSET('Prediktioner döda över tid'!$A126,0,'Resultat prediktioner över tid'!$C$3-1-K$8*'Resultat prediktioner över tid'!$C$4),NA())</f>
        <v>51.91403455369619</v>
      </c>
      <c r="L133" s="27">
        <f ca="1">IF($C$3-$C$4*L$8&gt;=2,OFFSET('Prediktioner döda över tid'!$A126,0,'Resultat prediktioner över tid'!$C$3-1-L$8*'Resultat prediktioner över tid'!$C$4),NA())</f>
        <v>469.37111216211099</v>
      </c>
      <c r="M133" s="27">
        <f ca="1">IF($C$3-$C$4*M$8&gt;=2,OFFSET('Prediktioner döda över tid'!$A126,0,'Resultat prediktioner över tid'!$C$3-1-M$8*'Resultat prediktioner över tid'!$C$4),NA())</f>
        <v>608.70967659407313</v>
      </c>
      <c r="N133" s="27">
        <f ca="1">IF($C$3-$C$4*N$8&gt;=2,OFFSET('Prediktioner döda över tid'!$A126,0,'Resultat prediktioner över tid'!$C$3-1-N$8*'Resultat prediktioner över tid'!$C$4),NA())</f>
        <v>100.29908187809812</v>
      </c>
    </row>
    <row r="134" spans="1:14" x14ac:dyDescent="0.2">
      <c r="A134" s="2">
        <f t="shared" si="6"/>
        <v>44229</v>
      </c>
      <c r="B134" s="27" t="e">
        <f>'Prediktioner inlagda över tid'!B127</f>
        <v>#N/A</v>
      </c>
      <c r="C134" s="27">
        <f ca="1">IF($C$3-$C$4*C$8&gt;=2,OFFSET('Prediktioner inlagda över tid'!$A127,0,'Resultat prediktioner över tid'!$C$3-1-C$8*'Resultat prediktioner över tid'!$C$4),NA())</f>
        <v>9.9019980812644093</v>
      </c>
      <c r="D134" s="27">
        <f ca="1">IF($C$3-$C$4*D$8&gt;=2,OFFSET('Prediktioner inlagda över tid'!$A127,0,'Resultat prediktioner över tid'!$C$3-1-D$8*'Resultat prediktioner över tid'!$C$4),NA())</f>
        <v>22.569063855246398</v>
      </c>
      <c r="E134" s="27">
        <f ca="1">IF($C$3-$C$4*E$8&gt;=2,OFFSET('Prediktioner inlagda över tid'!$A127,0,'Resultat prediktioner över tid'!$C$3-1-E$8*'Resultat prediktioner över tid'!$C$4),NA())</f>
        <v>61.623458560339643</v>
      </c>
      <c r="F134" s="27">
        <f ca="1">IF($C$3-$C$4*F$8&gt;=2,OFFSET('Prediktioner inlagda över tid'!$A127,0,'Resultat prediktioner över tid'!$C$3-1-F$8*'Resultat prediktioner över tid'!$C$4),NA())</f>
        <v>0.9860671517704841</v>
      </c>
      <c r="G134" s="27">
        <f ca="1">IF($C$3-$C$4*G$8&gt;=2,OFFSET('Prediktioner inlagda över tid'!$A127,0,'Resultat prediktioner över tid'!$C$3-1-G$8*'Resultat prediktioner över tid'!$C$4),NA())</f>
        <v>1.0873212631827327</v>
      </c>
      <c r="H134" s="28"/>
      <c r="I134" s="27" t="e">
        <f>'Prediktioner döda över tid'!B127</f>
        <v>#N/A</v>
      </c>
      <c r="J134" s="27">
        <f ca="1">IF($C$3-$C$4*J$8&gt;=2,OFFSET('Prediktioner döda över tid'!$A127,0,'Resultat prediktioner över tid'!$C$3-1-J$8*'Resultat prediktioner över tid'!$C$4),NA())</f>
        <v>22.046110565364419</v>
      </c>
      <c r="K134" s="27">
        <f ca="1">IF($C$3-$C$4*K$8&gt;=2,OFFSET('Prediktioner döda över tid'!$A127,0,'Resultat prediktioner över tid'!$C$3-1-K$8*'Resultat prediktioner över tid'!$C$4),NA())</f>
        <v>52.26186724148198</v>
      </c>
      <c r="L134" s="27">
        <f ca="1">IF($C$3-$C$4*L$8&gt;=2,OFFSET('Prediktioner döda över tid'!$A127,0,'Resultat prediktioner över tid'!$C$3-1-L$8*'Resultat prediktioner över tid'!$C$4),NA())</f>
        <v>471.47234656950519</v>
      </c>
      <c r="M134" s="27">
        <f ca="1">IF($C$3-$C$4*M$8&gt;=2,OFFSET('Prediktioner döda över tid'!$A127,0,'Resultat prediktioner över tid'!$C$3-1-M$8*'Resultat prediktioner över tid'!$C$4),NA())</f>
        <v>608.76741716326001</v>
      </c>
      <c r="N134" s="27">
        <f ca="1">IF($C$3-$C$4*N$8&gt;=2,OFFSET('Prediktioner döda över tid'!$A127,0,'Resultat prediktioner över tid'!$C$3-1-N$8*'Resultat prediktioner över tid'!$C$4),NA())</f>
        <v>100.31802287495394</v>
      </c>
    </row>
    <row r="135" spans="1:14" x14ac:dyDescent="0.2">
      <c r="A135" s="2">
        <f t="shared" si="6"/>
        <v>44230</v>
      </c>
      <c r="B135" s="27" t="e">
        <f>'Prediktioner inlagda över tid'!B128</f>
        <v>#N/A</v>
      </c>
      <c r="C135" s="27">
        <f ca="1">IF($C$3-$C$4*C$8&gt;=2,OFFSET('Prediktioner inlagda över tid'!$A128,0,'Resultat prediktioner över tid'!$C$3-1-C$8*'Resultat prediktioner över tid'!$C$4),NA())</f>
        <v>9.8197769802835371</v>
      </c>
      <c r="D135" s="27">
        <f ca="1">IF($C$3-$C$4*D$8&gt;=2,OFFSET('Prediktioner inlagda över tid'!$A128,0,'Resultat prediktioner över tid'!$C$3-1-D$8*'Resultat prediktioner över tid'!$C$4),NA())</f>
        <v>22.256373814594141</v>
      </c>
      <c r="E135" s="27">
        <f ca="1">IF($C$3-$C$4*E$8&gt;=2,OFFSET('Prediktioner inlagda över tid'!$A128,0,'Resultat prediktioner över tid'!$C$3-1-E$8*'Resultat prediktioner över tid'!$C$4),NA())</f>
        <v>58.027974080596273</v>
      </c>
      <c r="F135" s="27">
        <f ca="1">IF($C$3-$C$4*F$8&gt;=2,OFFSET('Prediktioner inlagda över tid'!$A128,0,'Resultat prediktioner över tid'!$C$3-1-F$8*'Resultat prediktioner över tid'!$C$4),NA())</f>
        <v>0.93691968333829279</v>
      </c>
      <c r="G135" s="27">
        <f ca="1">IF($C$3-$C$4*G$8&gt;=2,OFFSET('Prediktioner inlagda över tid'!$A128,0,'Resultat prediktioner över tid'!$C$3-1-G$8*'Resultat prediktioner över tid'!$C$4),NA())</f>
        <v>1.0846483817267052</v>
      </c>
      <c r="H135" s="28"/>
      <c r="I135" s="27" t="e">
        <f>'Prediktioner döda över tid'!B128</f>
        <v>#N/A</v>
      </c>
      <c r="J135" s="27">
        <f ca="1">IF($C$3-$C$4*J$8&gt;=2,OFFSET('Prediktioner döda över tid'!$A128,0,'Resultat prediktioner över tid'!$C$3-1-J$8*'Resultat prediktioner över tid'!$C$4),NA())</f>
        <v>22.130164203315957</v>
      </c>
      <c r="K135" s="27">
        <f ca="1">IF($C$3-$C$4*K$8&gt;=2,OFFSET('Prediktioner döda över tid'!$A128,0,'Resultat prediktioner över tid'!$C$3-1-K$8*'Resultat prediktioner över tid'!$C$4),NA())</f>
        <v>52.604593723966602</v>
      </c>
      <c r="L135" s="27">
        <f ca="1">IF($C$3-$C$4*L$8&gt;=2,OFFSET('Prediktioner döda över tid'!$A128,0,'Resultat prediktioner över tid'!$C$3-1-L$8*'Resultat prediktioner över tid'!$C$4),NA())</f>
        <v>473.45392938911192</v>
      </c>
      <c r="M135" s="27">
        <f ca="1">IF($C$3-$C$4*M$8&gt;=2,OFFSET('Prediktioner döda över tid'!$A128,0,'Resultat prediktioner över tid'!$C$3-1-M$8*'Resultat prediktioner över tid'!$C$4),NA())</f>
        <v>608.82024198728141</v>
      </c>
      <c r="N135" s="27">
        <f ca="1">IF($C$3-$C$4*N$8&gt;=2,OFFSET('Prediktioner döda över tid'!$A128,0,'Resultat prediktioner över tid'!$C$3-1-N$8*'Resultat prediktioner över tid'!$C$4),NA())</f>
        <v>100.33684964533936</v>
      </c>
    </row>
    <row r="136" spans="1:14" x14ac:dyDescent="0.2">
      <c r="A136" s="2">
        <f t="shared" si="6"/>
        <v>44231</v>
      </c>
      <c r="B136" s="27" t="e">
        <f>'Prediktioner inlagda över tid'!B129</f>
        <v>#N/A</v>
      </c>
      <c r="C136" s="27">
        <f ca="1">IF($C$3-$C$4*C$8&gt;=2,OFFSET('Prediktioner inlagda över tid'!$A129,0,'Resultat prediktioner över tid'!$C$3-1-C$8*'Resultat prediktioner över tid'!$C$4),NA())</f>
        <v>9.7402953585057386</v>
      </c>
      <c r="D136" s="27">
        <f ca="1">IF($C$3-$C$4*D$8&gt;=2,OFFSET('Prediktioner inlagda över tid'!$A129,0,'Resultat prediktioner över tid'!$C$3-1-D$8*'Resultat prediktioner över tid'!$C$4),NA())</f>
        <v>21.947944945585785</v>
      </c>
      <c r="E136" s="27">
        <f ca="1">IF($C$3-$C$4*E$8&gt;=2,OFFSET('Prediktioner inlagda över tid'!$A129,0,'Resultat prediktioner över tid'!$C$3-1-E$8*'Resultat prediktioner över tid'!$C$4),NA())</f>
        <v>54.626983624597116</v>
      </c>
      <c r="F136" s="27">
        <f ca="1">IF($C$3-$C$4*F$8&gt;=2,OFFSET('Prediktioner inlagda över tid'!$A129,0,'Resultat prediktioner över tid'!$C$3-1-F$8*'Resultat prediktioner över tid'!$C$4),NA())</f>
        <v>0.8932008358949125</v>
      </c>
      <c r="G136" s="27">
        <f ca="1">IF($C$3-$C$4*G$8&gt;=2,OFFSET('Prediktioner inlagda över tid'!$A129,0,'Resultat prediktioner över tid'!$C$3-1-G$8*'Resultat prediktioner över tid'!$C$4),NA())</f>
        <v>1.0822368160882918</v>
      </c>
      <c r="H136" s="28"/>
      <c r="I136" s="27" t="e">
        <f>'Prediktioner döda över tid'!B129</f>
        <v>#N/A</v>
      </c>
      <c r="J136" s="27">
        <f ca="1">IF($C$3-$C$4*J$8&gt;=2,OFFSET('Prediktioner döda över tid'!$A129,0,'Resultat prediktioner över tid'!$C$3-1-J$8*'Resultat prediktioner över tid'!$C$4),NA())</f>
        <v>22.21333856336765</v>
      </c>
      <c r="K136" s="27">
        <f ca="1">IF($C$3-$C$4*K$8&gt;=2,OFFSET('Prediktioner döda över tid'!$A129,0,'Resultat prediktioner över tid'!$C$3-1-K$8*'Resultat prediktioner över tid'!$C$4),NA())</f>
        <v>52.942273287311806</v>
      </c>
      <c r="L136" s="27">
        <f ca="1">IF($C$3-$C$4*L$8&gt;=2,OFFSET('Prediktioner döda över tid'!$A129,0,'Resultat prediktioner över tid'!$C$3-1-L$8*'Resultat prediktioner över tid'!$C$4),NA())</f>
        <v>475.32174864619208</v>
      </c>
      <c r="M136" s="27">
        <f ca="1">IF($C$3-$C$4*M$8&gt;=2,OFFSET('Prediktioner döda över tid'!$A129,0,'Resultat prediktioner över tid'!$C$3-1-M$8*'Resultat prediktioner över tid'!$C$4),NA())</f>
        <v>608.86869352076735</v>
      </c>
      <c r="N136" s="27">
        <f ca="1">IF($C$3-$C$4*N$8&gt;=2,OFFSET('Prediktioner döda över tid'!$A129,0,'Resultat prediktioner över tid'!$C$3-1-N$8*'Resultat prediktioner över tid'!$C$4),NA())</f>
        <v>100.35557402765751</v>
      </c>
    </row>
    <row r="137" spans="1:14" x14ac:dyDescent="0.2">
      <c r="A137" s="2">
        <f t="shared" si="6"/>
        <v>44232</v>
      </c>
      <c r="B137" s="27" t="e">
        <f>'Prediktioner inlagda över tid'!B130</f>
        <v>#N/A</v>
      </c>
      <c r="C137" s="27">
        <f ca="1">IF($C$3-$C$4*C$8&gt;=2,OFFSET('Prediktioner inlagda över tid'!$A130,0,'Resultat prediktioner över tid'!$C$3-1-C$8*'Resultat prediktioner över tid'!$C$4),NA())</f>
        <v>9.6634412314699301</v>
      </c>
      <c r="D137" s="27">
        <f ca="1">IF($C$3-$C$4*D$8&gt;=2,OFFSET('Prediktioner inlagda över tid'!$A130,0,'Resultat prediktioner över tid'!$C$3-1-D$8*'Resultat prediktioner över tid'!$C$4),NA())</f>
        <v>21.6438880834976</v>
      </c>
      <c r="E137" s="27">
        <f ca="1">IF($C$3-$C$4*E$8&gt;=2,OFFSET('Prediktioner inlagda över tid'!$A130,0,'Resultat prediktioner över tid'!$C$3-1-E$8*'Resultat prediktioner över tid'!$C$4),NA())</f>
        <v>51.412581494779126</v>
      </c>
      <c r="F137" s="27">
        <f ca="1">IF($C$3-$C$4*F$8&gt;=2,OFFSET('Prediktioner inlagda över tid'!$A130,0,'Resultat prediktioner över tid'!$C$3-1-F$8*'Resultat prediktioner över tid'!$C$4),NA())</f>
        <v>0.85431168461022222</v>
      </c>
      <c r="G137" s="27">
        <f ca="1">IF($C$3-$C$4*G$8&gt;=2,OFFSET('Prediktioner inlagda över tid'!$A130,0,'Resultat prediktioner över tid'!$C$3-1-G$8*'Resultat prediktioner över tid'!$C$4),NA())</f>
        <v>1.0800563728679899</v>
      </c>
      <c r="H137" s="28"/>
      <c r="I137" s="27" t="e">
        <f>'Prediktioner döda över tid'!B130</f>
        <v>#N/A</v>
      </c>
      <c r="J137" s="27">
        <f ca="1">IF($C$3-$C$4*J$8&gt;=2,OFFSET('Prediktioner döda över tid'!$A130,0,'Resultat prediktioner över tid'!$C$3-1-J$8*'Resultat prediktioner över tid'!$C$4),NA())</f>
        <v>22.295663355415485</v>
      </c>
      <c r="K137" s="27">
        <f ca="1">IF($C$3-$C$4*K$8&gt;=2,OFFSET('Prediktioner döda över tid'!$A130,0,'Resultat prediktioner över tid'!$C$3-1-K$8*'Resultat prediktioner över tid'!$C$4),NA())</f>
        <v>53.274967635475349</v>
      </c>
      <c r="L137" s="27">
        <f ca="1">IF($C$3-$C$4*L$8&gt;=2,OFFSET('Prediktioner döda över tid'!$A130,0,'Resultat prediktioner över tid'!$C$3-1-L$8*'Resultat prediktioner över tid'!$C$4),NA())</f>
        <v>477.08152595597602</v>
      </c>
      <c r="M137" s="27">
        <f ca="1">IF($C$3-$C$4*M$8&gt;=2,OFFSET('Prediktioner döda över tid'!$A130,0,'Resultat prediktioner över tid'!$C$3-1-M$8*'Resultat prediktioner över tid'!$C$4),NA())</f>
        <v>608.91325449240173</v>
      </c>
      <c r="N137" s="27">
        <f ca="1">IF($C$3-$C$4*N$8&gt;=2,OFFSET('Prediktioner döda över tid'!$A130,0,'Resultat prediktioner över tid'!$C$3-1-N$8*'Resultat prediktioner över tid'!$C$4),NA())</f>
        <v>100.3742064937925</v>
      </c>
    </row>
  </sheetData>
  <mergeCells count="3">
    <mergeCell ref="B6:G6"/>
    <mergeCell ref="I6:N6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Konfiguration</vt:lpstr>
      <vt:lpstr>Data</vt:lpstr>
      <vt:lpstr>Prediktion</vt:lpstr>
      <vt:lpstr>Prediktioner inlagda över tid</vt:lpstr>
      <vt:lpstr>Prediktioner döda över tid</vt:lpstr>
      <vt:lpstr>Resultat prediktioner över tid</vt:lpstr>
      <vt:lpstr>alpha</vt:lpstr>
      <vt:lpstr>beta</vt:lpstr>
      <vt:lpstr>dag_riktig</vt:lpstr>
      <vt:lpstr>data_anvanda</vt:lpstr>
      <vt:lpstr>doda</vt:lpstr>
      <vt:lpstr>doda_riktig</vt:lpstr>
      <vt:lpstr>gamma</vt:lpstr>
      <vt:lpstr>immun_start</vt:lpstr>
      <vt:lpstr>immuna</vt:lpstr>
      <vt:lpstr>inlagda</vt:lpstr>
      <vt:lpstr>inlagda_riktig</vt:lpstr>
      <vt:lpstr>K</vt:lpstr>
      <vt:lpstr>Kgamma</vt:lpstr>
      <vt:lpstr>L</vt:lpstr>
      <vt:lpstr>population</vt:lpstr>
      <vt:lpstr>risk</vt:lpstr>
      <vt:lpstr>sjuka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2020-04-04T12:29:59Z</dcterms:created>
  <dcterms:modified xsi:type="dcterms:W3CDTF">2020-11-04T18:21:56Z</dcterms:modified>
</cp:coreProperties>
</file>