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8_{9B47385F-3843-7A42-AC53-9917A1978EE3}" xr6:coauthVersionLast="36" xr6:coauthVersionMax="36" xr10:uidLastSave="{00000000-0000-0000-0000-000000000000}"/>
  <bookViews>
    <workbookView xWindow="10780" yWindow="460" windowWidth="22820" windowHeight="18920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6" sheetId="10" r:id="rId7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Konfiguration!$D$10</definedName>
    <definedName name="doda">Prediktion!$E:$E</definedName>
    <definedName name="doda_riktig">Data!$C:$C</definedName>
    <definedName name="gamma">Konfiguration!$D$5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Konfiguration!$D$9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D4" i="2" l="1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A367" i="1" l="1"/>
  <c r="G367" i="1"/>
  <c r="H367" i="1"/>
  <c r="C3" i="8" l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J9" i="8" l="1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C9" i="8" l="1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7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D6" i="2" l="1"/>
  <c r="E4" i="1" l="1"/>
  <c r="E5" i="1" s="1"/>
  <c r="E6" i="1" s="1"/>
  <c r="E7" i="1" s="1"/>
  <c r="D4" i="1"/>
  <c r="D5" i="1" s="1"/>
  <c r="D6" i="1" s="1"/>
  <c r="D7" i="1" s="1"/>
  <c r="B4" i="6" l="1"/>
  <c r="B9" i="8" s="1"/>
  <c r="B4" i="7"/>
  <c r="I9" i="8" s="1"/>
  <c r="B5" i="6"/>
  <c r="B10" i="8" s="1"/>
  <c r="B5" i="7"/>
  <c r="I10" i="8" s="1"/>
  <c r="B6" i="6"/>
  <c r="B11" i="8" s="1"/>
  <c r="B6" i="7"/>
  <c r="I11" i="8" s="1"/>
  <c r="B7" i="6"/>
  <c r="B12" i="8" s="1"/>
  <c r="B7" i="7"/>
  <c r="I12" i="8" s="1"/>
  <c r="B8" i="6"/>
  <c r="B13" i="8" s="1"/>
  <c r="B8" i="7"/>
  <c r="I13" i="8" s="1"/>
  <c r="B9" i="6"/>
  <c r="B14" i="8" s="1"/>
  <c r="B9" i="7"/>
  <c r="I14" i="8" s="1"/>
  <c r="B10" i="6"/>
  <c r="B15" i="8" s="1"/>
  <c r="B10" i="7"/>
  <c r="I15" i="8" s="1"/>
  <c r="B11" i="6"/>
  <c r="B16" i="8" s="1"/>
  <c r="B12" i="6"/>
  <c r="B17" i="8" s="1"/>
  <c r="B13" i="6"/>
  <c r="B18" i="8" s="1"/>
  <c r="B14" i="6"/>
  <c r="B19" i="8" s="1"/>
  <c r="B14" i="7"/>
  <c r="I19" i="8" s="1"/>
  <c r="B15" i="6"/>
  <c r="B20" i="8" s="1"/>
  <c r="B15" i="7"/>
  <c r="I20" i="8" s="1"/>
  <c r="B16" i="6"/>
  <c r="B21" i="8" s="1"/>
  <c r="B16" i="7"/>
  <c r="I21" i="8" s="1"/>
  <c r="B17" i="6"/>
  <c r="B22" i="8" s="1"/>
  <c r="B17" i="7"/>
  <c r="I22" i="8" s="1"/>
  <c r="B18" i="6"/>
  <c r="B23" i="8" s="1"/>
  <c r="B18" i="7"/>
  <c r="I23" i="8" s="1"/>
  <c r="B19" i="6"/>
  <c r="B24" i="8" s="1"/>
  <c r="B19" i="7"/>
  <c r="I24" i="8" s="1"/>
  <c r="B20" i="6"/>
  <c r="B25" i="8" s="1"/>
  <c r="B20" i="7"/>
  <c r="I25" i="8" s="1"/>
  <c r="B21" i="6"/>
  <c r="B26" i="8" s="1"/>
  <c r="B21" i="7"/>
  <c r="I26" i="8" s="1"/>
  <c r="B22" i="6"/>
  <c r="B27" i="8" s="1"/>
  <c r="B22" i="7"/>
  <c r="I27" i="8" s="1"/>
  <c r="B23" i="6"/>
  <c r="B28" i="8" s="1"/>
  <c r="B23" i="7"/>
  <c r="I28" i="8" s="1"/>
  <c r="B24" i="6"/>
  <c r="B29" i="8" s="1"/>
  <c r="B24" i="7"/>
  <c r="I29" i="8" s="1"/>
  <c r="B25" i="6"/>
  <c r="B30" i="8" s="1"/>
  <c r="B25" i="7"/>
  <c r="I30" i="8" s="1"/>
  <c r="B26" i="6"/>
  <c r="B31" i="8" s="1"/>
  <c r="B26" i="7"/>
  <c r="I31" i="8" s="1"/>
  <c r="B27" i="6"/>
  <c r="B32" i="8" s="1"/>
  <c r="B27" i="7"/>
  <c r="I32" i="8" s="1"/>
  <c r="B28" i="6"/>
  <c r="B33" i="8" s="1"/>
  <c r="B28" i="7"/>
  <c r="I33" i="8" s="1"/>
  <c r="B29" i="6"/>
  <c r="B34" i="8" s="1"/>
  <c r="B29" i="7"/>
  <c r="I34" i="8" s="1"/>
  <c r="B30" i="6"/>
  <c r="B35" i="8" s="1"/>
  <c r="B30" i="7"/>
  <c r="I35" i="8" s="1"/>
  <c r="B31" i="6"/>
  <c r="B36" i="8" s="1"/>
  <c r="B31" i="7"/>
  <c r="I36" i="8" s="1"/>
  <c r="B32" i="6"/>
  <c r="B37" i="8" s="1"/>
  <c r="B32" i="7"/>
  <c r="I37" i="8" s="1"/>
  <c r="B33" i="6"/>
  <c r="B38" i="8" s="1"/>
  <c r="B33" i="7"/>
  <c r="I38" i="8" s="1"/>
  <c r="B34" i="6"/>
  <c r="B39" i="8" s="1"/>
  <c r="B34" i="7"/>
  <c r="I39" i="8" s="1"/>
  <c r="B35" i="6"/>
  <c r="B40" i="8" s="1"/>
  <c r="B35" i="7"/>
  <c r="I40" i="8" s="1"/>
  <c r="B36" i="6"/>
  <c r="B41" i="8" s="1"/>
  <c r="B36" i="7"/>
  <c r="I41" i="8" s="1"/>
  <c r="B37" i="6"/>
  <c r="B42" i="8" s="1"/>
  <c r="B37" i="7"/>
  <c r="I42" i="8" s="1"/>
  <c r="B38" i="6"/>
  <c r="B43" i="8" s="1"/>
  <c r="B38" i="7"/>
  <c r="I43" i="8" s="1"/>
  <c r="B39" i="6"/>
  <c r="B44" i="8" s="1"/>
  <c r="B39" i="7"/>
  <c r="I44" i="8" s="1"/>
  <c r="B40" i="6"/>
  <c r="B45" i="8" s="1"/>
  <c r="B40" i="7"/>
  <c r="I45" i="8" s="1"/>
  <c r="B41" i="6"/>
  <c r="B46" i="8" s="1"/>
  <c r="B41" i="7"/>
  <c r="I46" i="8" s="1"/>
  <c r="B42" i="6"/>
  <c r="B47" i="8" s="1"/>
  <c r="B42" i="7"/>
  <c r="I47" i="8" s="1"/>
  <c r="B43" i="6"/>
  <c r="B48" i="8" s="1"/>
  <c r="B43" i="7"/>
  <c r="I48" i="8" s="1"/>
  <c r="B44" i="6"/>
  <c r="B49" i="8" s="1"/>
  <c r="B44" i="7"/>
  <c r="I49" i="8" s="1"/>
  <c r="B45" i="6"/>
  <c r="B50" i="8" s="1"/>
  <c r="B45" i="7"/>
  <c r="I50" i="8" s="1"/>
  <c r="B46" i="6"/>
  <c r="B51" i="8" s="1"/>
  <c r="B46" i="7"/>
  <c r="I51" i="8" s="1"/>
  <c r="B47" i="6"/>
  <c r="B52" i="8" s="1"/>
  <c r="B47" i="7"/>
  <c r="I52" i="8" s="1"/>
  <c r="B48" i="6"/>
  <c r="B53" i="8" s="1"/>
  <c r="B48" i="7"/>
  <c r="I53" i="8" s="1"/>
  <c r="B49" i="6"/>
  <c r="B54" i="8" s="1"/>
  <c r="B49" i="7"/>
  <c r="I54" i="8" s="1"/>
  <c r="B50" i="6"/>
  <c r="B55" i="8" s="1"/>
  <c r="B50" i="7"/>
  <c r="I55" i="8" s="1"/>
  <c r="B51" i="6"/>
  <c r="B56" i="8" s="1"/>
  <c r="B51" i="7"/>
  <c r="I56" i="8" s="1"/>
  <c r="B52" i="6"/>
  <c r="B57" i="8" s="1"/>
  <c r="B52" i="7"/>
  <c r="I57" i="8" s="1"/>
  <c r="B53" i="6"/>
  <c r="B58" i="8" s="1"/>
  <c r="B53" i="7"/>
  <c r="I58" i="8" s="1"/>
  <c r="B54" i="6"/>
  <c r="B59" i="8" s="1"/>
  <c r="B54" i="7"/>
  <c r="I59" i="8" s="1"/>
  <c r="B55" i="6"/>
  <c r="B60" i="8" s="1"/>
  <c r="B55" i="7"/>
  <c r="I60" i="8" s="1"/>
  <c r="B56" i="6"/>
  <c r="B61" i="8" s="1"/>
  <c r="B56" i="7"/>
  <c r="I61" i="8" s="1"/>
  <c r="B57" i="6"/>
  <c r="B62" i="8" s="1"/>
  <c r="B57" i="7"/>
  <c r="I62" i="8" s="1"/>
  <c r="B58" i="6"/>
  <c r="B63" i="8" s="1"/>
  <c r="B58" i="7"/>
  <c r="I63" i="8" s="1"/>
  <c r="B59" i="6"/>
  <c r="B64" i="8" s="1"/>
  <c r="B59" i="7"/>
  <c r="I64" i="8" s="1"/>
  <c r="B60" i="6"/>
  <c r="B65" i="8" s="1"/>
  <c r="B60" i="7"/>
  <c r="I65" i="8" s="1"/>
  <c r="B61" i="6"/>
  <c r="B66" i="8" s="1"/>
  <c r="B61" i="7"/>
  <c r="I66" i="8" s="1"/>
  <c r="B62" i="6"/>
  <c r="B67" i="8" s="1"/>
  <c r="B62" i="7"/>
  <c r="I67" i="8" s="1"/>
  <c r="B63" i="6"/>
  <c r="B68" i="8" s="1"/>
  <c r="B63" i="7"/>
  <c r="I68" i="8" s="1"/>
  <c r="B64" i="6"/>
  <c r="B69" i="8" s="1"/>
  <c r="B64" i="7"/>
  <c r="I69" i="8" s="1"/>
  <c r="B65" i="6"/>
  <c r="B70" i="8" s="1"/>
  <c r="B65" i="7"/>
  <c r="I70" i="8" s="1"/>
  <c r="B66" i="6"/>
  <c r="B71" i="8" s="1"/>
  <c r="B66" i="7"/>
  <c r="I71" i="8" s="1"/>
  <c r="B67" i="6"/>
  <c r="B72" i="8" s="1"/>
  <c r="B67" i="7"/>
  <c r="I72" i="8" s="1"/>
  <c r="B68" i="6"/>
  <c r="B73" i="8" s="1"/>
  <c r="B68" i="7"/>
  <c r="I73" i="8" s="1"/>
  <c r="B69" i="6"/>
  <c r="B74" i="8" s="1"/>
  <c r="B69" i="7"/>
  <c r="I74" i="8" s="1"/>
  <c r="B70" i="6"/>
  <c r="B75" i="8" s="1"/>
  <c r="B70" i="7"/>
  <c r="I75" i="8" s="1"/>
  <c r="B71" i="6"/>
  <c r="B76" i="8" s="1"/>
  <c r="B71" i="7"/>
  <c r="I76" i="8" s="1"/>
  <c r="B72" i="6"/>
  <c r="B77" i="8" s="1"/>
  <c r="B72" i="7"/>
  <c r="I77" i="8" s="1"/>
  <c r="B73" i="6"/>
  <c r="B78" i="8" s="1"/>
  <c r="B73" i="7"/>
  <c r="I78" i="8" s="1"/>
  <c r="B74" i="6"/>
  <c r="B79" i="8" s="1"/>
  <c r="B74" i="7"/>
  <c r="I79" i="8" s="1"/>
  <c r="B75" i="6"/>
  <c r="B80" i="8" s="1"/>
  <c r="B75" i="7"/>
  <c r="I80" i="8" s="1"/>
  <c r="B76" i="6"/>
  <c r="B81" i="8" s="1"/>
  <c r="B76" i="7"/>
  <c r="I81" i="8" s="1"/>
  <c r="B77" i="6"/>
  <c r="B82" i="8" s="1"/>
  <c r="B77" i="7"/>
  <c r="I82" i="8" s="1"/>
  <c r="B78" i="6"/>
  <c r="B83" i="8" s="1"/>
  <c r="B78" i="7"/>
  <c r="I83" i="8" s="1"/>
  <c r="B79" i="6"/>
  <c r="B84" i="8" s="1"/>
  <c r="B79" i="7"/>
  <c r="I84" i="8" s="1"/>
  <c r="B80" i="6"/>
  <c r="B85" i="8" s="1"/>
  <c r="B80" i="7"/>
  <c r="I85" i="8" s="1"/>
  <c r="B81" i="6"/>
  <c r="B86" i="8" s="1"/>
  <c r="B81" i="7"/>
  <c r="I86" i="8" s="1"/>
  <c r="B82" i="6"/>
  <c r="B87" i="8" s="1"/>
  <c r="B82" i="7"/>
  <c r="I87" i="8" s="1"/>
  <c r="B83" i="6"/>
  <c r="B88" i="8" s="1"/>
  <c r="B83" i="7"/>
  <c r="I88" i="8" s="1"/>
  <c r="B84" i="6"/>
  <c r="B89" i="8" s="1"/>
  <c r="B84" i="7"/>
  <c r="I89" i="8" s="1"/>
  <c r="B85" i="6"/>
  <c r="B90" i="8" s="1"/>
  <c r="B85" i="7"/>
  <c r="I90" i="8" s="1"/>
  <c r="B86" i="6"/>
  <c r="B91" i="8" s="1"/>
  <c r="B86" i="7"/>
  <c r="I91" i="8" s="1"/>
  <c r="B87" i="6"/>
  <c r="B92" i="8" s="1"/>
  <c r="B87" i="7"/>
  <c r="I92" i="8" s="1"/>
  <c r="B88" i="6"/>
  <c r="B93" i="8" s="1"/>
  <c r="B88" i="7"/>
  <c r="I93" i="8" s="1"/>
  <c r="B89" i="6"/>
  <c r="B94" i="8" s="1"/>
  <c r="B89" i="7"/>
  <c r="I94" i="8" s="1"/>
  <c r="B90" i="6"/>
  <c r="B95" i="8" s="1"/>
  <c r="B90" i="7"/>
  <c r="I95" i="8" s="1"/>
  <c r="B91" i="6"/>
  <c r="B96" i="8" s="1"/>
  <c r="B91" i="7"/>
  <c r="I96" i="8" s="1"/>
  <c r="B92" i="6"/>
  <c r="B97" i="8" s="1"/>
  <c r="B92" i="7"/>
  <c r="I97" i="8" s="1"/>
  <c r="B93" i="6"/>
  <c r="B98" i="8" s="1"/>
  <c r="B93" i="7"/>
  <c r="I98" i="8" s="1"/>
  <c r="B94" i="6"/>
  <c r="B99" i="8" s="1"/>
  <c r="B94" i="7"/>
  <c r="I99" i="8" s="1"/>
  <c r="B95" i="6"/>
  <c r="B100" i="8" s="1"/>
  <c r="B95" i="7"/>
  <c r="I100" i="8" s="1"/>
  <c r="B96" i="6"/>
  <c r="B101" i="8" s="1"/>
  <c r="B96" i="7"/>
  <c r="I101" i="8" s="1"/>
  <c r="B97" i="6"/>
  <c r="B102" i="8" s="1"/>
  <c r="B97" i="7"/>
  <c r="I102" i="8" s="1"/>
  <c r="B98" i="6"/>
  <c r="B103" i="8" s="1"/>
  <c r="B98" i="7"/>
  <c r="I103" i="8" s="1"/>
  <c r="B99" i="6"/>
  <c r="B104" i="8" s="1"/>
  <c r="B99" i="7"/>
  <c r="I104" i="8" s="1"/>
  <c r="B100" i="6"/>
  <c r="B105" i="8" s="1"/>
  <c r="B100" i="7"/>
  <c r="I105" i="8" s="1"/>
  <c r="B101" i="6"/>
  <c r="B106" i="8" s="1"/>
  <c r="B101" i="7"/>
  <c r="I106" i="8" s="1"/>
  <c r="B102" i="6"/>
  <c r="B107" i="8" s="1"/>
  <c r="B102" i="7"/>
  <c r="I107" i="8" s="1"/>
  <c r="B103" i="6"/>
  <c r="B108" i="8" s="1"/>
  <c r="B103" i="7"/>
  <c r="I108" i="8" s="1"/>
  <c r="B104" i="6"/>
  <c r="B109" i="8" s="1"/>
  <c r="B104" i="7"/>
  <c r="I109" i="8" s="1"/>
  <c r="B105" i="6"/>
  <c r="B110" i="8" s="1"/>
  <c r="B105" i="7"/>
  <c r="I110" i="8" s="1"/>
  <c r="B106" i="6"/>
  <c r="B111" i="8" s="1"/>
  <c r="B106" i="7"/>
  <c r="I111" i="8" s="1"/>
  <c r="B107" i="6"/>
  <c r="B112" i="8" s="1"/>
  <c r="B107" i="7"/>
  <c r="I112" i="8" s="1"/>
  <c r="B108" i="6"/>
  <c r="B113" i="8" s="1"/>
  <c r="B108" i="7"/>
  <c r="I113" i="8" s="1"/>
  <c r="B109" i="6"/>
  <c r="B114" i="8" s="1"/>
  <c r="B109" i="7"/>
  <c r="I114" i="8" s="1"/>
  <c r="B110" i="6"/>
  <c r="B115" i="8" s="1"/>
  <c r="B110" i="7"/>
  <c r="I115" i="8" s="1"/>
  <c r="B111" i="6"/>
  <c r="B116" i="8" s="1"/>
  <c r="B111" i="7"/>
  <c r="I116" i="8" s="1"/>
  <c r="B112" i="6"/>
  <c r="B117" i="8" s="1"/>
  <c r="B112" i="7"/>
  <c r="I117" i="8" s="1"/>
  <c r="B113" i="6"/>
  <c r="B118" i="8" s="1"/>
  <c r="B113" i="7"/>
  <c r="I118" i="8" s="1"/>
  <c r="B114" i="6"/>
  <c r="B119" i="8" s="1"/>
  <c r="B114" i="7"/>
  <c r="I119" i="8" s="1"/>
  <c r="B115" i="6"/>
  <c r="B120" i="8" s="1"/>
  <c r="B115" i="7"/>
  <c r="I120" i="8" s="1"/>
  <c r="B116" i="6"/>
  <c r="B121" i="8" s="1"/>
  <c r="B116" i="7"/>
  <c r="I121" i="8" s="1"/>
  <c r="B117" i="6"/>
  <c r="B122" i="8" s="1"/>
  <c r="B117" i="7"/>
  <c r="I122" i="8" s="1"/>
  <c r="B118" i="6"/>
  <c r="B123" i="8" s="1"/>
  <c r="B118" i="7"/>
  <c r="I123" i="8" s="1"/>
  <c r="B119" i="6"/>
  <c r="B124" i="8" s="1"/>
  <c r="B119" i="7"/>
  <c r="I124" i="8" s="1"/>
  <c r="B120" i="6"/>
  <c r="B125" i="8" s="1"/>
  <c r="B120" i="7"/>
  <c r="I125" i="8" s="1"/>
  <c r="B121" i="6"/>
  <c r="B126" i="8" s="1"/>
  <c r="B121" i="7"/>
  <c r="I126" i="8" s="1"/>
  <c r="B122" i="6"/>
  <c r="B127" i="8" s="1"/>
  <c r="B122" i="7"/>
  <c r="I127" i="8" s="1"/>
  <c r="B123" i="6"/>
  <c r="B128" i="8" s="1"/>
  <c r="B123" i="7"/>
  <c r="I128" i="8" s="1"/>
  <c r="B124" i="6"/>
  <c r="B129" i="8" s="1"/>
  <c r="B124" i="7"/>
  <c r="I129" i="8" s="1"/>
  <c r="B125" i="6"/>
  <c r="B130" i="8" s="1"/>
  <c r="B125" i="7"/>
  <c r="I130" i="8" s="1"/>
  <c r="B126" i="6"/>
  <c r="B131" i="8" s="1"/>
  <c r="B126" i="7"/>
  <c r="I131" i="8" s="1"/>
  <c r="B127" i="6"/>
  <c r="B132" i="8" s="1"/>
  <c r="B127" i="7"/>
  <c r="I132" i="8" s="1"/>
  <c r="B128" i="6"/>
  <c r="B133" i="8" s="1"/>
  <c r="B128" i="7"/>
  <c r="I133" i="8" s="1"/>
  <c r="B129" i="6"/>
  <c r="B134" i="8" s="1"/>
  <c r="B129" i="7"/>
  <c r="I134" i="8" s="1"/>
  <c r="B130" i="6"/>
  <c r="B135" i="8" s="1"/>
  <c r="B130" i="7"/>
  <c r="I135" i="8" s="1"/>
  <c r="B131" i="6"/>
  <c r="B131" i="7"/>
  <c r="B132" i="6"/>
  <c r="B132" i="7"/>
  <c r="B133" i="6"/>
  <c r="B133" i="7"/>
  <c r="B134" i="6"/>
  <c r="B134" i="7"/>
  <c r="B135" i="6"/>
  <c r="B135" i="7"/>
  <c r="B136" i="6"/>
  <c r="B136" i="7"/>
  <c r="B137" i="6"/>
  <c r="B137" i="7"/>
  <c r="B138" i="6"/>
  <c r="B138" i="7"/>
  <c r="B139" i="6"/>
  <c r="B139" i="7"/>
  <c r="B140" i="6"/>
  <c r="B140" i="7"/>
  <c r="B141" i="6"/>
  <c r="B141" i="7"/>
  <c r="B142" i="6"/>
  <c r="B142" i="7"/>
  <c r="B143" i="6"/>
  <c r="B143" i="7"/>
  <c r="B144" i="6"/>
  <c r="B144" i="7"/>
  <c r="B145" i="6"/>
  <c r="B145" i="7"/>
  <c r="B146" i="6"/>
  <c r="B146" i="7"/>
  <c r="B147" i="6"/>
  <c r="B147" i="7"/>
  <c r="B148" i="6"/>
  <c r="B148" i="7"/>
  <c r="B149" i="6"/>
  <c r="B149" i="7"/>
  <c r="B150" i="6"/>
  <c r="B150" i="7"/>
  <c r="B151" i="6"/>
  <c r="B151" i="7"/>
  <c r="B152" i="6"/>
  <c r="B152" i="7"/>
  <c r="B153" i="6"/>
  <c r="B153" i="7"/>
  <c r="B154" i="6"/>
  <c r="B154" i="7"/>
  <c r="B155" i="6"/>
  <c r="B155" i="7"/>
  <c r="B156" i="6"/>
  <c r="B156" i="7"/>
  <c r="B157" i="6"/>
  <c r="B157" i="7"/>
  <c r="B158" i="6"/>
  <c r="B158" i="7"/>
  <c r="B159" i="6"/>
  <c r="B159" i="7"/>
  <c r="B160" i="6"/>
  <c r="B160" i="7"/>
  <c r="B161" i="6"/>
  <c r="B161" i="7"/>
  <c r="B162" i="6"/>
  <c r="B162" i="7"/>
  <c r="B163" i="6"/>
  <c r="B163" i="7"/>
  <c r="B164" i="6"/>
  <c r="B164" i="7"/>
  <c r="B165" i="6"/>
  <c r="B165" i="7"/>
  <c r="B166" i="6"/>
  <c r="B166" i="7"/>
  <c r="B167" i="6"/>
  <c r="B167" i="7"/>
  <c r="B168" i="6"/>
  <c r="B168" i="7"/>
  <c r="B169" i="6"/>
  <c r="B169" i="7"/>
  <c r="B170" i="6"/>
  <c r="B170" i="7"/>
  <c r="B171" i="6"/>
  <c r="B171" i="7"/>
  <c r="B172" i="6"/>
  <c r="B172" i="7"/>
  <c r="B173" i="6"/>
  <c r="B173" i="7"/>
  <c r="B174" i="6"/>
  <c r="B174" i="7"/>
  <c r="B175" i="6"/>
  <c r="B175" i="7"/>
  <c r="B176" i="6"/>
  <c r="B176" i="7"/>
  <c r="B177" i="6"/>
  <c r="B177" i="7"/>
  <c r="B178" i="6"/>
  <c r="B178" i="7"/>
  <c r="B179" i="6"/>
  <c r="B179" i="7"/>
  <c r="B180" i="6"/>
  <c r="B180" i="7"/>
  <c r="B181" i="6"/>
  <c r="B181" i="7"/>
  <c r="B182" i="6"/>
  <c r="B182" i="7"/>
  <c r="B183" i="6"/>
  <c r="B183" i="7"/>
  <c r="B184" i="6"/>
  <c r="B184" i="7"/>
  <c r="B185" i="6"/>
  <c r="B185" i="7"/>
  <c r="B186" i="6"/>
  <c r="B186" i="7"/>
  <c r="B187" i="6"/>
  <c r="B187" i="7"/>
  <c r="B188" i="6"/>
  <c r="B188" i="7"/>
  <c r="B189" i="6"/>
  <c r="B189" i="7"/>
  <c r="B190" i="6"/>
  <c r="B190" i="7"/>
  <c r="B191" i="6"/>
  <c r="B191" i="7"/>
  <c r="B192" i="6"/>
  <c r="B192" i="7"/>
  <c r="B193" i="6"/>
  <c r="B193" i="7"/>
  <c r="B194" i="6"/>
  <c r="B194" i="7"/>
  <c r="B195" i="6"/>
  <c r="B195" i="7"/>
  <c r="B196" i="6"/>
  <c r="B196" i="7"/>
  <c r="B197" i="6"/>
  <c r="B197" i="7"/>
  <c r="B198" i="6"/>
  <c r="B198" i="7"/>
  <c r="B199" i="6"/>
  <c r="B199" i="7"/>
  <c r="B200" i="6"/>
  <c r="B200" i="7"/>
  <c r="B201" i="6"/>
  <c r="B201" i="7"/>
  <c r="B202" i="6"/>
  <c r="B202" i="7"/>
  <c r="B203" i="6"/>
  <c r="B203" i="7"/>
  <c r="B204" i="6"/>
  <c r="B204" i="7"/>
  <c r="B205" i="6"/>
  <c r="B205" i="7"/>
  <c r="B206" i="6"/>
  <c r="B206" i="7"/>
  <c r="B207" i="6"/>
  <c r="B207" i="7"/>
  <c r="B208" i="6"/>
  <c r="B208" i="7"/>
  <c r="B209" i="6"/>
  <c r="B209" i="7"/>
  <c r="B210" i="6"/>
  <c r="B210" i="7"/>
  <c r="B211" i="6"/>
  <c r="B211" i="7"/>
  <c r="B212" i="6"/>
  <c r="B212" i="7"/>
  <c r="B213" i="6"/>
  <c r="B213" i="7"/>
  <c r="B214" i="6"/>
  <c r="B214" i="7"/>
  <c r="B215" i="6"/>
  <c r="B215" i="7"/>
  <c r="B216" i="6"/>
  <c r="B216" i="7"/>
  <c r="B217" i="6"/>
  <c r="B217" i="7"/>
  <c r="B218" i="6"/>
  <c r="B218" i="7"/>
  <c r="B219" i="6"/>
  <c r="B219" i="7"/>
  <c r="B220" i="6"/>
  <c r="B220" i="7"/>
  <c r="B221" i="6"/>
  <c r="B221" i="7"/>
  <c r="B222" i="6"/>
  <c r="B222" i="7"/>
  <c r="B223" i="6"/>
  <c r="B223" i="7"/>
  <c r="B224" i="6"/>
  <c r="B224" i="7"/>
  <c r="B225" i="6"/>
  <c r="B225" i="7"/>
  <c r="B226" i="6"/>
  <c r="B226" i="7"/>
  <c r="B227" i="6"/>
  <c r="B227" i="7"/>
  <c r="B228" i="6"/>
  <c r="B228" i="7"/>
  <c r="B229" i="6"/>
  <c r="B229" i="7"/>
  <c r="B230" i="6"/>
  <c r="B230" i="7"/>
  <c r="B231" i="6"/>
  <c r="B231" i="7"/>
  <c r="B232" i="6"/>
  <c r="B232" i="7"/>
  <c r="B233" i="6"/>
  <c r="B233" i="7"/>
  <c r="B234" i="6"/>
  <c r="B234" i="7"/>
  <c r="B235" i="6"/>
  <c r="B235" i="7"/>
  <c r="B236" i="6"/>
  <c r="B236" i="7"/>
  <c r="B237" i="6"/>
  <c r="B237" i="7"/>
  <c r="B238" i="6"/>
  <c r="B238" i="7"/>
  <c r="B239" i="6"/>
  <c r="B239" i="7"/>
  <c r="B240" i="6"/>
  <c r="B240" i="7"/>
  <c r="B241" i="6"/>
  <c r="B241" i="7"/>
  <c r="B242" i="6"/>
  <c r="B242" i="7"/>
  <c r="B243" i="6"/>
  <c r="B243" i="7"/>
  <c r="B244" i="6"/>
  <c r="B244" i="7"/>
  <c r="B245" i="6"/>
  <c r="B245" i="7"/>
  <c r="B246" i="6"/>
  <c r="B246" i="7"/>
  <c r="B247" i="6"/>
  <c r="B247" i="7"/>
  <c r="B248" i="6"/>
  <c r="B248" i="7"/>
  <c r="B249" i="6"/>
  <c r="B249" i="7"/>
  <c r="B250" i="6"/>
  <c r="B250" i="7"/>
  <c r="B251" i="6"/>
  <c r="B251" i="7"/>
  <c r="B252" i="6"/>
  <c r="B252" i="7"/>
  <c r="B253" i="6"/>
  <c r="B253" i="7"/>
  <c r="B254" i="6"/>
  <c r="B254" i="7"/>
  <c r="B255" i="6"/>
  <c r="B255" i="7"/>
  <c r="B256" i="6"/>
  <c r="B256" i="7"/>
  <c r="B257" i="6"/>
  <c r="B257" i="7"/>
  <c r="B258" i="6"/>
  <c r="B258" i="7"/>
  <c r="B259" i="6"/>
  <c r="B259" i="7"/>
  <c r="B260" i="6"/>
  <c r="B260" i="7"/>
  <c r="B261" i="6"/>
  <c r="B261" i="7"/>
  <c r="B262" i="6"/>
  <c r="B262" i="7"/>
  <c r="B263" i="6"/>
  <c r="B263" i="7"/>
  <c r="B264" i="6"/>
  <c r="B264" i="7"/>
  <c r="B265" i="6"/>
  <c r="B265" i="7"/>
  <c r="B266" i="6"/>
  <c r="B266" i="7"/>
  <c r="B267" i="6"/>
  <c r="B267" i="7"/>
  <c r="B268" i="6"/>
  <c r="B268" i="7"/>
  <c r="B269" i="6"/>
  <c r="B269" i="7"/>
  <c r="B270" i="6"/>
  <c r="B270" i="7"/>
  <c r="B271" i="6"/>
  <c r="B271" i="7"/>
  <c r="B272" i="6"/>
  <c r="B272" i="7"/>
  <c r="B273" i="6"/>
  <c r="B273" i="7"/>
  <c r="B274" i="6"/>
  <c r="B274" i="7"/>
  <c r="B275" i="6"/>
  <c r="B275" i="7"/>
  <c r="B276" i="6"/>
  <c r="B276" i="7"/>
  <c r="B277" i="6"/>
  <c r="B277" i="7"/>
  <c r="B278" i="6"/>
  <c r="B278" i="7"/>
  <c r="B279" i="6"/>
  <c r="B279" i="7"/>
  <c r="B280" i="6"/>
  <c r="B280" i="7"/>
  <c r="B281" i="6"/>
  <c r="B281" i="7"/>
  <c r="B282" i="6"/>
  <c r="B282" i="7"/>
  <c r="B283" i="6"/>
  <c r="B283" i="7"/>
  <c r="B284" i="6"/>
  <c r="B284" i="7"/>
  <c r="B285" i="6"/>
  <c r="B285" i="7"/>
  <c r="B286" i="6"/>
  <c r="B286" i="7"/>
  <c r="B287" i="6"/>
  <c r="B287" i="7"/>
  <c r="B288" i="6"/>
  <c r="B288" i="7"/>
  <c r="B289" i="6"/>
  <c r="B289" i="7"/>
  <c r="B290" i="6"/>
  <c r="B290" i="7"/>
  <c r="B291" i="6"/>
  <c r="B291" i="7"/>
  <c r="B292" i="6"/>
  <c r="B292" i="7"/>
  <c r="B293" i="6"/>
  <c r="B293" i="7"/>
  <c r="B294" i="6"/>
  <c r="B294" i="7"/>
  <c r="B295" i="6"/>
  <c r="B295" i="7"/>
  <c r="B296" i="6"/>
  <c r="B296" i="7"/>
  <c r="B297" i="6"/>
  <c r="B297" i="7"/>
  <c r="B298" i="6"/>
  <c r="B298" i="7"/>
  <c r="B299" i="6"/>
  <c r="B299" i="7"/>
  <c r="B300" i="6"/>
  <c r="B300" i="7"/>
  <c r="B301" i="6"/>
  <c r="B301" i="7"/>
  <c r="B302" i="6"/>
  <c r="B302" i="7"/>
  <c r="B303" i="6"/>
  <c r="B303" i="7"/>
  <c r="B304" i="6"/>
  <c r="B304" i="7"/>
  <c r="B305" i="6"/>
  <c r="B305" i="7"/>
  <c r="B306" i="6"/>
  <c r="B306" i="7"/>
  <c r="B307" i="6"/>
  <c r="B307" i="7"/>
  <c r="B308" i="6"/>
  <c r="B308" i="7"/>
  <c r="B309" i="6"/>
  <c r="B309" i="7"/>
  <c r="B310" i="6"/>
  <c r="B310" i="7"/>
  <c r="B311" i="6"/>
  <c r="B311" i="7"/>
  <c r="B312" i="6"/>
  <c r="B312" i="7"/>
  <c r="B313" i="6"/>
  <c r="B313" i="7"/>
  <c r="B314" i="6"/>
  <c r="B314" i="7"/>
  <c r="B315" i="6"/>
  <c r="B315" i="7"/>
  <c r="B316" i="6"/>
  <c r="B316" i="7"/>
  <c r="B317" i="6"/>
  <c r="B317" i="7"/>
  <c r="B318" i="6"/>
  <c r="B318" i="7"/>
  <c r="B319" i="6"/>
  <c r="B319" i="7"/>
  <c r="B320" i="6"/>
  <c r="B320" i="7"/>
  <c r="B321" i="6"/>
  <c r="B321" i="7"/>
  <c r="B322" i="6"/>
  <c r="B322" i="7"/>
  <c r="B323" i="6"/>
  <c r="B323" i="7"/>
  <c r="B324" i="6"/>
  <c r="B324" i="7"/>
  <c r="B325" i="6"/>
  <c r="B325" i="7"/>
  <c r="B326" i="6"/>
  <c r="B326" i="7"/>
  <c r="B327" i="6"/>
  <c r="B327" i="7"/>
  <c r="B328" i="6"/>
  <c r="B328" i="7"/>
  <c r="B329" i="6"/>
  <c r="B329" i="7"/>
  <c r="B330" i="6"/>
  <c r="B330" i="7"/>
  <c r="B331" i="6"/>
  <c r="B331" i="7"/>
  <c r="B332" i="6"/>
  <c r="B332" i="7"/>
  <c r="B333" i="6"/>
  <c r="B333" i="7"/>
  <c r="B334" i="6"/>
  <c r="B334" i="7"/>
  <c r="B335" i="6"/>
  <c r="B335" i="7"/>
  <c r="B336" i="6"/>
  <c r="B336" i="7"/>
  <c r="B337" i="6"/>
  <c r="B337" i="7"/>
  <c r="B338" i="6"/>
  <c r="B338" i="7"/>
  <c r="B339" i="6"/>
  <c r="B339" i="7"/>
  <c r="B340" i="6"/>
  <c r="B340" i="7"/>
  <c r="B341" i="6"/>
  <c r="B341" i="7"/>
  <c r="B342" i="6"/>
  <c r="B342" i="7"/>
  <c r="B343" i="6"/>
  <c r="B343" i="7"/>
  <c r="B344" i="6"/>
  <c r="B344" i="7"/>
  <c r="B345" i="6"/>
  <c r="B345" i="7"/>
  <c r="B346" i="6"/>
  <c r="B346" i="7"/>
  <c r="B347" i="6"/>
  <c r="B347" i="7"/>
  <c r="B348" i="6"/>
  <c r="B348" i="7"/>
  <c r="B349" i="6"/>
  <c r="B349" i="7"/>
  <c r="B350" i="6"/>
  <c r="B350" i="7"/>
  <c r="B351" i="6"/>
  <c r="B351" i="7"/>
  <c r="B352" i="6"/>
  <c r="B352" i="7"/>
  <c r="B353" i="6"/>
  <c r="B353" i="7"/>
  <c r="B354" i="6"/>
  <c r="B354" i="7"/>
  <c r="B355" i="6"/>
  <c r="B355" i="7"/>
  <c r="B356" i="6"/>
  <c r="B356" i="7"/>
  <c r="B357" i="6"/>
  <c r="B357" i="7"/>
  <c r="B358" i="6"/>
  <c r="B358" i="7"/>
  <c r="B359" i="6"/>
  <c r="B359" i="7"/>
  <c r="B360" i="6"/>
  <c r="B360" i="7"/>
  <c r="B361" i="6"/>
  <c r="B361" i="7"/>
  <c r="B362" i="6"/>
  <c r="B362" i="7"/>
  <c r="B363" i="6"/>
  <c r="B363" i="7"/>
  <c r="B364" i="6"/>
  <c r="B364" i="7"/>
  <c r="B365" i="6"/>
  <c r="B365" i="7"/>
  <c r="B366" i="6"/>
  <c r="B366" i="7"/>
  <c r="B367" i="6"/>
  <c r="B367" i="7"/>
  <c r="C2" i="3"/>
  <c r="B3" i="7" s="1"/>
  <c r="I8" i="8" s="1"/>
  <c r="B2" i="3"/>
  <c r="B3" i="6" s="1"/>
  <c r="B8" i="8" s="1"/>
  <c r="B13" i="7" l="1"/>
  <c r="I18" i="8" s="1"/>
  <c r="B12" i="7"/>
  <c r="I17" i="8" s="1"/>
  <c r="B11" i="7"/>
  <c r="I16" i="8" s="1"/>
  <c r="H3" i="1"/>
  <c r="G3" i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G5" i="1" l="1"/>
  <c r="H5" i="1"/>
  <c r="A6" i="1"/>
  <c r="H4" i="1"/>
  <c r="G4" i="1"/>
  <c r="C3" i="1"/>
  <c r="B2" i="10" s="1"/>
  <c r="C2" i="10" s="1"/>
  <c r="F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B4" i="10" s="1"/>
  <c r="C4" i="10" s="1"/>
  <c r="D9" i="1"/>
  <c r="E9" i="1"/>
  <c r="F5" i="1"/>
  <c r="J4" i="1"/>
  <c r="L4" i="1" s="1"/>
  <c r="C4" i="1"/>
  <c r="B3" i="10" s="1"/>
  <c r="C3" i="10" s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5" i="10" s="1"/>
  <c r="C5" i="10" s="1"/>
  <c r="B7" i="1"/>
  <c r="G10" i="1" l="1"/>
  <c r="H10" i="1"/>
  <c r="A11" i="1"/>
  <c r="C7" i="1"/>
  <c r="B6" i="10" s="1"/>
  <c r="C6" i="10" s="1"/>
  <c r="E12" i="1"/>
  <c r="D12" i="1"/>
  <c r="J7" i="1"/>
  <c r="L7" i="1" s="1"/>
  <c r="B8" i="1"/>
  <c r="F8" i="1"/>
  <c r="G11" i="1" l="1"/>
  <c r="A12" i="1"/>
  <c r="H11" i="1"/>
  <c r="C8" i="1"/>
  <c r="B7" i="10" s="1"/>
  <c r="C7" i="10" s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B8" i="10" s="1"/>
  <c r="C8" i="10" s="1"/>
  <c r="A14" i="1" l="1"/>
  <c r="G13" i="1"/>
  <c r="H13" i="1"/>
  <c r="D15" i="1"/>
  <c r="F11" i="1"/>
  <c r="E15" i="1"/>
  <c r="B11" i="1"/>
  <c r="C10" i="1"/>
  <c r="B9" i="10" s="1"/>
  <c r="C9" i="10" s="1"/>
  <c r="J10" i="1"/>
  <c r="L10" i="1" s="1"/>
  <c r="G14" i="1" l="1"/>
  <c r="A15" i="1"/>
  <c r="H14" i="1"/>
  <c r="J11" i="1"/>
  <c r="L11" i="1" s="1"/>
  <c r="E16" i="1"/>
  <c r="D16" i="1"/>
  <c r="C11" i="1"/>
  <c r="B10" i="10" s="1"/>
  <c r="C10" i="10" s="1"/>
  <c r="F12" i="1"/>
  <c r="B12" i="1"/>
  <c r="H15" i="1" l="1"/>
  <c r="A16" i="1"/>
  <c r="G15" i="1"/>
  <c r="D17" i="1"/>
  <c r="E17" i="1"/>
  <c r="F13" i="1"/>
  <c r="B13" i="1"/>
  <c r="C12" i="1"/>
  <c r="B11" i="10" s="1"/>
  <c r="C11" i="10" s="1"/>
  <c r="J12" i="1"/>
  <c r="L12" i="1" s="1"/>
  <c r="G16" i="1" l="1"/>
  <c r="A17" i="1"/>
  <c r="H16" i="1"/>
  <c r="F14" i="1"/>
  <c r="E18" i="1"/>
  <c r="D18" i="1"/>
  <c r="C13" i="1"/>
  <c r="B12" i="10" s="1"/>
  <c r="C12" i="10" s="1"/>
  <c r="B14" i="1"/>
  <c r="J13" i="1"/>
  <c r="L13" i="1" s="1"/>
  <c r="G17" i="1" l="1"/>
  <c r="H17" i="1"/>
  <c r="A18" i="1"/>
  <c r="C14" i="1"/>
  <c r="B13" i="10" s="1"/>
  <c r="C13" i="10" s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B14" i="10" s="1"/>
  <c r="C14" i="10" s="1"/>
  <c r="J15" i="1"/>
  <c r="L15" i="1" s="1"/>
  <c r="G19" i="1" l="1"/>
  <c r="H19" i="1"/>
  <c r="A20" i="1"/>
  <c r="B17" i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A21" i="1" l="1"/>
  <c r="H20" i="1"/>
  <c r="G20" i="1"/>
  <c r="F18" i="1"/>
  <c r="B18" i="1"/>
  <c r="C18" i="1" s="1"/>
  <c r="B17" i="10" s="1"/>
  <c r="C17" i="10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B18" i="10" s="1"/>
  <c r="C18" i="10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B19" i="10" s="1"/>
  <c r="C19" i="10" s="1"/>
  <c r="D26" i="1"/>
  <c r="E26" i="1"/>
  <c r="G24" i="1" l="1"/>
  <c r="A25" i="1"/>
  <c r="H24" i="1"/>
  <c r="F22" i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G27" i="1" l="1"/>
  <c r="H27" i="1"/>
  <c r="A28" i="1"/>
  <c r="B25" i="1"/>
  <c r="C25" i="1" s="1"/>
  <c r="B24" i="10" s="1"/>
  <c r="C24" i="10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B25" i="10" s="1"/>
  <c r="C25" i="10" s="1"/>
  <c r="J26" i="1"/>
  <c r="L26" i="1" s="1"/>
  <c r="E32" i="1"/>
  <c r="D32" i="1"/>
  <c r="G30" i="1" l="1"/>
  <c r="H30" i="1"/>
  <c r="A31" i="1"/>
  <c r="J27" i="1"/>
  <c r="L27" i="1" s="1"/>
  <c r="C27" i="1"/>
  <c r="B26" i="10" s="1"/>
  <c r="C26" i="10" s="1"/>
  <c r="B28" i="1"/>
  <c r="F28" i="1"/>
  <c r="D33" i="1"/>
  <c r="E33" i="1"/>
  <c r="E34" i="1" s="1"/>
  <c r="G31" i="1" l="1"/>
  <c r="H31" i="1"/>
  <c r="A32" i="1"/>
  <c r="F29" i="1"/>
  <c r="J28" i="1"/>
  <c r="L28" i="1" s="1"/>
  <c r="C28" i="1"/>
  <c r="B27" i="10" s="1"/>
  <c r="C27" i="10" s="1"/>
  <c r="B29" i="1"/>
  <c r="D34" i="1"/>
  <c r="H32" i="1" l="1"/>
  <c r="G32" i="1"/>
  <c r="A33" i="1"/>
  <c r="B30" i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G35" i="1" l="1"/>
  <c r="H35" i="1"/>
  <c r="A36" i="1"/>
  <c r="B33" i="1"/>
  <c r="C33" i="1" s="1"/>
  <c r="B32" i="10" s="1"/>
  <c r="C32" i="10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3" i="10" s="1"/>
  <c r="C33" i="10" s="1"/>
  <c r="B35" i="1"/>
  <c r="J34" i="1"/>
  <c r="L34" i="1" s="1"/>
  <c r="E40" i="1"/>
  <c r="D40" i="1"/>
  <c r="G38" i="1" l="1"/>
  <c r="A39" i="1"/>
  <c r="H38" i="1"/>
  <c r="B36" i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G39" i="1" l="1"/>
  <c r="H39" i="1"/>
  <c r="A40" i="1"/>
  <c r="B37" i="1"/>
  <c r="C37" i="1" s="1"/>
  <c r="B36" i="10" s="1"/>
  <c r="C36" i="10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B37" i="10" s="1"/>
  <c r="C37" i="10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38" i="10" s="1"/>
  <c r="C38" i="10" s="1"/>
  <c r="B40" i="1"/>
  <c r="E45" i="1"/>
  <c r="D45" i="1"/>
  <c r="G43" i="1" l="1"/>
  <c r="A44" i="1"/>
  <c r="H43" i="1"/>
  <c r="F41" i="1"/>
  <c r="C40" i="1"/>
  <c r="B39" i="10" s="1"/>
  <c r="C39" i="10" s="1"/>
  <c r="B41" i="1"/>
  <c r="J40" i="1"/>
  <c r="L40" i="1" s="1"/>
  <c r="E46" i="1"/>
  <c r="D46" i="1"/>
  <c r="A45" i="1" l="1"/>
  <c r="G44" i="1"/>
  <c r="H44" i="1"/>
  <c r="B42" i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B42" i="10" s="1"/>
  <c r="C42" i="10" s="1"/>
  <c r="F44" i="1"/>
  <c r="B44" i="1"/>
  <c r="E49" i="1"/>
  <c r="D49" i="1"/>
  <c r="D50" i="1" s="1"/>
  <c r="G47" i="1" l="1"/>
  <c r="H47" i="1"/>
  <c r="A48" i="1"/>
  <c r="F45" i="1"/>
  <c r="J44" i="1"/>
  <c r="L44" i="1" s="1"/>
  <c r="C44" i="1"/>
  <c r="B43" i="10" s="1"/>
  <c r="C43" i="10" s="1"/>
  <c r="B45" i="1"/>
  <c r="E50" i="1"/>
  <c r="B46" i="1" l="1"/>
  <c r="C46" i="1" s="1"/>
  <c r="B45" i="10" s="1"/>
  <c r="C45" i="10" s="1"/>
  <c r="G48" i="1"/>
  <c r="H48" i="1"/>
  <c r="A49" i="1"/>
  <c r="F46" i="1"/>
  <c r="C45" i="1"/>
  <c r="B44" i="10" s="1"/>
  <c r="C44" i="10" s="1"/>
  <c r="J45" i="1"/>
  <c r="L45" i="1" s="1"/>
  <c r="E51" i="1"/>
  <c r="D51" i="1"/>
  <c r="F47" i="1" l="1"/>
  <c r="H49" i="1"/>
  <c r="A50" i="1"/>
  <c r="G49" i="1"/>
  <c r="B47" i="1"/>
  <c r="J46" i="1"/>
  <c r="L46" i="1" s="1"/>
  <c r="D52" i="1"/>
  <c r="E52" i="1"/>
  <c r="B48" i="1" l="1"/>
  <c r="C48" i="1" s="1"/>
  <c r="B47" i="10" s="1"/>
  <c r="C47" i="10" s="1"/>
  <c r="H50" i="1"/>
  <c r="G50" i="1"/>
  <c r="A51" i="1"/>
  <c r="F48" i="1"/>
  <c r="J47" i="1"/>
  <c r="L47" i="1" s="1"/>
  <c r="C47" i="1"/>
  <c r="B46" i="10" s="1"/>
  <c r="C46" i="10" s="1"/>
  <c r="E53" i="1"/>
  <c r="D53" i="1"/>
  <c r="F49" i="1" l="1"/>
  <c r="G51" i="1"/>
  <c r="A52" i="1"/>
  <c r="H51" i="1"/>
  <c r="B49" i="1"/>
  <c r="J48" i="1"/>
  <c r="L48" i="1" s="1"/>
  <c r="E54" i="1"/>
  <c r="D54" i="1"/>
  <c r="B50" i="1" l="1"/>
  <c r="C50" i="1" s="1"/>
  <c r="B49" i="10" s="1"/>
  <c r="C49" i="10" s="1"/>
  <c r="A53" i="1"/>
  <c r="G52" i="1"/>
  <c r="H52" i="1"/>
  <c r="F50" i="1"/>
  <c r="J49" i="1"/>
  <c r="L49" i="1" s="1"/>
  <c r="C49" i="1"/>
  <c r="B48" i="10" s="1"/>
  <c r="C48" i="10" s="1"/>
  <c r="E55" i="1"/>
  <c r="D55" i="1"/>
  <c r="F51" i="1" l="1"/>
  <c r="A54" i="1"/>
  <c r="H53" i="1"/>
  <c r="G53" i="1"/>
  <c r="B51" i="1"/>
  <c r="J50" i="1"/>
  <c r="L50" i="1" s="1"/>
  <c r="D56" i="1"/>
  <c r="E56" i="1"/>
  <c r="J51" i="1" l="1"/>
  <c r="L51" i="1" s="1"/>
  <c r="A55" i="1"/>
  <c r="G54" i="1"/>
  <c r="H54" i="1"/>
  <c r="F52" i="1"/>
  <c r="C51" i="1"/>
  <c r="B50" i="10" s="1"/>
  <c r="C50" i="10" s="1"/>
  <c r="B52" i="1"/>
  <c r="C52" i="1" s="1"/>
  <c r="B51" i="10" s="1"/>
  <c r="C51" i="10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B52" i="10" s="1"/>
  <c r="C52" i="10" s="1"/>
  <c r="J53" i="1"/>
  <c r="L53" i="1" s="1"/>
  <c r="D59" i="1"/>
  <c r="E59" i="1"/>
  <c r="H57" i="1" l="1"/>
  <c r="A58" i="1"/>
  <c r="G57" i="1"/>
  <c r="F55" i="1"/>
  <c r="C54" i="1"/>
  <c r="B53" i="10" s="1"/>
  <c r="C53" i="10" s="1"/>
  <c r="J54" i="1"/>
  <c r="L54" i="1" s="1"/>
  <c r="B55" i="1"/>
  <c r="D60" i="1"/>
  <c r="E60" i="1"/>
  <c r="F56" i="1" l="1"/>
  <c r="H58" i="1"/>
  <c r="A59" i="1"/>
  <c r="G58" i="1"/>
  <c r="C55" i="1"/>
  <c r="B54" i="10" s="1"/>
  <c r="C54" i="10" s="1"/>
  <c r="J55" i="1"/>
  <c r="L55" i="1" s="1"/>
  <c r="B56" i="1"/>
  <c r="D61" i="1"/>
  <c r="E61" i="1"/>
  <c r="F57" i="1" l="1"/>
  <c r="G59" i="1"/>
  <c r="A60" i="1"/>
  <c r="H59" i="1"/>
  <c r="C56" i="1"/>
  <c r="B55" i="10" s="1"/>
  <c r="C55" i="10" s="1"/>
  <c r="J56" i="1"/>
  <c r="L56" i="1" s="1"/>
  <c r="B57" i="1"/>
  <c r="E62" i="1"/>
  <c r="D62" i="1"/>
  <c r="F58" i="1" l="1"/>
  <c r="H60" i="1"/>
  <c r="A61" i="1"/>
  <c r="G60" i="1"/>
  <c r="B58" i="1"/>
  <c r="J57" i="1"/>
  <c r="L57" i="1" s="1"/>
  <c r="C57" i="1"/>
  <c r="B56" i="10" s="1"/>
  <c r="C56" i="10" s="1"/>
  <c r="D63" i="1"/>
  <c r="E63" i="1"/>
  <c r="B59" i="1" l="1"/>
  <c r="C59" i="1" s="1"/>
  <c r="B58" i="10" s="1"/>
  <c r="C58" i="10" s="1"/>
  <c r="H61" i="1"/>
  <c r="A62" i="1"/>
  <c r="G61" i="1"/>
  <c r="C58" i="1"/>
  <c r="B57" i="10" s="1"/>
  <c r="C57" i="10" s="1"/>
  <c r="J58" i="1"/>
  <c r="L58" i="1" s="1"/>
  <c r="F59" i="1"/>
  <c r="E64" i="1"/>
  <c r="D64" i="1"/>
  <c r="F60" i="1" l="1"/>
  <c r="G62" i="1"/>
  <c r="A63" i="1"/>
  <c r="H62" i="1"/>
  <c r="B60" i="1"/>
  <c r="J59" i="1"/>
  <c r="L59" i="1" s="1"/>
  <c r="D65" i="1"/>
  <c r="E65" i="1"/>
  <c r="B61" i="1" l="1"/>
  <c r="C61" i="1" s="1"/>
  <c r="B60" i="10" s="1"/>
  <c r="C60" i="10" s="1"/>
  <c r="A64" i="1"/>
  <c r="H63" i="1"/>
  <c r="G63" i="1"/>
  <c r="F61" i="1"/>
  <c r="J60" i="1"/>
  <c r="L60" i="1" s="1"/>
  <c r="C60" i="1"/>
  <c r="B59" i="10" s="1"/>
  <c r="C59" i="10" s="1"/>
  <c r="E66" i="1"/>
  <c r="D66" i="1"/>
  <c r="J61" i="1" l="1"/>
  <c r="L61" i="1" s="1"/>
  <c r="G64" i="1"/>
  <c r="H64" i="1"/>
  <c r="A65" i="1"/>
  <c r="F62" i="1"/>
  <c r="B62" i="1"/>
  <c r="C62" i="1" s="1"/>
  <c r="B61" i="10" s="1"/>
  <c r="C61" i="10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2" i="10" s="1"/>
  <c r="C62" i="10" s="1"/>
  <c r="B64" i="1"/>
  <c r="J63" i="1"/>
  <c r="L63" i="1" s="1"/>
  <c r="E69" i="1"/>
  <c r="D69" i="1"/>
  <c r="F65" i="1" l="1"/>
  <c r="A68" i="1"/>
  <c r="G67" i="1"/>
  <c r="H67" i="1"/>
  <c r="C64" i="1"/>
  <c r="B63" i="10" s="1"/>
  <c r="C63" i="10" s="1"/>
  <c r="J64" i="1"/>
  <c r="L64" i="1" s="1"/>
  <c r="B65" i="1"/>
  <c r="D70" i="1"/>
  <c r="E70" i="1"/>
  <c r="B66" i="1" l="1"/>
  <c r="C66" i="1" s="1"/>
  <c r="B65" i="10" s="1"/>
  <c r="C65" i="10" s="1"/>
  <c r="H68" i="1"/>
  <c r="A69" i="1"/>
  <c r="G68" i="1"/>
  <c r="F66" i="1"/>
  <c r="C65" i="1"/>
  <c r="B64" i="10" s="1"/>
  <c r="C64" i="10" s="1"/>
  <c r="J65" i="1"/>
  <c r="L65" i="1" s="1"/>
  <c r="E71" i="1"/>
  <c r="D71" i="1"/>
  <c r="F67" i="1" l="1"/>
  <c r="A70" i="1"/>
  <c r="G69" i="1"/>
  <c r="H69" i="1"/>
  <c r="B67" i="1"/>
  <c r="C67" i="1" s="1"/>
  <c r="B66" i="10" s="1"/>
  <c r="C66" i="10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7" i="10" s="1"/>
  <c r="C67" i="10" s="1"/>
  <c r="B69" i="1"/>
  <c r="F69" i="1"/>
  <c r="E74" i="1"/>
  <c r="D74" i="1"/>
  <c r="B70" i="1" l="1"/>
  <c r="C70" i="1" s="1"/>
  <c r="B69" i="10" s="1"/>
  <c r="C69" i="10" s="1"/>
  <c r="G72" i="1"/>
  <c r="H72" i="1"/>
  <c r="A73" i="1"/>
  <c r="F70" i="1"/>
  <c r="J69" i="1"/>
  <c r="L69" i="1" s="1"/>
  <c r="C69" i="1"/>
  <c r="B68" i="10" s="1"/>
  <c r="C68" i="10" s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B71" i="10" s="1"/>
  <c r="C71" i="10" s="1"/>
  <c r="F72" i="1"/>
  <c r="J71" i="1"/>
  <c r="L71" i="1" s="1"/>
  <c r="C71" i="1"/>
  <c r="B70" i="10" s="1"/>
  <c r="C70" i="10" s="1"/>
  <c r="H74" i="1"/>
  <c r="A75" i="1"/>
  <c r="G74" i="1"/>
  <c r="D77" i="1"/>
  <c r="E77" i="1"/>
  <c r="B73" i="1" l="1"/>
  <c r="C73" i="1" s="1"/>
  <c r="B72" i="10" s="1"/>
  <c r="C72" i="10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B74" i="10" s="1"/>
  <c r="C74" i="10" s="1"/>
  <c r="J74" i="1"/>
  <c r="L74" i="1" s="1"/>
  <c r="C74" i="1"/>
  <c r="B73" i="10" s="1"/>
  <c r="C73" i="10" s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B76" i="10" s="1"/>
  <c r="C76" i="10" s="1"/>
  <c r="C76" i="1"/>
  <c r="B75" i="10" s="1"/>
  <c r="C75" i="10" s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7" i="10" s="1"/>
  <c r="C77" i="10" s="1"/>
  <c r="B79" i="1"/>
  <c r="F79" i="1"/>
  <c r="H81" i="1"/>
  <c r="G81" i="1"/>
  <c r="A82" i="1"/>
  <c r="E84" i="1"/>
  <c r="D84" i="1"/>
  <c r="B80" i="1" l="1"/>
  <c r="C80" i="1" s="1"/>
  <c r="B79" i="10" s="1"/>
  <c r="C79" i="10" s="1"/>
  <c r="F80" i="1"/>
  <c r="C79" i="1"/>
  <c r="B78" i="10" s="1"/>
  <c r="C78" i="10" s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B80" i="10" s="1"/>
  <c r="C80" i="10" s="1"/>
  <c r="G83" i="1"/>
  <c r="H83" i="1"/>
  <c r="A84" i="1"/>
  <c r="D86" i="1"/>
  <c r="E86" i="1"/>
  <c r="E87" i="1" s="1"/>
  <c r="J81" i="1" l="1"/>
  <c r="L81" i="1" s="1"/>
  <c r="B82" i="1"/>
  <c r="C82" i="1" s="1"/>
  <c r="B81" i="10" s="1"/>
  <c r="C81" i="10" s="1"/>
  <c r="F82" i="1"/>
  <c r="A85" i="1"/>
  <c r="G84" i="1"/>
  <c r="H84" i="1"/>
  <c r="D87" i="1"/>
  <c r="F83" i="1" l="1"/>
  <c r="B83" i="1"/>
  <c r="C83" i="1" s="1"/>
  <c r="B82" i="10" s="1"/>
  <c r="C82" i="10" s="1"/>
  <c r="J82" i="1"/>
  <c r="L82" i="1" s="1"/>
  <c r="G85" i="1"/>
  <c r="A86" i="1"/>
  <c r="H85" i="1"/>
  <c r="D88" i="1"/>
  <c r="D89" i="1" s="1"/>
  <c r="E88" i="1"/>
  <c r="E89" i="1" s="1"/>
  <c r="B84" i="1" l="1"/>
  <c r="F84" i="1"/>
  <c r="J83" i="1"/>
  <c r="L83" i="1" s="1"/>
  <c r="G86" i="1"/>
  <c r="A87" i="1"/>
  <c r="H86" i="1"/>
  <c r="F85" i="1" l="1"/>
  <c r="J84" i="1"/>
  <c r="L84" i="1" s="1"/>
  <c r="C84" i="1"/>
  <c r="B83" i="10" s="1"/>
  <c r="C83" i="10" s="1"/>
  <c r="B85" i="1"/>
  <c r="C85" i="1" s="1"/>
  <c r="B84" i="10" s="1"/>
  <c r="C84" i="10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B86" i="10" s="1"/>
  <c r="C86" i="10" s="1"/>
  <c r="J86" i="1"/>
  <c r="L86" i="1" s="1"/>
  <c r="C86" i="1"/>
  <c r="B85" i="10" s="1"/>
  <c r="C85" i="10" s="1"/>
  <c r="F87" i="1"/>
  <c r="H89" i="1"/>
  <c r="A90" i="1"/>
  <c r="G89" i="1"/>
  <c r="E92" i="1"/>
  <c r="D92" i="1"/>
  <c r="J87" i="1" l="1"/>
  <c r="L87" i="1" s="1"/>
  <c r="F88" i="1"/>
  <c r="B88" i="1"/>
  <c r="C88" i="1" s="1"/>
  <c r="B87" i="10" s="1"/>
  <c r="C87" i="10" s="1"/>
  <c r="G90" i="1"/>
  <c r="H90" i="1"/>
  <c r="A91" i="1"/>
  <c r="D93" i="1"/>
  <c r="E93" i="1"/>
  <c r="E94" i="1" s="1"/>
  <c r="F89" i="1" l="1"/>
  <c r="B89" i="1"/>
  <c r="J88" i="1"/>
  <c r="L88" i="1" s="1"/>
  <c r="A92" i="1"/>
  <c r="H91" i="1"/>
  <c r="G91" i="1"/>
  <c r="D94" i="1"/>
  <c r="J89" i="1" l="1"/>
  <c r="L89" i="1" s="1"/>
  <c r="C89" i="1"/>
  <c r="B88" i="10" s="1"/>
  <c r="C88" i="10" s="1"/>
  <c r="B90" i="1"/>
  <c r="C90" i="1" s="1"/>
  <c r="B89" i="10" s="1"/>
  <c r="C89" i="10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B91" i="10" s="1"/>
  <c r="C91" i="10" s="1"/>
  <c r="C91" i="1"/>
  <c r="B90" i="10" s="1"/>
  <c r="C90" i="10" s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s="1"/>
  <c r="B94" i="1" l="1"/>
  <c r="F94" i="1"/>
  <c r="J93" i="1"/>
  <c r="L93" i="1" s="1"/>
  <c r="C93" i="1"/>
  <c r="B92" i="10" s="1"/>
  <c r="C92" i="10" s="1"/>
  <c r="A97" i="1"/>
  <c r="G96" i="1"/>
  <c r="H96" i="1"/>
  <c r="E99" i="1"/>
  <c r="B95" i="1" l="1"/>
  <c r="C95" i="1" s="1"/>
  <c r="B94" i="10" s="1"/>
  <c r="C94" i="10" s="1"/>
  <c r="C94" i="1"/>
  <c r="B93" i="10" s="1"/>
  <c r="C93" i="10" s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B95" i="10" s="1"/>
  <c r="C95" i="10" s="1"/>
  <c r="G99" i="1"/>
  <c r="A100" i="1"/>
  <c r="H99" i="1"/>
  <c r="D102" i="1"/>
  <c r="E102" i="1"/>
  <c r="B98" i="1" l="1"/>
  <c r="C98" i="1" s="1"/>
  <c r="B97" i="10" s="1"/>
  <c r="C97" i="10" s="1"/>
  <c r="F98" i="1"/>
  <c r="C97" i="1"/>
  <c r="B96" i="10" s="1"/>
  <c r="C96" i="10" s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B98" i="10" s="1"/>
  <c r="C98" i="10" s="1"/>
  <c r="H102" i="1"/>
  <c r="A103" i="1"/>
  <c r="G102" i="1"/>
  <c r="D105" i="1"/>
  <c r="E105" i="1"/>
  <c r="E106" i="1" s="1"/>
  <c r="J100" i="1" l="1"/>
  <c r="L100" i="1" s="1"/>
  <c r="C100" i="1"/>
  <c r="B99" i="10" s="1"/>
  <c r="C99" i="10" s="1"/>
  <c r="B101" i="1"/>
  <c r="C101" i="1" s="1"/>
  <c r="B100" i="10" s="1"/>
  <c r="C100" i="10" s="1"/>
  <c r="F101" i="1"/>
  <c r="G103" i="1"/>
  <c r="A104" i="1"/>
  <c r="H103" i="1"/>
  <c r="D106" i="1"/>
  <c r="B102" i="1" l="1"/>
  <c r="C102" i="1" s="1"/>
  <c r="B101" i="10" s="1"/>
  <c r="C101" i="10" s="1"/>
  <c r="F102" i="1"/>
  <c r="J101" i="1"/>
  <c r="L101" i="1" s="1"/>
  <c r="H104" i="1"/>
  <c r="G104" i="1"/>
  <c r="A105" i="1"/>
  <c r="D107" i="1"/>
  <c r="E107" i="1"/>
  <c r="E108" i="1" s="1"/>
  <c r="B103" i="1" l="1"/>
  <c r="F103" i="1"/>
  <c r="J102" i="1"/>
  <c r="L102" i="1" s="1"/>
  <c r="A106" i="1"/>
  <c r="G105" i="1"/>
  <c r="H105" i="1"/>
  <c r="D108" i="1"/>
  <c r="J103" i="1" l="1"/>
  <c r="L103" i="1" s="1"/>
  <c r="B104" i="1"/>
  <c r="C103" i="1"/>
  <c r="B102" i="10" s="1"/>
  <c r="C102" i="10" s="1"/>
  <c r="F104" i="1"/>
  <c r="G106" i="1"/>
  <c r="H106" i="1"/>
  <c r="A107" i="1"/>
  <c r="D109" i="1"/>
  <c r="E109" i="1"/>
  <c r="B105" i="1" l="1"/>
  <c r="C105" i="1" s="1"/>
  <c r="B104" i="10" s="1"/>
  <c r="C104" i="10" s="1"/>
  <c r="J104" i="1"/>
  <c r="L104" i="1" s="1"/>
  <c r="C104" i="1"/>
  <c r="B103" i="10" s="1"/>
  <c r="C103" i="10" s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5" i="10" s="1"/>
  <c r="C105" i="10" s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B106" i="10" s="1"/>
  <c r="C106" i="10" s="1"/>
  <c r="G110" i="1"/>
  <c r="H110" i="1"/>
  <c r="A111" i="1"/>
  <c r="D113" i="1"/>
  <c r="E113" i="1"/>
  <c r="J108" i="1" l="1"/>
  <c r="L108" i="1" s="1"/>
  <c r="C108" i="1"/>
  <c r="B107" i="10" s="1"/>
  <c r="C107" i="10" s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B108" i="10" s="1"/>
  <c r="C108" i="10" s="1"/>
  <c r="G112" i="1"/>
  <c r="A113" i="1"/>
  <c r="H112" i="1"/>
  <c r="D115" i="1"/>
  <c r="E115" i="1"/>
  <c r="J110" i="1" l="1"/>
  <c r="L110" i="1" s="1"/>
  <c r="B111" i="1"/>
  <c r="C111" i="1" s="1"/>
  <c r="B110" i="10" s="1"/>
  <c r="C110" i="10" s="1"/>
  <c r="C110" i="1"/>
  <c r="B109" i="10" s="1"/>
  <c r="C109" i="10" s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B111" i="10" s="1"/>
  <c r="C111" i="10" s="1"/>
  <c r="G115" i="1"/>
  <c r="H115" i="1"/>
  <c r="A116" i="1"/>
  <c r="D118" i="1"/>
  <c r="E118" i="1"/>
  <c r="B114" i="1" l="1"/>
  <c r="C114" i="1" s="1"/>
  <c r="B113" i="10" s="1"/>
  <c r="C113" i="10" s="1"/>
  <c r="C113" i="1"/>
  <c r="B112" i="10" s="1"/>
  <c r="C112" i="10" s="1"/>
  <c r="F114" i="1"/>
  <c r="J113" i="1"/>
  <c r="L113" i="1" s="1"/>
  <c r="A117" i="1"/>
  <c r="G116" i="1"/>
  <c r="H116" i="1"/>
  <c r="E119" i="1"/>
  <c r="D119" i="1"/>
  <c r="B115" i="1" l="1"/>
  <c r="C115" i="1" s="1"/>
  <c r="B114" i="10" s="1"/>
  <c r="C114" i="10" s="1"/>
  <c r="J114" i="1"/>
  <c r="L114" i="1" s="1"/>
  <c r="F115" i="1"/>
  <c r="G117" i="1"/>
  <c r="A118" i="1"/>
  <c r="H117" i="1"/>
  <c r="E120" i="1"/>
  <c r="D120" i="1"/>
  <c r="D121" i="1" s="1"/>
  <c r="F116" i="1" l="1"/>
  <c r="B116" i="1"/>
  <c r="J115" i="1"/>
  <c r="L115" i="1" s="1"/>
  <c r="G118" i="1"/>
  <c r="H118" i="1"/>
  <c r="A119" i="1"/>
  <c r="E121" i="1"/>
  <c r="F117" i="1" l="1"/>
  <c r="C116" i="1"/>
  <c r="B115" i="10" s="1"/>
  <c r="C115" i="10" s="1"/>
  <c r="J116" i="1"/>
  <c r="L116" i="1" s="1"/>
  <c r="B117" i="1"/>
  <c r="G119" i="1"/>
  <c r="H119" i="1"/>
  <c r="A120" i="1"/>
  <c r="D122" i="1"/>
  <c r="E122" i="1"/>
  <c r="F118" i="1" l="1"/>
  <c r="C117" i="1"/>
  <c r="B116" i="10" s="1"/>
  <c r="C116" i="10" s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B118" i="10" s="1"/>
  <c r="C118" i="10" s="1"/>
  <c r="C118" i="1"/>
  <c r="B117" i="10" s="1"/>
  <c r="C117" i="10" s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B119" i="10" s="1"/>
  <c r="C119" i="10" s="1"/>
  <c r="A124" i="1"/>
  <c r="G123" i="1"/>
  <c r="H123" i="1"/>
  <c r="D126" i="1"/>
  <c r="E126" i="1"/>
  <c r="E127" i="1" s="1"/>
  <c r="J121" i="1" l="1"/>
  <c r="L121" i="1" s="1"/>
  <c r="C121" i="1"/>
  <c r="B120" i="10" s="1"/>
  <c r="C120" i="10" s="1"/>
  <c r="F122" i="1"/>
  <c r="B122" i="1"/>
  <c r="A125" i="1"/>
  <c r="G124" i="1"/>
  <c r="H124" i="1"/>
  <c r="D127" i="1"/>
  <c r="F123" i="1" l="1"/>
  <c r="B123" i="1"/>
  <c r="J122" i="1"/>
  <c r="L122" i="1" s="1"/>
  <c r="C122" i="1"/>
  <c r="B121" i="10" s="1"/>
  <c r="C121" i="10" s="1"/>
  <c r="H125" i="1"/>
  <c r="A126" i="1"/>
  <c r="G125" i="1"/>
  <c r="E128" i="1"/>
  <c r="D128" i="1"/>
  <c r="D129" i="1" s="1"/>
  <c r="J123" i="1" l="1"/>
  <c r="L123" i="1" s="1"/>
  <c r="C123" i="1"/>
  <c r="B122" i="10" s="1"/>
  <c r="C122" i="10" s="1"/>
  <c r="B124" i="1"/>
  <c r="F124" i="1"/>
  <c r="G126" i="1"/>
  <c r="A127" i="1"/>
  <c r="H126" i="1"/>
  <c r="E129" i="1"/>
  <c r="F125" i="1" l="1"/>
  <c r="B125" i="1"/>
  <c r="C124" i="1"/>
  <c r="B123" i="10" s="1"/>
  <c r="C123" i="10" s="1"/>
  <c r="J124" i="1"/>
  <c r="L124" i="1" s="1"/>
  <c r="A128" i="1"/>
  <c r="G127" i="1"/>
  <c r="H127" i="1"/>
  <c r="E130" i="1"/>
  <c r="D130" i="1"/>
  <c r="F126" i="1" l="1"/>
  <c r="B126" i="1"/>
  <c r="C126" i="1" s="1"/>
  <c r="B125" i="10" s="1"/>
  <c r="C125" i="10" s="1"/>
  <c r="J125" i="1"/>
  <c r="L125" i="1" s="1"/>
  <c r="C125" i="1"/>
  <c r="B124" i="10" s="1"/>
  <c r="C124" i="10" s="1"/>
  <c r="A129" i="1"/>
  <c r="G128" i="1"/>
  <c r="H128" i="1"/>
  <c r="D131" i="1"/>
  <c r="E131" i="1"/>
  <c r="B127" i="1" l="1"/>
  <c r="C127" i="1" s="1"/>
  <c r="B126" i="10" s="1"/>
  <c r="C126" i="10" s="1"/>
  <c r="F127" i="1"/>
  <c r="J126" i="1"/>
  <c r="L126" i="1" s="1"/>
  <c r="H129" i="1"/>
  <c r="A130" i="1"/>
  <c r="G129" i="1"/>
  <c r="E132" i="1"/>
  <c r="D132" i="1"/>
  <c r="B128" i="1" l="1"/>
  <c r="C128" i="1" s="1"/>
  <c r="B127" i="10" s="1"/>
  <c r="C127" i="10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B128" i="10" s="1"/>
  <c r="C128" i="10" s="1"/>
  <c r="F130" i="1"/>
  <c r="B130" i="1"/>
  <c r="C130" i="1" s="1"/>
  <c r="B129" i="10" s="1"/>
  <c r="C129" i="10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B131" i="10" s="1"/>
  <c r="C131" i="10" s="1"/>
  <c r="J131" i="1"/>
  <c r="L131" i="1" s="1"/>
  <c r="C131" i="1"/>
  <c r="B130" i="10" s="1"/>
  <c r="C130" i="10" s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B133" i="10" s="1"/>
  <c r="C133" i="10" s="1"/>
  <c r="F134" i="1"/>
  <c r="J133" i="1"/>
  <c r="L133" i="1" s="1"/>
  <c r="C133" i="1"/>
  <c r="B132" i="10" s="1"/>
  <c r="C132" i="10" s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B134" i="10" s="1"/>
  <c r="C134" i="10" s="1"/>
  <c r="J135" i="1"/>
  <c r="L135" i="1" s="1"/>
  <c r="B136" i="1"/>
  <c r="A139" i="1"/>
  <c r="G138" i="1"/>
  <c r="H138" i="1"/>
  <c r="D141" i="1"/>
  <c r="E141" i="1"/>
  <c r="F137" i="1" l="1"/>
  <c r="B137" i="1"/>
  <c r="C137" i="1" s="1"/>
  <c r="B136" i="10" s="1"/>
  <c r="C136" i="10" s="1"/>
  <c r="C136" i="1"/>
  <c r="B135" i="10" s="1"/>
  <c r="C135" i="10" s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D144" i="1" s="1"/>
  <c r="E143" i="1"/>
  <c r="J138" i="1" l="1"/>
  <c r="L138" i="1" s="1"/>
  <c r="C138" i="1"/>
  <c r="B137" i="10" s="1"/>
  <c r="C137" i="10" s="1"/>
  <c r="F139" i="1"/>
  <c r="B139" i="1"/>
  <c r="G141" i="1"/>
  <c r="H141" i="1"/>
  <c r="A142" i="1"/>
  <c r="E144" i="1"/>
  <c r="J139" i="1" l="1"/>
  <c r="L139" i="1" s="1"/>
  <c r="C139" i="1"/>
  <c r="B138" i="10" s="1"/>
  <c r="C138" i="10" s="1"/>
  <c r="F140" i="1"/>
  <c r="B140" i="1"/>
  <c r="C140" i="1" s="1"/>
  <c r="B139" i="10" s="1"/>
  <c r="C139" i="10" s="1"/>
  <c r="A143" i="1"/>
  <c r="G142" i="1"/>
  <c r="H142" i="1"/>
  <c r="D145" i="1"/>
  <c r="E145" i="1"/>
  <c r="F141" i="1" l="1"/>
  <c r="B141" i="1"/>
  <c r="C141" i="1" s="1"/>
  <c r="B140" i="10" s="1"/>
  <c r="C140" i="10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B141" i="10" s="1"/>
  <c r="C141" i="10" s="1"/>
  <c r="G145" i="1"/>
  <c r="H145" i="1"/>
  <c r="A146" i="1"/>
  <c r="E148" i="1"/>
  <c r="D148" i="1"/>
  <c r="B144" i="1" l="1"/>
  <c r="F144" i="1"/>
  <c r="C143" i="1"/>
  <c r="B142" i="10" s="1"/>
  <c r="C142" i="10" s="1"/>
  <c r="J143" i="1"/>
  <c r="L143" i="1" s="1"/>
  <c r="A147" i="1"/>
  <c r="G146" i="1"/>
  <c r="H146" i="1"/>
  <c r="E149" i="1"/>
  <c r="D149" i="1"/>
  <c r="B145" i="1" l="1"/>
  <c r="C145" i="1" s="1"/>
  <c r="B144" i="10" s="1"/>
  <c r="C144" i="10" s="1"/>
  <c r="F145" i="1"/>
  <c r="C144" i="1"/>
  <c r="B143" i="10" s="1"/>
  <c r="C143" i="10" s="1"/>
  <c r="J144" i="1"/>
  <c r="L144" i="1" s="1"/>
  <c r="A148" i="1"/>
  <c r="G147" i="1"/>
  <c r="H147" i="1"/>
  <c r="D150" i="1"/>
  <c r="D151" i="1" s="1"/>
  <c r="E150" i="1"/>
  <c r="E151" i="1" s="1"/>
  <c r="F146" i="1" l="1"/>
  <c r="B146" i="1"/>
  <c r="J145" i="1"/>
  <c r="L145" i="1" s="1"/>
  <c r="H148" i="1"/>
  <c r="A149" i="1"/>
  <c r="G148" i="1"/>
  <c r="F147" i="1" l="1"/>
  <c r="C146" i="1"/>
  <c r="B145" i="10" s="1"/>
  <c r="C145" i="10" s="1"/>
  <c r="J146" i="1"/>
  <c r="L146" i="1" s="1"/>
  <c r="B147" i="1"/>
  <c r="G149" i="1"/>
  <c r="H149" i="1"/>
  <c r="A150" i="1"/>
  <c r="D152" i="1"/>
  <c r="D153" i="1" s="1"/>
  <c r="E152" i="1"/>
  <c r="F148" i="1" l="1"/>
  <c r="C147" i="1"/>
  <c r="B146" i="10" s="1"/>
  <c r="C146" i="10" s="1"/>
  <c r="J147" i="1"/>
  <c r="L147" i="1" s="1"/>
  <c r="B148" i="1"/>
  <c r="A151" i="1"/>
  <c r="H150" i="1"/>
  <c r="G150" i="1"/>
  <c r="E153" i="1"/>
  <c r="F149" i="1" l="1"/>
  <c r="J148" i="1"/>
  <c r="L148" i="1" s="1"/>
  <c r="B149" i="1"/>
  <c r="C149" i="1" s="1"/>
  <c r="B148" i="10" s="1"/>
  <c r="C148" i="10" s="1"/>
  <c r="C148" i="1"/>
  <c r="B147" i="10" s="1"/>
  <c r="C147" i="10" s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B150" i="10" s="1"/>
  <c r="C150" i="10" s="1"/>
  <c r="F151" i="1"/>
  <c r="C150" i="1"/>
  <c r="B149" i="10" s="1"/>
  <c r="C149" i="10" s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B151" i="10" s="1"/>
  <c r="C151" i="10" s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B152" i="10" s="1"/>
  <c r="C152" i="10" s="1"/>
  <c r="H156" i="1"/>
  <c r="A157" i="1"/>
  <c r="G156" i="1"/>
  <c r="D159" i="1"/>
  <c r="E159" i="1"/>
  <c r="B155" i="1" l="1"/>
  <c r="F155" i="1"/>
  <c r="C154" i="1"/>
  <c r="B153" i="10" s="1"/>
  <c r="C153" i="10" s="1"/>
  <c r="J154" i="1"/>
  <c r="L154" i="1" s="1"/>
  <c r="G157" i="1"/>
  <c r="H157" i="1"/>
  <c r="A158" i="1"/>
  <c r="D160" i="1"/>
  <c r="E160" i="1"/>
  <c r="B156" i="1" l="1"/>
  <c r="C156" i="1" s="1"/>
  <c r="B155" i="10" s="1"/>
  <c r="C155" i="10" s="1"/>
  <c r="C155" i="1"/>
  <c r="B154" i="10" s="1"/>
  <c r="C154" i="10" s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B157" i="10" s="1"/>
  <c r="C157" i="10" s="1"/>
  <c r="C157" i="1"/>
  <c r="B156" i="10" s="1"/>
  <c r="C156" i="10" s="1"/>
  <c r="H160" i="1"/>
  <c r="G160" i="1"/>
  <c r="A161" i="1"/>
  <c r="D163" i="1"/>
  <c r="E163" i="1"/>
  <c r="B159" i="1" l="1"/>
  <c r="C159" i="1" s="1"/>
  <c r="B158" i="10" s="1"/>
  <c r="C158" i="10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s="1"/>
  <c r="B161" i="1" l="1"/>
  <c r="C161" i="1" s="1"/>
  <c r="B160" i="10" s="1"/>
  <c r="C160" i="10" s="1"/>
  <c r="C160" i="1"/>
  <c r="B159" i="10" s="1"/>
  <c r="C159" i="10" s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B161" i="10" s="1"/>
  <c r="C161" i="10" s="1"/>
  <c r="J162" i="1"/>
  <c r="L162" i="1" s="1"/>
  <c r="B163" i="1"/>
  <c r="G165" i="1"/>
  <c r="H165" i="1"/>
  <c r="A166" i="1"/>
  <c r="D168" i="1"/>
  <c r="E168" i="1"/>
  <c r="J163" i="1" l="1"/>
  <c r="L163" i="1" s="1"/>
  <c r="C163" i="1"/>
  <c r="B162" i="10" s="1"/>
  <c r="C162" i="10" s="1"/>
  <c r="B164" i="1"/>
  <c r="C164" i="1" s="1"/>
  <c r="B163" i="10" s="1"/>
  <c r="C163" i="10" s="1"/>
  <c r="F164" i="1"/>
  <c r="H166" i="1"/>
  <c r="A167" i="1"/>
  <c r="G166" i="1"/>
  <c r="E169" i="1"/>
  <c r="D169" i="1"/>
  <c r="F165" i="1" l="1"/>
  <c r="B165" i="1"/>
  <c r="C165" i="1" s="1"/>
  <c r="B164" i="10" s="1"/>
  <c r="C164" i="10" s="1"/>
  <c r="J164" i="1"/>
  <c r="L164" i="1" s="1"/>
  <c r="G167" i="1"/>
  <c r="H167" i="1"/>
  <c r="A168" i="1"/>
  <c r="D170" i="1"/>
  <c r="E170" i="1"/>
  <c r="F166" i="1" l="1"/>
  <c r="B166" i="1"/>
  <c r="C166" i="1" s="1"/>
  <c r="B165" i="10" s="1"/>
  <c r="C165" i="10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B166" i="10" s="1"/>
  <c r="C166" i="10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B168" i="10" s="1"/>
  <c r="C168" i="10" s="1"/>
  <c r="F169" i="1"/>
  <c r="C168" i="1"/>
  <c r="B167" i="10" s="1"/>
  <c r="C167" i="10" s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B169" i="10" s="1"/>
  <c r="C169" i="10" s="1"/>
  <c r="G173" i="1"/>
  <c r="H173" i="1"/>
  <c r="A174" i="1"/>
  <c r="F172" i="1" l="1"/>
  <c r="C171" i="1"/>
  <c r="B170" i="10" s="1"/>
  <c r="C170" i="10" s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B171" i="10" s="1"/>
  <c r="C171" i="10" s="1"/>
  <c r="A176" i="1"/>
  <c r="H175" i="1"/>
  <c r="G175" i="1"/>
  <c r="D178" i="1"/>
  <c r="E178" i="1"/>
  <c r="E179" i="1" s="1"/>
  <c r="B174" i="1" l="1"/>
  <c r="C174" i="1" s="1"/>
  <c r="B173" i="10" s="1"/>
  <c r="C173" i="10" s="1"/>
  <c r="F174" i="1"/>
  <c r="C173" i="1"/>
  <c r="B172" i="10" s="1"/>
  <c r="C172" i="10" s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B175" i="10" s="1"/>
  <c r="C175" i="10" s="1"/>
  <c r="J175" i="1"/>
  <c r="L175" i="1" s="1"/>
  <c r="C175" i="1"/>
  <c r="B174" i="10" s="1"/>
  <c r="C174" i="10" s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B176" i="10" s="1"/>
  <c r="C176" i="10" s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B177" i="10" s="1"/>
  <c r="C177" i="10" s="1"/>
  <c r="H181" i="1"/>
  <c r="A182" i="1"/>
  <c r="G181" i="1"/>
  <c r="E184" i="1"/>
  <c r="D184" i="1"/>
  <c r="B180" i="1" l="1"/>
  <c r="C180" i="1" s="1"/>
  <c r="B179" i="10" s="1"/>
  <c r="C179" i="10" s="1"/>
  <c r="F180" i="1"/>
  <c r="C179" i="1"/>
  <c r="B178" i="10" s="1"/>
  <c r="C178" i="10" s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B180" i="10" s="1"/>
  <c r="C180" i="10" s="1"/>
  <c r="H183" i="1"/>
  <c r="A184" i="1"/>
  <c r="G183" i="1"/>
  <c r="D186" i="1"/>
  <c r="E186" i="1"/>
  <c r="J181" i="1" l="1"/>
  <c r="L181" i="1" s="1"/>
  <c r="F182" i="1"/>
  <c r="B182" i="1"/>
  <c r="C182" i="1" s="1"/>
  <c r="B181" i="10" s="1"/>
  <c r="C181" i="10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B183" i="10" s="1"/>
  <c r="C183" i="10" s="1"/>
  <c r="J183" i="1"/>
  <c r="L183" i="1" s="1"/>
  <c r="C183" i="1"/>
  <c r="B182" i="10" s="1"/>
  <c r="C182" i="10" s="1"/>
  <c r="F184" i="1"/>
  <c r="A187" i="1"/>
  <c r="G186" i="1"/>
  <c r="H186" i="1"/>
  <c r="E189" i="1"/>
  <c r="D189" i="1"/>
  <c r="F185" i="1" l="1"/>
  <c r="J184" i="1"/>
  <c r="L184" i="1" s="1"/>
  <c r="B185" i="1"/>
  <c r="H187" i="1"/>
  <c r="A188" i="1"/>
  <c r="G187" i="1"/>
  <c r="D190" i="1"/>
  <c r="E190" i="1"/>
  <c r="F186" i="1" l="1"/>
  <c r="C185" i="1"/>
  <c r="B184" i="10" s="1"/>
  <c r="C184" i="10" s="1"/>
  <c r="B186" i="1"/>
  <c r="C186" i="1" s="1"/>
  <c r="B185" i="10" s="1"/>
  <c r="C185" i="10" s="1"/>
  <c r="J185" i="1"/>
  <c r="L185" i="1" s="1"/>
  <c r="H188" i="1"/>
  <c r="A189" i="1"/>
  <c r="G188" i="1"/>
  <c r="E191" i="1"/>
  <c r="D191" i="1"/>
  <c r="F187" i="1" l="1"/>
  <c r="B187" i="1"/>
  <c r="J186" i="1"/>
  <c r="L186" i="1" s="1"/>
  <c r="G189" i="1"/>
  <c r="A190" i="1"/>
  <c r="H189" i="1"/>
  <c r="D192" i="1"/>
  <c r="E192" i="1"/>
  <c r="B188" i="1" l="1"/>
  <c r="C188" i="1" s="1"/>
  <c r="B187" i="10" s="1"/>
  <c r="C187" i="10" s="1"/>
  <c r="C187" i="1"/>
  <c r="B186" i="10" s="1"/>
  <c r="C186" i="10" s="1"/>
  <c r="J187" i="1"/>
  <c r="L187" i="1" s="1"/>
  <c r="F188" i="1"/>
  <c r="F189" i="1" s="1"/>
  <c r="A191" i="1"/>
  <c r="G190" i="1"/>
  <c r="H190" i="1"/>
  <c r="E193" i="1"/>
  <c r="D193" i="1"/>
  <c r="B189" i="1" l="1"/>
  <c r="J189" i="1" s="1"/>
  <c r="L189" i="1" s="1"/>
  <c r="J188" i="1"/>
  <c r="L188" i="1" s="1"/>
  <c r="A192" i="1"/>
  <c r="H191" i="1"/>
  <c r="G191" i="1"/>
  <c r="D194" i="1"/>
  <c r="E194" i="1"/>
  <c r="C189" i="1" l="1"/>
  <c r="B188" i="10" s="1"/>
  <c r="C188" i="10" s="1"/>
  <c r="B190" i="1"/>
  <c r="F190" i="1"/>
  <c r="A193" i="1"/>
  <c r="H192" i="1"/>
  <c r="G192" i="1"/>
  <c r="D195" i="1"/>
  <c r="E195" i="1"/>
  <c r="J190" i="1" l="1"/>
  <c r="L190" i="1" s="1"/>
  <c r="C190" i="1"/>
  <c r="B189" i="10" s="1"/>
  <c r="C189" i="10" s="1"/>
  <c r="F191" i="1"/>
  <c r="B191" i="1"/>
  <c r="H193" i="1"/>
  <c r="A194" i="1"/>
  <c r="G193" i="1"/>
  <c r="E196" i="1"/>
  <c r="D196" i="1"/>
  <c r="B192" i="1" l="1"/>
  <c r="C192" i="1" s="1"/>
  <c r="B191" i="10" s="1"/>
  <c r="C191" i="10" s="1"/>
  <c r="F192" i="1"/>
  <c r="C191" i="1"/>
  <c r="B190" i="10" s="1"/>
  <c r="C190" i="10" s="1"/>
  <c r="J191" i="1"/>
  <c r="L191" i="1" s="1"/>
  <c r="G194" i="1"/>
  <c r="H194" i="1"/>
  <c r="A195" i="1"/>
  <c r="D197" i="1"/>
  <c r="E197" i="1"/>
  <c r="B193" i="1" l="1"/>
  <c r="C193" i="1" s="1"/>
  <c r="B192" i="10" s="1"/>
  <c r="C192" i="10" s="1"/>
  <c r="J192" i="1"/>
  <c r="L192" i="1" s="1"/>
  <c r="F193" i="1"/>
  <c r="H195" i="1"/>
  <c r="G195" i="1"/>
  <c r="A196" i="1"/>
  <c r="E198" i="1"/>
  <c r="D198" i="1"/>
  <c r="B194" i="1" l="1"/>
  <c r="F194" i="1"/>
  <c r="J193" i="1"/>
  <c r="L193" i="1" s="1"/>
  <c r="H196" i="1"/>
  <c r="A197" i="1"/>
  <c r="G196" i="1"/>
  <c r="D199" i="1"/>
  <c r="E199" i="1"/>
  <c r="B195" i="1" l="1"/>
  <c r="C195" i="1" s="1"/>
  <c r="B194" i="10" s="1"/>
  <c r="C194" i="10" s="1"/>
  <c r="C194" i="1"/>
  <c r="B193" i="10" s="1"/>
  <c r="C193" i="10" s="1"/>
  <c r="J194" i="1"/>
  <c r="L194" i="1" s="1"/>
  <c r="F195" i="1"/>
  <c r="G197" i="1"/>
  <c r="H197" i="1"/>
  <c r="A198" i="1"/>
  <c r="D200" i="1"/>
  <c r="E200" i="1"/>
  <c r="F196" i="1" l="1"/>
  <c r="J195" i="1"/>
  <c r="L195" i="1" s="1"/>
  <c r="B196" i="1"/>
  <c r="F197" i="1" s="1"/>
  <c r="G198" i="1"/>
  <c r="A199" i="1"/>
  <c r="H198" i="1"/>
  <c r="D201" i="1"/>
  <c r="E201" i="1"/>
  <c r="B197" i="1" l="1"/>
  <c r="B198" i="1" s="1"/>
  <c r="C196" i="1"/>
  <c r="B195" i="10" s="1"/>
  <c r="C195" i="10" s="1"/>
  <c r="J196" i="1"/>
  <c r="L196" i="1" s="1"/>
  <c r="G199" i="1"/>
  <c r="A200" i="1"/>
  <c r="H199" i="1"/>
  <c r="E202" i="1"/>
  <c r="D202" i="1"/>
  <c r="C197" i="1" l="1"/>
  <c r="B196" i="10" s="1"/>
  <c r="C196" i="10" s="1"/>
  <c r="F198" i="1"/>
  <c r="J197" i="1"/>
  <c r="L197" i="1" s="1"/>
  <c r="G200" i="1"/>
  <c r="A201" i="1"/>
  <c r="H200" i="1"/>
  <c r="F199" i="1"/>
  <c r="E203" i="1"/>
  <c r="B199" i="1"/>
  <c r="J198" i="1"/>
  <c r="L198" i="1" s="1"/>
  <c r="C198" i="1"/>
  <c r="B197" i="10" s="1"/>
  <c r="C197" i="10" s="1"/>
  <c r="D203" i="1"/>
  <c r="H201" i="1" l="1"/>
  <c r="A202" i="1"/>
  <c r="G201" i="1"/>
  <c r="D204" i="1"/>
  <c r="E204" i="1"/>
  <c r="B200" i="1"/>
  <c r="C199" i="1"/>
  <c r="B198" i="10" s="1"/>
  <c r="C198" i="10" s="1"/>
  <c r="J199" i="1"/>
  <c r="L199" i="1" s="1"/>
  <c r="F200" i="1"/>
  <c r="A203" i="1" l="1"/>
  <c r="H202" i="1"/>
  <c r="G202" i="1"/>
  <c r="B201" i="1"/>
  <c r="J200" i="1"/>
  <c r="L200" i="1" s="1"/>
  <c r="C200" i="1"/>
  <c r="B199" i="10" s="1"/>
  <c r="C199" i="10" s="1"/>
  <c r="F201" i="1"/>
  <c r="E205" i="1"/>
  <c r="E206" i="1" s="1"/>
  <c r="D205" i="1"/>
  <c r="D206" i="1" s="1"/>
  <c r="A204" i="1" l="1"/>
  <c r="H203" i="1"/>
  <c r="G203" i="1"/>
  <c r="F202" i="1"/>
  <c r="C201" i="1"/>
  <c r="B200" i="10" s="1"/>
  <c r="C200" i="10" s="1"/>
  <c r="B202" i="1"/>
  <c r="J201" i="1"/>
  <c r="L201" i="1" s="1"/>
  <c r="H204" i="1" l="1"/>
  <c r="A205" i="1"/>
  <c r="G204" i="1"/>
  <c r="F203" i="1"/>
  <c r="D207" i="1"/>
  <c r="B203" i="1"/>
  <c r="C202" i="1"/>
  <c r="B201" i="10" s="1"/>
  <c r="C201" i="10" s="1"/>
  <c r="J202" i="1"/>
  <c r="L202" i="1" s="1"/>
  <c r="E207" i="1"/>
  <c r="G205" i="1" l="1"/>
  <c r="H205" i="1"/>
  <c r="A206" i="1"/>
  <c r="E208" i="1"/>
  <c r="D208" i="1"/>
  <c r="C203" i="1"/>
  <c r="B202" i="10" s="1"/>
  <c r="C202" i="10" s="1"/>
  <c r="J203" i="1"/>
  <c r="L203" i="1" s="1"/>
  <c r="B204" i="1"/>
  <c r="F204" i="1"/>
  <c r="G206" i="1" l="1"/>
  <c r="A207" i="1"/>
  <c r="H206" i="1"/>
  <c r="E209" i="1"/>
  <c r="J204" i="1"/>
  <c r="L204" i="1" s="1"/>
  <c r="B205" i="1"/>
  <c r="C204" i="1"/>
  <c r="B203" i="10" s="1"/>
  <c r="C203" i="10" s="1"/>
  <c r="F205" i="1"/>
  <c r="D209" i="1"/>
  <c r="G207" i="1" l="1"/>
  <c r="H207" i="1"/>
  <c r="A208" i="1"/>
  <c r="D210" i="1"/>
  <c r="B206" i="1"/>
  <c r="C205" i="1"/>
  <c r="B204" i="10" s="1"/>
  <c r="C204" i="10" s="1"/>
  <c r="J205" i="1"/>
  <c r="L205" i="1" s="1"/>
  <c r="F206" i="1"/>
  <c r="E210" i="1"/>
  <c r="H208" i="1" l="1"/>
  <c r="A209" i="1"/>
  <c r="G208" i="1"/>
  <c r="D211" i="1"/>
  <c r="E211" i="1"/>
  <c r="F207" i="1"/>
  <c r="C206" i="1"/>
  <c r="B205" i="10" s="1"/>
  <c r="C205" i="10" s="1"/>
  <c r="J206" i="1"/>
  <c r="L206" i="1" s="1"/>
  <c r="B207" i="1"/>
  <c r="G209" i="1" l="1"/>
  <c r="H209" i="1"/>
  <c r="A210" i="1"/>
  <c r="D212" i="1"/>
  <c r="F208" i="1"/>
  <c r="C207" i="1"/>
  <c r="B206" i="10" s="1"/>
  <c r="C206" i="10" s="1"/>
  <c r="B208" i="1"/>
  <c r="J207" i="1"/>
  <c r="L207" i="1" s="1"/>
  <c r="E212" i="1"/>
  <c r="G210" i="1" l="1"/>
  <c r="H210" i="1"/>
  <c r="A211" i="1"/>
  <c r="E213" i="1"/>
  <c r="J208" i="1"/>
  <c r="L208" i="1" s="1"/>
  <c r="C208" i="1"/>
  <c r="B207" i="10" s="1"/>
  <c r="C207" i="10" s="1"/>
  <c r="B209" i="1"/>
  <c r="F209" i="1"/>
  <c r="D213" i="1"/>
  <c r="A212" i="1" l="1"/>
  <c r="G211" i="1"/>
  <c r="H211" i="1"/>
  <c r="D214" i="1"/>
  <c r="F210" i="1"/>
  <c r="J209" i="1"/>
  <c r="L209" i="1" s="1"/>
  <c r="C209" i="1"/>
  <c r="B208" i="10" s="1"/>
  <c r="C208" i="10" s="1"/>
  <c r="B210" i="1"/>
  <c r="E214" i="1"/>
  <c r="H212" i="1" l="1"/>
  <c r="A213" i="1"/>
  <c r="G212" i="1"/>
  <c r="E215" i="1"/>
  <c r="J210" i="1"/>
  <c r="L210" i="1" s="1"/>
  <c r="C210" i="1"/>
  <c r="B209" i="10" s="1"/>
  <c r="C209" i="10" s="1"/>
  <c r="B211" i="1"/>
  <c r="F211" i="1"/>
  <c r="D215" i="1"/>
  <c r="G213" i="1" l="1"/>
  <c r="H213" i="1"/>
  <c r="A214" i="1"/>
  <c r="D216" i="1"/>
  <c r="F212" i="1"/>
  <c r="J211" i="1"/>
  <c r="L211" i="1" s="1"/>
  <c r="C211" i="1"/>
  <c r="B210" i="10" s="1"/>
  <c r="C210" i="10" s="1"/>
  <c r="B212" i="1"/>
  <c r="E216" i="1"/>
  <c r="H214" i="1" l="1"/>
  <c r="A215" i="1"/>
  <c r="G214" i="1"/>
  <c r="D217" i="1"/>
  <c r="E217" i="1"/>
  <c r="C212" i="1"/>
  <c r="B211" i="10" s="1"/>
  <c r="C211" i="10" s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B212" i="10" s="1"/>
  <c r="C212" i="10" s="1"/>
  <c r="A217" i="1" l="1"/>
  <c r="H216" i="1"/>
  <c r="G216" i="1"/>
  <c r="D219" i="1"/>
  <c r="J214" i="1"/>
  <c r="L214" i="1" s="1"/>
  <c r="B215" i="1"/>
  <c r="C214" i="1"/>
  <c r="B213" i="10" s="1"/>
  <c r="C213" i="10" s="1"/>
  <c r="F215" i="1"/>
  <c r="E219" i="1"/>
  <c r="H217" i="1" l="1"/>
  <c r="A218" i="1"/>
  <c r="G217" i="1"/>
  <c r="E220" i="1"/>
  <c r="C215" i="1"/>
  <c r="B214" i="10" s="1"/>
  <c r="C214" i="10" s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5" i="10" s="1"/>
  <c r="C215" i="10" s="1"/>
  <c r="B217" i="1"/>
  <c r="J216" i="1"/>
  <c r="L216" i="1" s="1"/>
  <c r="A220" i="1" l="1"/>
  <c r="G219" i="1"/>
  <c r="H219" i="1"/>
  <c r="D222" i="1"/>
  <c r="F218" i="1"/>
  <c r="J217" i="1"/>
  <c r="L217" i="1" s="1"/>
  <c r="C217" i="1"/>
  <c r="B216" i="10" s="1"/>
  <c r="C216" i="10" s="1"/>
  <c r="B218" i="1"/>
  <c r="E222" i="1"/>
  <c r="E223" i="1" s="1"/>
  <c r="A221" i="1" l="1"/>
  <c r="G220" i="1"/>
  <c r="H220" i="1"/>
  <c r="F219" i="1"/>
  <c r="J218" i="1"/>
  <c r="L218" i="1" s="1"/>
  <c r="B219" i="1"/>
  <c r="C218" i="1"/>
  <c r="B217" i="10" s="1"/>
  <c r="C217" i="10" s="1"/>
  <c r="D223" i="1"/>
  <c r="H221" i="1" l="1"/>
  <c r="A222" i="1"/>
  <c r="G221" i="1"/>
  <c r="D224" i="1"/>
  <c r="B220" i="1"/>
  <c r="C219" i="1"/>
  <c r="B218" i="10" s="1"/>
  <c r="C218" i="10" s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B219" i="10" s="1"/>
  <c r="C219" i="10" s="1"/>
  <c r="G223" i="1" l="1"/>
  <c r="H223" i="1"/>
  <c r="A224" i="1"/>
  <c r="B222" i="1"/>
  <c r="C221" i="1"/>
  <c r="B220" i="10" s="1"/>
  <c r="C220" i="10" s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B221" i="10" s="1"/>
  <c r="C221" i="10" s="1"/>
  <c r="J222" i="1"/>
  <c r="L222" i="1" s="1"/>
  <c r="B223" i="1"/>
  <c r="G225" i="1" l="1"/>
  <c r="H225" i="1"/>
  <c r="A226" i="1"/>
  <c r="J223" i="1"/>
  <c r="L223" i="1" s="1"/>
  <c r="C223" i="1"/>
  <c r="B222" i="10" s="1"/>
  <c r="C222" i="10" s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3" i="10" s="1"/>
  <c r="C223" i="10" s="1"/>
  <c r="B225" i="1"/>
  <c r="A228" i="1" l="1"/>
  <c r="G227" i="1"/>
  <c r="H227" i="1"/>
  <c r="J225" i="1"/>
  <c r="L225" i="1" s="1"/>
  <c r="C225" i="1"/>
  <c r="B224" i="10" s="1"/>
  <c r="C224" i="10" s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5" i="10" s="1"/>
  <c r="C225" i="10" s="1"/>
  <c r="B227" i="1"/>
  <c r="F227" i="1"/>
  <c r="G229" i="1" l="1"/>
  <c r="A230" i="1"/>
  <c r="H229" i="1"/>
  <c r="F228" i="1"/>
  <c r="D232" i="1"/>
  <c r="B228" i="1"/>
  <c r="J227" i="1"/>
  <c r="L227" i="1" s="1"/>
  <c r="C227" i="1"/>
  <c r="B226" i="10" s="1"/>
  <c r="C226" i="10" s="1"/>
  <c r="E232" i="1"/>
  <c r="E233" i="1" s="1"/>
  <c r="G230" i="1" l="1"/>
  <c r="A231" i="1"/>
  <c r="H230" i="1"/>
  <c r="C228" i="1"/>
  <c r="B227" i="10" s="1"/>
  <c r="C227" i="10" s="1"/>
  <c r="B229" i="1"/>
  <c r="J228" i="1"/>
  <c r="L228" i="1" s="1"/>
  <c r="F229" i="1"/>
  <c r="D233" i="1"/>
  <c r="A232" i="1" l="1"/>
  <c r="H231" i="1"/>
  <c r="G231" i="1"/>
  <c r="E234" i="1"/>
  <c r="D234" i="1"/>
  <c r="C229" i="1"/>
  <c r="B228" i="10" s="1"/>
  <c r="C228" i="10" s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29" i="10" s="1"/>
  <c r="C229" i="10" s="1"/>
  <c r="B231" i="1"/>
  <c r="D235" i="1"/>
  <c r="A234" i="1" l="1"/>
  <c r="H233" i="1"/>
  <c r="G233" i="1"/>
  <c r="C231" i="1"/>
  <c r="B230" i="10" s="1"/>
  <c r="C230" i="10" s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B231" i="10" s="1"/>
  <c r="C231" i="10" s="1"/>
  <c r="G235" i="1" l="1"/>
  <c r="H235" i="1"/>
  <c r="A236" i="1"/>
  <c r="E238" i="1"/>
  <c r="D238" i="1"/>
  <c r="B234" i="1"/>
  <c r="J233" i="1"/>
  <c r="L233" i="1" s="1"/>
  <c r="C233" i="1"/>
  <c r="B232" i="10" s="1"/>
  <c r="C232" i="10" s="1"/>
  <c r="F234" i="1"/>
  <c r="A237" i="1" l="1"/>
  <c r="G236" i="1"/>
  <c r="H236" i="1"/>
  <c r="J234" i="1"/>
  <c r="L234" i="1" s="1"/>
  <c r="C234" i="1"/>
  <c r="B233" i="10" s="1"/>
  <c r="C233" i="10" s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4" i="10" s="1"/>
  <c r="C234" i="10" s="1"/>
  <c r="B236" i="1"/>
  <c r="H238" i="1" l="1"/>
  <c r="G238" i="1"/>
  <c r="A239" i="1"/>
  <c r="B237" i="1"/>
  <c r="C236" i="1"/>
  <c r="B235" i="10" s="1"/>
  <c r="C235" i="10" s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B236" i="10" s="1"/>
  <c r="C236" i="10" s="1"/>
  <c r="J237" i="1"/>
  <c r="L237" i="1" s="1"/>
  <c r="G240" i="1" l="1"/>
  <c r="H240" i="1"/>
  <c r="A241" i="1"/>
  <c r="E243" i="1"/>
  <c r="J238" i="1"/>
  <c r="L238" i="1" s="1"/>
  <c r="C238" i="1"/>
  <c r="B237" i="10" s="1"/>
  <c r="C237" i="10" s="1"/>
  <c r="B239" i="1"/>
  <c r="F239" i="1"/>
  <c r="D243" i="1"/>
  <c r="A242" i="1" l="1"/>
  <c r="H241" i="1"/>
  <c r="G241" i="1"/>
  <c r="D244" i="1"/>
  <c r="F240" i="1"/>
  <c r="C239" i="1"/>
  <c r="B238" i="10" s="1"/>
  <c r="C238" i="10" s="1"/>
  <c r="J239" i="1"/>
  <c r="L239" i="1" s="1"/>
  <c r="B240" i="1"/>
  <c r="E244" i="1"/>
  <c r="H242" i="1" l="1"/>
  <c r="A243" i="1"/>
  <c r="G242" i="1"/>
  <c r="B241" i="1"/>
  <c r="C240" i="1"/>
  <c r="B239" i="10" s="1"/>
  <c r="C239" i="10" s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B240" i="10" s="1"/>
  <c r="C240" i="10" s="1"/>
  <c r="G244" i="1" l="1"/>
  <c r="A245" i="1"/>
  <c r="H244" i="1"/>
  <c r="B243" i="1"/>
  <c r="J242" i="1"/>
  <c r="L242" i="1" s="1"/>
  <c r="C242" i="1"/>
  <c r="B241" i="10" s="1"/>
  <c r="C241" i="10" s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B242" i="10" s="1"/>
  <c r="C242" i="10" s="1"/>
  <c r="A247" i="1" l="1"/>
  <c r="G246" i="1"/>
  <c r="H246" i="1"/>
  <c r="F245" i="1"/>
  <c r="D249" i="1"/>
  <c r="J244" i="1"/>
  <c r="L244" i="1" s="1"/>
  <c r="B245" i="1"/>
  <c r="C244" i="1"/>
  <c r="B243" i="10" s="1"/>
  <c r="C243" i="10" s="1"/>
  <c r="E249" i="1"/>
  <c r="A248" i="1" l="1"/>
  <c r="G247" i="1"/>
  <c r="H247" i="1"/>
  <c r="E250" i="1"/>
  <c r="J245" i="1"/>
  <c r="L245" i="1" s="1"/>
  <c r="C245" i="1"/>
  <c r="B244" i="10" s="1"/>
  <c r="C244" i="10" s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5" i="10" s="1"/>
  <c r="C245" i="10" s="1"/>
  <c r="B247" i="1"/>
  <c r="A250" i="1" l="1"/>
  <c r="H249" i="1"/>
  <c r="G249" i="1"/>
  <c r="C247" i="1"/>
  <c r="B246" i="10" s="1"/>
  <c r="C246" i="10" s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B247" i="10" s="1"/>
  <c r="C247" i="10" s="1"/>
  <c r="J248" i="1"/>
  <c r="L248" i="1" s="1"/>
  <c r="D253" i="1"/>
  <c r="H251" i="1" l="1"/>
  <c r="A252" i="1"/>
  <c r="G251" i="1"/>
  <c r="D254" i="1"/>
  <c r="B250" i="1"/>
  <c r="J249" i="1"/>
  <c r="L249" i="1" s="1"/>
  <c r="C249" i="1"/>
  <c r="B248" i="10" s="1"/>
  <c r="C248" i="10" s="1"/>
  <c r="F250" i="1"/>
  <c r="E254" i="1"/>
  <c r="G252" i="1" l="1"/>
  <c r="A253" i="1"/>
  <c r="H252" i="1"/>
  <c r="D255" i="1"/>
  <c r="E255" i="1"/>
  <c r="F251" i="1"/>
  <c r="C250" i="1"/>
  <c r="B249" i="10" s="1"/>
  <c r="C249" i="10" s="1"/>
  <c r="B251" i="1"/>
  <c r="J250" i="1"/>
  <c r="L250" i="1" s="1"/>
  <c r="A254" i="1" l="1"/>
  <c r="G253" i="1"/>
  <c r="H253" i="1"/>
  <c r="J251" i="1"/>
  <c r="L251" i="1" s="1"/>
  <c r="B252" i="1"/>
  <c r="C251" i="1"/>
  <c r="B250" i="10" s="1"/>
  <c r="C250" i="10" s="1"/>
  <c r="D256" i="1"/>
  <c r="F252" i="1"/>
  <c r="E256" i="1"/>
  <c r="A255" i="1" l="1"/>
  <c r="H254" i="1"/>
  <c r="G254" i="1"/>
  <c r="F253" i="1"/>
  <c r="D257" i="1"/>
  <c r="E257" i="1"/>
  <c r="B253" i="1"/>
  <c r="C252" i="1"/>
  <c r="B251" i="10" s="1"/>
  <c r="C251" i="10" s="1"/>
  <c r="J252" i="1"/>
  <c r="L252" i="1" s="1"/>
  <c r="G255" i="1" l="1"/>
  <c r="H255" i="1"/>
  <c r="A256" i="1"/>
  <c r="F254" i="1"/>
  <c r="B254" i="1"/>
  <c r="J253" i="1"/>
  <c r="L253" i="1" s="1"/>
  <c r="C253" i="1"/>
  <c r="B252" i="10" s="1"/>
  <c r="C252" i="10" s="1"/>
  <c r="E258" i="1"/>
  <c r="E259" i="1" s="1"/>
  <c r="D258" i="1"/>
  <c r="D259" i="1" s="1"/>
  <c r="H256" i="1" l="1"/>
  <c r="G256" i="1"/>
  <c r="A257" i="1"/>
  <c r="J254" i="1"/>
  <c r="L254" i="1" s="1"/>
  <c r="C254" i="1"/>
  <c r="B253" i="10" s="1"/>
  <c r="C253" i="10" s="1"/>
  <c r="B255" i="1"/>
  <c r="F255" i="1"/>
  <c r="A258" i="1" l="1"/>
  <c r="H257" i="1"/>
  <c r="G257" i="1"/>
  <c r="D260" i="1"/>
  <c r="F256" i="1"/>
  <c r="E260" i="1"/>
  <c r="C255" i="1"/>
  <c r="B254" i="10" s="1"/>
  <c r="C254" i="10" s="1"/>
  <c r="J255" i="1"/>
  <c r="L255" i="1" s="1"/>
  <c r="B256" i="1"/>
  <c r="H258" i="1" l="1"/>
  <c r="A259" i="1"/>
  <c r="G258" i="1"/>
  <c r="E261" i="1"/>
  <c r="C256" i="1"/>
  <c r="B255" i="10" s="1"/>
  <c r="C255" i="10" s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6" i="10" s="1"/>
  <c r="C256" i="10" s="1"/>
  <c r="B258" i="1"/>
  <c r="A261" i="1" l="1"/>
  <c r="G260" i="1"/>
  <c r="H260" i="1"/>
  <c r="J258" i="1"/>
  <c r="L258" i="1" s="1"/>
  <c r="C258" i="1"/>
  <c r="B257" i="10" s="1"/>
  <c r="C257" i="10" s="1"/>
  <c r="B259" i="1"/>
  <c r="D263" i="1"/>
  <c r="E263" i="1"/>
  <c r="F259" i="1"/>
  <c r="A262" i="1" l="1"/>
  <c r="G261" i="1"/>
  <c r="H261" i="1"/>
  <c r="E264" i="1"/>
  <c r="D264" i="1"/>
  <c r="F260" i="1"/>
  <c r="C259" i="1"/>
  <c r="B258" i="10" s="1"/>
  <c r="C258" i="10" s="1"/>
  <c r="J259" i="1"/>
  <c r="L259" i="1" s="1"/>
  <c r="B260" i="1"/>
  <c r="H262" i="1" l="1"/>
  <c r="A263" i="1"/>
  <c r="G262" i="1"/>
  <c r="C260" i="1"/>
  <c r="B259" i="10" s="1"/>
  <c r="C259" i="10" s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0" i="10" s="1"/>
  <c r="C260" i="10" s="1"/>
  <c r="B262" i="1"/>
  <c r="H264" i="1" l="1"/>
  <c r="G264" i="1"/>
  <c r="A265" i="1"/>
  <c r="E267" i="1"/>
  <c r="F263" i="1"/>
  <c r="J262" i="1"/>
  <c r="L262" i="1" s="1"/>
  <c r="C262" i="1"/>
  <c r="B261" i="10" s="1"/>
  <c r="C261" i="10" s="1"/>
  <c r="B263" i="1"/>
  <c r="D267" i="1"/>
  <c r="D268" i="1" s="1"/>
  <c r="A266" i="1" l="1"/>
  <c r="G265" i="1"/>
  <c r="H265" i="1"/>
  <c r="F264" i="1"/>
  <c r="J263" i="1"/>
  <c r="L263" i="1" s="1"/>
  <c r="B264" i="1"/>
  <c r="C263" i="1"/>
  <c r="B262" i="10" s="1"/>
  <c r="C262" i="10" s="1"/>
  <c r="E268" i="1"/>
  <c r="H266" i="1" l="1"/>
  <c r="A267" i="1"/>
  <c r="G266" i="1"/>
  <c r="E269" i="1"/>
  <c r="J264" i="1"/>
  <c r="L264" i="1" s="1"/>
  <c r="B265" i="1"/>
  <c r="C264" i="1"/>
  <c r="B263" i="10" s="1"/>
  <c r="C263" i="10" s="1"/>
  <c r="F265" i="1"/>
  <c r="D269" i="1"/>
  <c r="A268" i="1" l="1"/>
  <c r="H267" i="1"/>
  <c r="G267" i="1"/>
  <c r="D270" i="1"/>
  <c r="E270" i="1"/>
  <c r="C265" i="1"/>
  <c r="B264" i="10" s="1"/>
  <c r="C264" i="10" s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5" i="10" s="1"/>
  <c r="C265" i="10" s="1"/>
  <c r="B267" i="1"/>
  <c r="E271" i="1"/>
  <c r="A270" i="1" l="1"/>
  <c r="G269" i="1"/>
  <c r="H269" i="1"/>
  <c r="E272" i="1"/>
  <c r="F268" i="1"/>
  <c r="B268" i="1"/>
  <c r="C267" i="1"/>
  <c r="B266" i="10" s="1"/>
  <c r="C266" i="10" s="1"/>
  <c r="J267" i="1"/>
  <c r="L267" i="1" s="1"/>
  <c r="D272" i="1"/>
  <c r="D273" i="1" s="1"/>
  <c r="H270" i="1" l="1"/>
  <c r="G270" i="1"/>
  <c r="A271" i="1"/>
  <c r="F269" i="1"/>
  <c r="C268" i="1"/>
  <c r="B267" i="10" s="1"/>
  <c r="C267" i="10" s="1"/>
  <c r="J268" i="1"/>
  <c r="L268" i="1" s="1"/>
  <c r="B269" i="1"/>
  <c r="E273" i="1"/>
  <c r="E274" i="1" s="1"/>
  <c r="A272" i="1" l="1"/>
  <c r="G271" i="1"/>
  <c r="H271" i="1"/>
  <c r="F270" i="1"/>
  <c r="B270" i="1"/>
  <c r="C269" i="1"/>
  <c r="B268" i="10" s="1"/>
  <c r="C268" i="10" s="1"/>
  <c r="J269" i="1"/>
  <c r="L269" i="1" s="1"/>
  <c r="D274" i="1"/>
  <c r="H272" i="1" l="1"/>
  <c r="A273" i="1"/>
  <c r="G272" i="1"/>
  <c r="D275" i="1"/>
  <c r="F271" i="1"/>
  <c r="J270" i="1"/>
  <c r="L270" i="1" s="1"/>
  <c r="C270" i="1"/>
  <c r="B269" i="10" s="1"/>
  <c r="C269" i="10" s="1"/>
  <c r="B271" i="1"/>
  <c r="E275" i="1"/>
  <c r="A274" i="1" l="1"/>
  <c r="H273" i="1"/>
  <c r="G273" i="1"/>
  <c r="E276" i="1"/>
  <c r="B272" i="1"/>
  <c r="C271" i="1"/>
  <c r="B270" i="10" s="1"/>
  <c r="C270" i="10" s="1"/>
  <c r="J271" i="1"/>
  <c r="L271" i="1" s="1"/>
  <c r="F272" i="1"/>
  <c r="D276" i="1"/>
  <c r="H274" i="1" l="1"/>
  <c r="A275" i="1"/>
  <c r="G274" i="1"/>
  <c r="D277" i="1"/>
  <c r="C272" i="1"/>
  <c r="B271" i="10" s="1"/>
  <c r="C271" i="10" s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B272" i="10" s="1"/>
  <c r="C272" i="10" s="1"/>
  <c r="J273" i="1"/>
  <c r="L273" i="1" s="1"/>
  <c r="B274" i="1"/>
  <c r="G276" i="1" l="1"/>
  <c r="H276" i="1"/>
  <c r="A277" i="1"/>
  <c r="E279" i="1"/>
  <c r="F275" i="1"/>
  <c r="J274" i="1"/>
  <c r="L274" i="1" s="1"/>
  <c r="C274" i="1"/>
  <c r="B273" i="10" s="1"/>
  <c r="C273" i="10" s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B274" i="10" s="1"/>
  <c r="C274" i="10" s="1"/>
  <c r="H278" i="1" l="1"/>
  <c r="G278" i="1"/>
  <c r="A279" i="1"/>
  <c r="D281" i="1"/>
  <c r="F277" i="1"/>
  <c r="B277" i="1"/>
  <c r="J276" i="1"/>
  <c r="L276" i="1" s="1"/>
  <c r="C276" i="1"/>
  <c r="B275" i="10" s="1"/>
  <c r="C275" i="10" s="1"/>
  <c r="E281" i="1"/>
  <c r="A280" i="1" l="1"/>
  <c r="G279" i="1"/>
  <c r="H279" i="1"/>
  <c r="F278" i="1"/>
  <c r="E282" i="1"/>
  <c r="J277" i="1"/>
  <c r="L277" i="1" s="1"/>
  <c r="B278" i="1"/>
  <c r="C277" i="1"/>
  <c r="B276" i="10" s="1"/>
  <c r="C276" i="10" s="1"/>
  <c r="D282" i="1"/>
  <c r="G280" i="1" l="1"/>
  <c r="H280" i="1"/>
  <c r="A281" i="1"/>
  <c r="D283" i="1"/>
  <c r="E283" i="1"/>
  <c r="J278" i="1"/>
  <c r="L278" i="1" s="1"/>
  <c r="B279" i="1"/>
  <c r="C278" i="1"/>
  <c r="B277" i="10" s="1"/>
  <c r="C277" i="10" s="1"/>
  <c r="F279" i="1"/>
  <c r="G281" i="1" l="1"/>
  <c r="H281" i="1"/>
  <c r="A282" i="1"/>
  <c r="F280" i="1"/>
  <c r="D284" i="1"/>
  <c r="J279" i="1"/>
  <c r="L279" i="1" s="1"/>
  <c r="B280" i="1"/>
  <c r="C279" i="1"/>
  <c r="B278" i="10" s="1"/>
  <c r="C278" i="10" s="1"/>
  <c r="E284" i="1"/>
  <c r="E285" i="1" s="1"/>
  <c r="H282" i="1" l="1"/>
  <c r="A283" i="1"/>
  <c r="G282" i="1"/>
  <c r="D285" i="1"/>
  <c r="J280" i="1"/>
  <c r="L280" i="1" s="1"/>
  <c r="C280" i="1"/>
  <c r="B279" i="10" s="1"/>
  <c r="C279" i="10" s="1"/>
  <c r="B281" i="1"/>
  <c r="F281" i="1"/>
  <c r="G283" i="1" l="1"/>
  <c r="H283" i="1"/>
  <c r="A284" i="1"/>
  <c r="B282" i="1"/>
  <c r="C281" i="1"/>
  <c r="B280" i="10" s="1"/>
  <c r="C280" i="10" s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B281" i="10" s="1"/>
  <c r="C281" i="10" s="1"/>
  <c r="G285" i="1" l="1"/>
  <c r="H285" i="1"/>
  <c r="A286" i="1"/>
  <c r="E288" i="1"/>
  <c r="F284" i="1"/>
  <c r="C283" i="1"/>
  <c r="B282" i="10" s="1"/>
  <c r="C282" i="10" s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B283" i="10" s="1"/>
  <c r="C283" i="10" s="1"/>
  <c r="F285" i="1"/>
  <c r="E289" i="1"/>
  <c r="G287" i="1" l="1"/>
  <c r="H287" i="1"/>
  <c r="A288" i="1"/>
  <c r="D290" i="1"/>
  <c r="E290" i="1"/>
  <c r="C285" i="1"/>
  <c r="B284" i="10" s="1"/>
  <c r="C284" i="10" s="1"/>
  <c r="J285" i="1"/>
  <c r="L285" i="1" s="1"/>
  <c r="B286" i="1"/>
  <c r="F286" i="1"/>
  <c r="G288" i="1" l="1"/>
  <c r="H288" i="1"/>
  <c r="A289" i="1"/>
  <c r="F287" i="1"/>
  <c r="J286" i="1"/>
  <c r="L286" i="1" s="1"/>
  <c r="C286" i="1"/>
  <c r="B285" i="10" s="1"/>
  <c r="C285" i="10" s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B286" i="10" s="1"/>
  <c r="C286" i="10" s="1"/>
  <c r="F288" i="1"/>
  <c r="H290" i="1" l="1"/>
  <c r="A291" i="1"/>
  <c r="G290" i="1"/>
  <c r="F289" i="1"/>
  <c r="E293" i="1"/>
  <c r="B289" i="1"/>
  <c r="J288" i="1"/>
  <c r="L288" i="1" s="1"/>
  <c r="C288" i="1"/>
  <c r="B287" i="10" s="1"/>
  <c r="C287" i="10" s="1"/>
  <c r="D293" i="1"/>
  <c r="G291" i="1" l="1"/>
  <c r="H291" i="1"/>
  <c r="A292" i="1"/>
  <c r="D294" i="1"/>
  <c r="B290" i="1"/>
  <c r="C289" i="1"/>
  <c r="B288" i="10" s="1"/>
  <c r="C288" i="10" s="1"/>
  <c r="J289" i="1"/>
  <c r="L289" i="1" s="1"/>
  <c r="E294" i="1"/>
  <c r="F290" i="1"/>
  <c r="G292" i="1" l="1"/>
  <c r="H292" i="1"/>
  <c r="A293" i="1"/>
  <c r="F291" i="1"/>
  <c r="D295" i="1"/>
  <c r="E295" i="1"/>
  <c r="C290" i="1"/>
  <c r="B289" i="10" s="1"/>
  <c r="C289" i="10" s="1"/>
  <c r="B291" i="1"/>
  <c r="J290" i="1"/>
  <c r="L290" i="1" s="1"/>
  <c r="A294" i="1" l="1"/>
  <c r="G293" i="1"/>
  <c r="H293" i="1"/>
  <c r="D296" i="1"/>
  <c r="F292" i="1"/>
  <c r="B292" i="1"/>
  <c r="C291" i="1"/>
  <c r="B290" i="10" s="1"/>
  <c r="C290" i="10" s="1"/>
  <c r="J291" i="1"/>
  <c r="L291" i="1" s="1"/>
  <c r="E296" i="1"/>
  <c r="H294" i="1" l="1"/>
  <c r="G294" i="1"/>
  <c r="A295" i="1"/>
  <c r="E297" i="1"/>
  <c r="B293" i="1"/>
  <c r="J292" i="1"/>
  <c r="L292" i="1" s="1"/>
  <c r="C292" i="1"/>
  <c r="B291" i="10" s="1"/>
  <c r="C291" i="10" s="1"/>
  <c r="F293" i="1"/>
  <c r="D297" i="1"/>
  <c r="H295" i="1" l="1"/>
  <c r="A296" i="1"/>
  <c r="G295" i="1"/>
  <c r="E298" i="1"/>
  <c r="D298" i="1"/>
  <c r="F294" i="1"/>
  <c r="B294" i="1"/>
  <c r="C293" i="1"/>
  <c r="B292" i="10" s="1"/>
  <c r="C292" i="10" s="1"/>
  <c r="J293" i="1"/>
  <c r="L293" i="1" s="1"/>
  <c r="H296" i="1" l="1"/>
  <c r="A297" i="1"/>
  <c r="G296" i="1"/>
  <c r="C294" i="1"/>
  <c r="B293" i="10" s="1"/>
  <c r="C293" i="10" s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4" i="10" s="1"/>
  <c r="C294" i="10" s="1"/>
  <c r="B296" i="1"/>
  <c r="G298" i="1" l="1"/>
  <c r="H298" i="1"/>
  <c r="A299" i="1"/>
  <c r="E301" i="1"/>
  <c r="F297" i="1"/>
  <c r="C296" i="1"/>
  <c r="B295" i="10" s="1"/>
  <c r="C295" i="10" s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B296" i="10" s="1"/>
  <c r="C296" i="10" s="1"/>
  <c r="F298" i="1"/>
  <c r="A301" i="1" l="1"/>
  <c r="G300" i="1"/>
  <c r="H300" i="1"/>
  <c r="F299" i="1"/>
  <c r="D303" i="1"/>
  <c r="J298" i="1"/>
  <c r="L298" i="1" s="1"/>
  <c r="C298" i="1"/>
  <c r="B297" i="10" s="1"/>
  <c r="C297" i="10" s="1"/>
  <c r="B299" i="1"/>
  <c r="E303" i="1"/>
  <c r="G301" i="1" l="1"/>
  <c r="H301" i="1"/>
  <c r="A302" i="1"/>
  <c r="E304" i="1"/>
  <c r="D304" i="1"/>
  <c r="J299" i="1"/>
  <c r="L299" i="1" s="1"/>
  <c r="C299" i="1"/>
  <c r="B298" i="10" s="1"/>
  <c r="C298" i="10" s="1"/>
  <c r="B300" i="1"/>
  <c r="F300" i="1"/>
  <c r="G302" i="1" l="1"/>
  <c r="A303" i="1"/>
  <c r="H302" i="1"/>
  <c r="F301" i="1"/>
  <c r="D305" i="1"/>
  <c r="C300" i="1"/>
  <c r="B299" i="10" s="1"/>
  <c r="C299" i="10" s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B300" i="10" s="1"/>
  <c r="C300" i="10" s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B301" i="10" s="1"/>
  <c r="C301" i="10" s="1"/>
  <c r="A306" i="1" l="1"/>
  <c r="G305" i="1"/>
  <c r="H305" i="1"/>
  <c r="D308" i="1"/>
  <c r="C303" i="1"/>
  <c r="B302" i="10" s="1"/>
  <c r="C302" i="10" s="1"/>
  <c r="B304" i="1"/>
  <c r="J303" i="1"/>
  <c r="L303" i="1" s="1"/>
  <c r="F304" i="1"/>
  <c r="E308" i="1"/>
  <c r="H306" i="1" l="1"/>
  <c r="A307" i="1"/>
  <c r="G306" i="1"/>
  <c r="E309" i="1"/>
  <c r="C304" i="1"/>
  <c r="B303" i="10" s="1"/>
  <c r="C303" i="10" s="1"/>
  <c r="B305" i="1"/>
  <c r="J304" i="1"/>
  <c r="L304" i="1" s="1"/>
  <c r="F305" i="1"/>
  <c r="D309" i="1"/>
  <c r="H307" i="1" l="1"/>
  <c r="A308" i="1"/>
  <c r="G307" i="1"/>
  <c r="D310" i="1"/>
  <c r="F306" i="1"/>
  <c r="C305" i="1"/>
  <c r="B304" i="10" s="1"/>
  <c r="C304" i="10" s="1"/>
  <c r="B306" i="1"/>
  <c r="J305" i="1"/>
  <c r="L305" i="1" s="1"/>
  <c r="E310" i="1"/>
  <c r="H308" i="1" l="1"/>
  <c r="A309" i="1"/>
  <c r="G308" i="1"/>
  <c r="D311" i="1"/>
  <c r="E311" i="1"/>
  <c r="C306" i="1"/>
  <c r="B305" i="10" s="1"/>
  <c r="C305" i="10" s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B306" i="10" s="1"/>
  <c r="C306" i="10" s="1"/>
  <c r="D312" i="1"/>
  <c r="D313" i="1" s="1"/>
  <c r="H310" i="1" l="1"/>
  <c r="G310" i="1"/>
  <c r="A311" i="1"/>
  <c r="E313" i="1"/>
  <c r="B309" i="1"/>
  <c r="J308" i="1"/>
  <c r="L308" i="1" s="1"/>
  <c r="C308" i="1"/>
  <c r="B307" i="10" s="1"/>
  <c r="C307" i="10" s="1"/>
  <c r="F309" i="1"/>
  <c r="G311" i="1" l="1"/>
  <c r="H311" i="1"/>
  <c r="A312" i="1"/>
  <c r="F310" i="1"/>
  <c r="B310" i="1"/>
  <c r="C309" i="1"/>
  <c r="B308" i="10" s="1"/>
  <c r="C308" i="10" s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09" i="10" s="1"/>
  <c r="C309" i="10" s="1"/>
  <c r="B311" i="1"/>
  <c r="F311" i="1"/>
  <c r="G313" i="1" l="1"/>
  <c r="H313" i="1"/>
  <c r="A314" i="1"/>
  <c r="C311" i="1"/>
  <c r="B310" i="10" s="1"/>
  <c r="C310" i="10" s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B311" i="10" s="1"/>
  <c r="C311" i="10" s="1"/>
  <c r="J312" i="1"/>
  <c r="L312" i="1" s="1"/>
  <c r="A316" i="1" l="1"/>
  <c r="G315" i="1"/>
  <c r="H315" i="1"/>
  <c r="C313" i="1"/>
  <c r="B312" i="10" s="1"/>
  <c r="C312" i="10" s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3" i="10" s="1"/>
  <c r="C313" i="10" s="1"/>
  <c r="B315" i="1"/>
  <c r="J314" i="1"/>
  <c r="L314" i="1" s="1"/>
  <c r="H317" i="1" l="1"/>
  <c r="A318" i="1"/>
  <c r="G317" i="1"/>
  <c r="E320" i="1"/>
  <c r="J315" i="1"/>
  <c r="L315" i="1" s="1"/>
  <c r="C315" i="1"/>
  <c r="B314" i="10" s="1"/>
  <c r="C314" i="10" s="1"/>
  <c r="B316" i="1"/>
  <c r="F316" i="1"/>
  <c r="D320" i="1"/>
  <c r="H318" i="1" l="1"/>
  <c r="A319" i="1"/>
  <c r="G318" i="1"/>
  <c r="D321" i="1"/>
  <c r="B317" i="1"/>
  <c r="C316" i="1"/>
  <c r="B315" i="10" s="1"/>
  <c r="C315" i="10" s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B316" i="10" s="1"/>
  <c r="C316" i="10" s="1"/>
  <c r="G320" i="1" l="1"/>
  <c r="H320" i="1"/>
  <c r="A321" i="1"/>
  <c r="F319" i="1"/>
  <c r="B319" i="1"/>
  <c r="J318" i="1"/>
  <c r="L318" i="1" s="1"/>
  <c r="C318" i="1"/>
  <c r="B317" i="10" s="1"/>
  <c r="C317" i="10" s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B318" i="10" s="1"/>
  <c r="C318" i="10" s="1"/>
  <c r="F320" i="1"/>
  <c r="D325" i="1" s="1"/>
  <c r="H322" i="1" l="1"/>
  <c r="A323" i="1"/>
  <c r="G322" i="1"/>
  <c r="F321" i="1"/>
  <c r="B321" i="1"/>
  <c r="J320" i="1"/>
  <c r="L320" i="1" s="1"/>
  <c r="C320" i="1"/>
  <c r="B319" i="10" s="1"/>
  <c r="C319" i="10" s="1"/>
  <c r="E325" i="1"/>
  <c r="G323" i="1" l="1"/>
  <c r="H323" i="1"/>
  <c r="A324" i="1"/>
  <c r="D326" i="1"/>
  <c r="E326" i="1"/>
  <c r="J321" i="1"/>
  <c r="L321" i="1" s="1"/>
  <c r="B322" i="1"/>
  <c r="C321" i="1"/>
  <c r="B320" i="10" s="1"/>
  <c r="C320" i="10" s="1"/>
  <c r="F322" i="1"/>
  <c r="G324" i="1" l="1"/>
  <c r="H324" i="1"/>
  <c r="A325" i="1"/>
  <c r="D327" i="1"/>
  <c r="F323" i="1"/>
  <c r="J322" i="1"/>
  <c r="L322" i="1" s="1"/>
  <c r="C322" i="1"/>
  <c r="B321" i="10" s="1"/>
  <c r="C321" i="10" s="1"/>
  <c r="B323" i="1"/>
  <c r="E327" i="1"/>
  <c r="E328" i="1" s="1"/>
  <c r="A326" i="1" l="1"/>
  <c r="H325" i="1"/>
  <c r="G325" i="1"/>
  <c r="D328" i="1"/>
  <c r="B324" i="1"/>
  <c r="J323" i="1"/>
  <c r="L323" i="1" s="1"/>
  <c r="C323" i="1"/>
  <c r="B322" i="10" s="1"/>
  <c r="C322" i="10" s="1"/>
  <c r="F324" i="1"/>
  <c r="H326" i="1" l="1"/>
  <c r="A327" i="1"/>
  <c r="G326" i="1"/>
  <c r="B325" i="1"/>
  <c r="C324" i="1"/>
  <c r="B323" i="10" s="1"/>
  <c r="C323" i="10" s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4" i="10" s="1"/>
  <c r="C324" i="10" s="1"/>
  <c r="B326" i="1"/>
  <c r="H328" i="1" l="1"/>
  <c r="G328" i="1"/>
  <c r="A329" i="1"/>
  <c r="F327" i="1"/>
  <c r="E331" i="1"/>
  <c r="J326" i="1"/>
  <c r="L326" i="1" s="1"/>
  <c r="C326" i="1"/>
  <c r="B325" i="10" s="1"/>
  <c r="C325" i="10" s="1"/>
  <c r="B327" i="1"/>
  <c r="D331" i="1"/>
  <c r="A330" i="1" l="1"/>
  <c r="H329" i="1"/>
  <c r="G329" i="1"/>
  <c r="D332" i="1"/>
  <c r="E332" i="1"/>
  <c r="J327" i="1"/>
  <c r="L327" i="1" s="1"/>
  <c r="B328" i="1"/>
  <c r="C327" i="1"/>
  <c r="B326" i="10" s="1"/>
  <c r="C326" i="10" s="1"/>
  <c r="F328" i="1"/>
  <c r="H330" i="1" l="1"/>
  <c r="A331" i="1"/>
  <c r="G330" i="1"/>
  <c r="J328" i="1"/>
  <c r="L328" i="1" s="1"/>
  <c r="C328" i="1"/>
  <c r="B327" i="10" s="1"/>
  <c r="C327" i="10" s="1"/>
  <c r="B329" i="1"/>
  <c r="E333" i="1"/>
  <c r="F329" i="1"/>
  <c r="D333" i="1"/>
  <c r="G331" i="1" l="1"/>
  <c r="H331" i="1"/>
  <c r="A332" i="1"/>
  <c r="F330" i="1"/>
  <c r="E334" i="1"/>
  <c r="D334" i="1"/>
  <c r="C329" i="1"/>
  <c r="B328" i="10" s="1"/>
  <c r="C328" i="10" s="1"/>
  <c r="B330" i="1"/>
  <c r="J329" i="1"/>
  <c r="L329" i="1" s="1"/>
  <c r="A333" i="1" l="1"/>
  <c r="H332" i="1"/>
  <c r="G332" i="1"/>
  <c r="C330" i="1"/>
  <c r="B329" i="10" s="1"/>
  <c r="C329" i="10" s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0" i="10" s="1"/>
  <c r="C330" i="10" s="1"/>
  <c r="B332" i="1"/>
  <c r="J331" i="1"/>
  <c r="L331" i="1" s="1"/>
  <c r="H334" i="1" l="1"/>
  <c r="A335" i="1"/>
  <c r="G334" i="1"/>
  <c r="E337" i="1"/>
  <c r="F333" i="1"/>
  <c r="B333" i="1"/>
  <c r="C332" i="1"/>
  <c r="B331" i="10" s="1"/>
  <c r="C331" i="10" s="1"/>
  <c r="J332" i="1"/>
  <c r="L332" i="1" s="1"/>
  <c r="D337" i="1"/>
  <c r="D338" i="1" s="1"/>
  <c r="H335" i="1" l="1"/>
  <c r="A336" i="1"/>
  <c r="G335" i="1"/>
  <c r="J333" i="1"/>
  <c r="L333" i="1" s="1"/>
  <c r="C333" i="1"/>
  <c r="B332" i="10" s="1"/>
  <c r="C332" i="10" s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3" i="10" s="1"/>
  <c r="C333" i="10" s="1"/>
  <c r="B335" i="1"/>
  <c r="A338" i="1" l="1"/>
  <c r="G337" i="1"/>
  <c r="H337" i="1"/>
  <c r="J335" i="1"/>
  <c r="L335" i="1" s="1"/>
  <c r="B336" i="1"/>
  <c r="C335" i="1"/>
  <c r="B334" i="10" s="1"/>
  <c r="C334" i="10" s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B335" i="10" s="1"/>
  <c r="C335" i="10" s="1"/>
  <c r="G339" i="1" l="1"/>
  <c r="H339" i="1"/>
  <c r="A340" i="1"/>
  <c r="E342" i="1"/>
  <c r="J337" i="1"/>
  <c r="L337" i="1" s="1"/>
  <c r="B338" i="1"/>
  <c r="C337" i="1"/>
  <c r="B336" i="10" s="1"/>
  <c r="C336" i="10" s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B337" i="10" s="1"/>
  <c r="C337" i="10" s="1"/>
  <c r="A342" i="1" l="1"/>
  <c r="G341" i="1"/>
  <c r="H341" i="1"/>
  <c r="F340" i="1"/>
  <c r="D344" i="1"/>
  <c r="B340" i="1"/>
  <c r="J339" i="1"/>
  <c r="L339" i="1" s="1"/>
  <c r="C339" i="1"/>
  <c r="B338" i="10" s="1"/>
  <c r="C338" i="10" s="1"/>
  <c r="E344" i="1"/>
  <c r="E345" i="1" s="1"/>
  <c r="A343" i="1" l="1"/>
  <c r="G342" i="1"/>
  <c r="H342" i="1"/>
  <c r="B341" i="1"/>
  <c r="C340" i="1"/>
  <c r="B339" i="10" s="1"/>
  <c r="C339" i="10" s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0" i="10" s="1"/>
  <c r="C340" i="10" s="1"/>
  <c r="B342" i="1"/>
  <c r="J341" i="1"/>
  <c r="L341" i="1" s="1"/>
  <c r="A345" i="1" l="1"/>
  <c r="G344" i="1"/>
  <c r="H344" i="1"/>
  <c r="E347" i="1"/>
  <c r="C342" i="1"/>
  <c r="B341" i="10" s="1"/>
  <c r="C341" i="10" s="1"/>
  <c r="J342" i="1"/>
  <c r="L342" i="1" s="1"/>
  <c r="B343" i="1"/>
  <c r="F343" i="1"/>
  <c r="D347" i="1"/>
  <c r="A346" i="1" l="1"/>
  <c r="H345" i="1"/>
  <c r="G345" i="1"/>
  <c r="C343" i="1"/>
  <c r="B342" i="10" s="1"/>
  <c r="C342" i="10" s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B343" i="10" s="1"/>
  <c r="C343" i="10" s="1"/>
  <c r="J344" i="1"/>
  <c r="L344" i="1" s="1"/>
  <c r="F345" i="1"/>
  <c r="G347" i="1" l="1"/>
  <c r="H347" i="1"/>
  <c r="A348" i="1"/>
  <c r="F346" i="1"/>
  <c r="C345" i="1"/>
  <c r="B344" i="10" s="1"/>
  <c r="C344" i="10" s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5" i="10" s="1"/>
  <c r="C345" i="10" s="1"/>
  <c r="B347" i="1"/>
  <c r="F347" i="1"/>
  <c r="G349" i="1" l="1"/>
  <c r="A350" i="1"/>
  <c r="H349" i="1"/>
  <c r="D352" i="1"/>
  <c r="F348" i="1"/>
  <c r="C347" i="1"/>
  <c r="B346" i="10" s="1"/>
  <c r="C346" i="10" s="1"/>
  <c r="B348" i="1"/>
  <c r="J347" i="1"/>
  <c r="L347" i="1" s="1"/>
  <c r="E352" i="1"/>
  <c r="H350" i="1" l="1"/>
  <c r="A351" i="1"/>
  <c r="G350" i="1"/>
  <c r="B349" i="1"/>
  <c r="J348" i="1"/>
  <c r="L348" i="1" s="1"/>
  <c r="C348" i="1"/>
  <c r="B347" i="10" s="1"/>
  <c r="C347" i="10" s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48" i="10" s="1"/>
  <c r="C348" i="10" s="1"/>
  <c r="B350" i="1"/>
  <c r="A353" i="1" l="1"/>
  <c r="G352" i="1"/>
  <c r="H352" i="1"/>
  <c r="J350" i="1"/>
  <c r="L350" i="1" s="1"/>
  <c r="C350" i="1"/>
  <c r="B349" i="10" s="1"/>
  <c r="C349" i="10" s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B350" i="10" s="1"/>
  <c r="C350" i="10" s="1"/>
  <c r="E356" i="1"/>
  <c r="G354" i="1" l="1"/>
  <c r="H354" i="1"/>
  <c r="A355" i="1"/>
  <c r="E357" i="1"/>
  <c r="C352" i="1"/>
  <c r="B351" i="10" s="1"/>
  <c r="C351" i="10" s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B352" i="10" s="1"/>
  <c r="C352" i="10" s="1"/>
  <c r="J353" i="1"/>
  <c r="L353" i="1" s="1"/>
  <c r="B354" i="1"/>
  <c r="G356" i="1" l="1"/>
  <c r="A357" i="1"/>
  <c r="H356" i="1"/>
  <c r="B355" i="1"/>
  <c r="J354" i="1"/>
  <c r="L354" i="1" s="1"/>
  <c r="C354" i="1"/>
  <c r="B353" i="10" s="1"/>
  <c r="C353" i="10" s="1"/>
  <c r="E359" i="1"/>
  <c r="F355" i="1"/>
  <c r="D359" i="1"/>
  <c r="A358" i="1" l="1"/>
  <c r="H357" i="1"/>
  <c r="G357" i="1"/>
  <c r="D360" i="1"/>
  <c r="E360" i="1"/>
  <c r="F356" i="1"/>
  <c r="B356" i="1"/>
  <c r="C355" i="1"/>
  <c r="B354" i="10" s="1"/>
  <c r="C354" i="10" s="1"/>
  <c r="J355" i="1"/>
  <c r="L355" i="1" s="1"/>
  <c r="H358" i="1" l="1"/>
  <c r="A359" i="1"/>
  <c r="G358" i="1"/>
  <c r="B357" i="1"/>
  <c r="J356" i="1"/>
  <c r="L356" i="1" s="1"/>
  <c r="C356" i="1"/>
  <c r="B355" i="10" s="1"/>
  <c r="C355" i="10" s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6" i="10" s="1"/>
  <c r="C356" i="10" s="1"/>
  <c r="B358" i="1"/>
  <c r="G360" i="1" l="1"/>
  <c r="A361" i="1"/>
  <c r="H360" i="1"/>
  <c r="D363" i="1"/>
  <c r="J358" i="1"/>
  <c r="L358" i="1" s="1"/>
  <c r="C358" i="1"/>
  <c r="B357" i="10" s="1"/>
  <c r="C357" i="10" s="1"/>
  <c r="B359" i="1"/>
  <c r="E363" i="1"/>
  <c r="F359" i="1"/>
  <c r="A362" i="1" l="1"/>
  <c r="H361" i="1"/>
  <c r="G361" i="1"/>
  <c r="F360" i="1"/>
  <c r="E364" i="1"/>
  <c r="C359" i="1"/>
  <c r="B358" i="10" s="1"/>
  <c r="C358" i="10" s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B359" i="10" s="1"/>
  <c r="C359" i="10" s="1"/>
  <c r="F361" i="1"/>
  <c r="E365" i="1"/>
  <c r="G363" i="1" l="1"/>
  <c r="H363" i="1"/>
  <c r="A364" i="1"/>
  <c r="E366" i="1"/>
  <c r="E367" i="1" s="1"/>
  <c r="F362" i="1"/>
  <c r="J361" i="1"/>
  <c r="L361" i="1" s="1"/>
  <c r="B362" i="1"/>
  <c r="C361" i="1"/>
  <c r="B360" i="10" s="1"/>
  <c r="C360" i="10" s="1"/>
  <c r="D366" i="1"/>
  <c r="D367" i="1" s="1"/>
  <c r="G364" i="1" l="1"/>
  <c r="H364" i="1"/>
  <c r="A365" i="1"/>
  <c r="F363" i="1"/>
  <c r="J362" i="1"/>
  <c r="L362" i="1" s="1"/>
  <c r="C362" i="1"/>
  <c r="B361" i="10" s="1"/>
  <c r="C361" i="10" s="1"/>
  <c r="B363" i="1"/>
  <c r="H365" i="1" l="1"/>
  <c r="G365" i="1"/>
  <c r="A366" i="1"/>
  <c r="C363" i="1"/>
  <c r="B362" i="10" s="1"/>
  <c r="C362" i="10" s="1"/>
  <c r="B364" i="1"/>
  <c r="J363" i="1"/>
  <c r="L363" i="1" s="1"/>
  <c r="F364" i="1"/>
  <c r="H366" i="1" l="1"/>
  <c r="G366" i="1"/>
  <c r="F365" i="1"/>
  <c r="B365" i="1"/>
  <c r="C364" i="1"/>
  <c r="B363" i="10" s="1"/>
  <c r="C363" i="10" s="1"/>
  <c r="J364" i="1"/>
  <c r="L364" i="1" s="1"/>
  <c r="B366" i="1" l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<sst xmlns="http://schemas.openxmlformats.org/spreadsheetml/2006/main" count="71" uniqueCount="50">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</sst>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5294.1176470588234</c:v>
                </c:pt>
                <c:pt idx="1">
                  <c:v>5504.6993079584772</c:v>
                </c:pt>
                <c:pt idx="2">
                  <c:v>5746.5714429996779</c:v>
                </c:pt>
                <c:pt idx="3">
                  <c:v>6024.3931122333006</c:v>
                </c:pt>
                <c:pt idx="4">
                  <c:v>6343.5109374489475</c:v>
                </c:pt>
                <c:pt idx="5">
                  <c:v>6710.058980725511</c:v>
                </c:pt>
                <c:pt idx="6">
                  <c:v>7131.0726809156868</c:v>
                </c:pt>
                <c:pt idx="7">
                  <c:v>7614.618689942834</c:v>
                </c:pt>
                <c:pt idx="8">
                  <c:v>8169.9426484857759</c:v>
                </c:pt>
                <c:pt idx="9">
                  <c:v>8597.0554837351192</c:v>
                </c:pt>
                <c:pt idx="10">
                  <c:v>9055.8083561777876</c:v>
                </c:pt>
                <c:pt idx="11">
                  <c:v>9546.1034938522243</c:v>
                </c:pt>
                <c:pt idx="12">
                  <c:v>10067.113159707762</c:v>
                </c:pt>
                <c:pt idx="13">
                  <c:v>10617.068411216424</c:v>
                </c:pt>
                <c:pt idx="14">
                  <c:v>11193.002859379443</c:v>
                </c:pt>
                <c:pt idx="15">
                  <c:v>11790.443276422895</c:v>
                </c:pt>
                <c:pt idx="16">
                  <c:v>12403.037629565993</c:v>
                </c:pt>
                <c:pt idx="17">
                  <c:v>13022.109683254457</c:v>
                </c:pt>
                <c:pt idx="18">
                  <c:v>13667.697849267732</c:v>
                </c:pt>
                <c:pt idx="19">
                  <c:v>14338.788695375753</c:v>
                </c:pt>
                <c:pt idx="20">
                  <c:v>15034.21950848467</c:v>
                </c:pt>
                <c:pt idx="21">
                  <c:v>15752.766188724914</c:v>
                </c:pt>
                <c:pt idx="22">
                  <c:v>16493.275369749354</c:v>
                </c:pt>
                <c:pt idx="23">
                  <c:v>17254.853484891781</c:v>
                </c:pt>
                <c:pt idx="24">
                  <c:v>18037.128322159802</c:v>
                </c:pt>
                <c:pt idx="25">
                  <c:v>18840.601952174053</c:v>
                </c:pt>
                <c:pt idx="26">
                  <c:v>19667.117854053096</c:v>
                </c:pt>
                <c:pt idx="27">
                  <c:v>20515.786637804642</c:v>
                </c:pt>
                <c:pt idx="28">
                  <c:v>21385.72313965395</c:v>
                </c:pt>
                <c:pt idx="29">
                  <c:v>22276.069386278865</c:v>
                </c:pt>
                <c:pt idx="30">
                  <c:v>23186.007747353695</c:v>
                </c:pt>
                <c:pt idx="31">
                  <c:v>24114.756396693752</c:v>
                </c:pt>
                <c:pt idx="32">
                  <c:v>25061.536333930493</c:v>
                </c:pt>
                <c:pt idx="33">
                  <c:v>26025.49560762816</c:v>
                </c:pt>
                <c:pt idx="34">
                  <c:v>27005.571877312497</c:v>
                </c:pt>
                <c:pt idx="35">
                  <c:v>28000.268882788361</c:v>
                </c:pt>
                <c:pt idx="36">
                  <c:v>29007.998923094838</c:v>
                </c:pt>
                <c:pt idx="37">
                  <c:v>30027.071971482597</c:v>
                </c:pt>
                <c:pt idx="38">
                  <c:v>31055.680371370181</c:v>
                </c:pt>
                <c:pt idx="39">
                  <c:v>32091.880026621424</c:v>
                </c:pt>
                <c:pt idx="40">
                  <c:v>33133.570267167939</c:v>
                </c:pt>
                <c:pt idx="41">
                  <c:v>34178.476396259182</c:v>
                </c:pt>
                <c:pt idx="42">
                  <c:v>35224.141469349575</c:v>
                </c:pt>
                <c:pt idx="43">
                  <c:v>36267.937311620371</c:v>
                </c:pt>
                <c:pt idx="44">
                  <c:v>37307.10938517192</c:v>
                </c:pt>
                <c:pt idx="45">
                  <c:v>38338.778788499658</c:v>
                </c:pt>
                <c:pt idx="46">
                  <c:v>39359.946469879251</c:v>
                </c:pt>
                <c:pt idx="47">
                  <c:v>40367.500518240464</c:v>
                </c:pt>
                <c:pt idx="48">
                  <c:v>41358.227346713</c:v>
                </c:pt>
                <c:pt idx="49">
                  <c:v>42328.827346912665</c:v>
                </c:pt>
                <c:pt idx="50">
                  <c:v>43275.935069786952</c:v>
                </c:pt>
                <c:pt idx="51">
                  <c:v>44196.143055317887</c:v>
                </c:pt>
                <c:pt idx="52">
                  <c:v>45086.026926427789</c:v>
                </c:pt>
                <c:pt idx="53">
                  <c:v>45942.167076657694</c:v>
                </c:pt>
                <c:pt idx="54">
                  <c:v>46761.172381553035</c:v>
                </c:pt>
                <c:pt idx="55">
                  <c:v>47539.705722252678</c:v>
                </c:pt>
                <c:pt idx="56">
                  <c:v>48274.51096112869</c:v>
                </c:pt>
                <c:pt idx="57">
                  <c:v>48962.440856471854</c:v>
                </c:pt>
                <c:pt idx="58">
                  <c:v>49600.485272646918</c:v>
                </c:pt>
                <c:pt idx="59">
                  <c:v>50185.798975358928</c:v>
                </c:pt>
                <c:pt idx="60">
                  <c:v>50715.728359970039</c:v>
                </c:pt>
                <c:pt idx="61">
                  <c:v>51187.836731031937</c:v>
                </c:pt>
                <c:pt idx="62">
                  <c:v>51599.928352683048</c:v>
                </c:pt>
                <c:pt idx="63">
                  <c:v>51950.070808017001</c:v>
                </c:pt>
                <c:pt idx="64">
                  <c:v>52236.615212064462</c:v>
                </c:pt>
                <c:pt idx="65">
                  <c:v>52458.213852864821</c:v>
                </c:pt>
                <c:pt idx="66">
                  <c:v>52613.834889894177</c:v>
                </c:pt>
                <c:pt idx="67">
                  <c:v>52702.773816952904</c:v>
                </c:pt>
                <c:pt idx="68">
                  <c:v>52724.661489916274</c:v>
                </c:pt>
                <c:pt idx="69">
                  <c:v>52679.468612469347</c:v>
                </c:pt>
                <c:pt idx="70">
                  <c:v>52567.506636969178</c:v>
                </c:pt>
                <c:pt idx="71">
                  <c:v>52389.425028111385</c:v>
                </c:pt>
                <c:pt idx="72">
                  <c:v>52146.204910177192</c:v>
                </c:pt>
                <c:pt idx="73">
                  <c:v>51839.149192889192</c:v>
                </c:pt>
                <c:pt idx="74">
                  <c:v>51469.869342833059</c:v>
                </c:pt>
                <c:pt idx="75">
                  <c:v>51040.269033285571</c:v>
                </c:pt>
                <c:pt idx="76">
                  <c:v>50552.524961620984</c:v>
                </c:pt>
                <c:pt idx="77">
                  <c:v>50009.065167680383</c:v>
                </c:pt>
                <c:pt idx="78">
                  <c:v>49412.545218034451</c:v>
                </c:pt>
                <c:pt idx="79">
                  <c:v>48765.822642957006</c:v>
                </c:pt>
                <c:pt idx="80">
                  <c:v>48071.930033862183</c:v>
                </c:pt>
                <c:pt idx="81">
                  <c:v>47334.047219572996</c:v>
                </c:pt>
                <c:pt idx="82">
                  <c:v>46555.472940007559</c:v>
                </c:pt>
                <c:pt idx="83">
                  <c:v>45739.596426095399</c:v>
                </c:pt>
                <c:pt idx="84">
                  <c:v>44889.869275863341</c:v>
                </c:pt>
                <c:pt idx="85">
                  <c:v>44009.77799000081</c:v>
                </c:pt>
                <c:pt idx="86">
                  <c:v>43102.817497494703</c:v>
                </c:pt>
                <c:pt idx="87">
                  <c:v>42172.465964856645</c:v>
                </c:pt>
                <c:pt idx="88">
                  <c:v>41222.16114243913</c:v>
                </c:pt>
                <c:pt idx="89">
                  <c:v>40255.278458707231</c:v>
                </c:pt>
                <c:pt idx="90">
                  <c:v>39275.111029417043</c:v>
                </c:pt>
                <c:pt idx="91">
                  <c:v>38284.851704719847</c:v>
                </c:pt>
                <c:pt idx="92">
                  <c:v>37287.577234430297</c:v>
                </c:pt>
                <c:pt idx="93">
                  <c:v>36286.234591083507</c:v>
                </c:pt>
                <c:pt idx="94">
                  <c:v>35283.629452781417</c:v>
                </c:pt>
                <c:pt idx="95">
                  <c:v>34282.416813792799</c:v>
                </c:pt>
                <c:pt idx="96">
                  <c:v>33285.093660802122</c:v>
                </c:pt>
                <c:pt idx="97">
                  <c:v>32293.993626805499</c:v>
                </c:pt>
                <c:pt idx="98">
                  <c:v>31311.283513081551</c:v>
                </c:pt>
                <c:pt idx="99">
                  <c:v>30338.961552438646</c:v>
                </c:pt>
                <c:pt idx="100">
                  <c:v>29378.857273948066</c:v>
                </c:pt>
                <c:pt idx="101">
                  <c:v>28432.632820401293</c:v>
                </c:pt>
                <c:pt idx="102">
                  <c:v>27501.785564477435</c:v>
                </c:pt>
                <c:pt idx="103">
                  <c:v>26587.651867712379</c:v>
                </c:pt>
                <c:pt idx="104">
                  <c:v>25691.411827424283</c:v>
                </c:pt>
                <c:pt idx="105">
                  <c:v>24814.094860357774</c:v>
                </c:pt>
                <c:pt idx="106">
                  <c:v>23956.585977549934</c:v>
                </c:pt>
                <c:pt idx="107">
                  <c:v>23119.632612390091</c:v>
                </c:pt>
                <c:pt idx="108">
                  <c:v>22303.851872652976</c:v>
                </c:pt>
                <c:pt idx="109">
                  <c:v>21509.73809706682</c:v>
                </c:pt>
                <c:pt idx="110">
                  <c:v>20737.670607402128</c:v>
                </c:pt>
                <c:pt idx="111">
                  <c:v>19987.921557837188</c:v>
                </c:pt>
                <c:pt idx="112">
                  <c:v>19260.663794215772</c:v>
                </c:pt>
                <c:pt idx="113">
                  <c:v>18555.978646543379</c:v>
                </c:pt>
                <c:pt idx="114">
                  <c:v>17873.863588491233</c:v>
                </c:pt>
                <c:pt idx="115">
                  <c:v>17214.239707647626</c:v>
                </c:pt>
                <c:pt idx="116">
                  <c:v>16576.958939663109</c:v>
                </c:pt>
                <c:pt idx="117">
                  <c:v>15961.811028198294</c:v>
                </c:pt>
                <c:pt idx="118">
                  <c:v>15368.530180646801</c:v>
                </c:pt>
                <c:pt idx="119">
                  <c:v>14796.801396940467</c:v>
                </c:pt>
                <c:pt idx="120">
                  <c:v>14246.266455339206</c:v>
                </c:pt>
                <c:pt idx="121">
                  <c:v>13716.529544969708</c:v>
                </c:pt>
                <c:pt idx="122">
                  <c:v>13207.162540025425</c:v>
                </c:pt>
                <c:pt idx="123">
                  <c:v>12717.709915004742</c:v>
                </c:pt>
                <c:pt idx="124">
                  <c:v>12247.693304182912</c:v>
                </c:pt>
                <c:pt idx="125">
                  <c:v>11796.615711729781</c:v>
                </c:pt>
                <c:pt idx="126">
                  <c:v>11363.965381546446</c:v>
                </c:pt>
                <c:pt idx="127">
                  <c:v>10949.219338049146</c:v>
                </c:pt>
                <c:pt idx="128">
                  <c:v>10551.846610827173</c:v>
                </c:pt>
                <c:pt idx="129">
                  <c:v>10171.311157392553</c:v>
                </c:pt>
                <c:pt idx="130">
                  <c:v>9807.0744991700212</c:v>
                </c:pt>
                <c:pt idx="131">
                  <c:v>9458.5980864917929</c:v>
                </c:pt>
                <c:pt idx="132">
                  <c:v>9125.3454087052123</c:v>
                </c:pt>
                <c:pt idx="133">
                  <c:v>8806.7838656124168</c:v>
                </c:pt>
                <c:pt idx="134">
                  <c:v>8502.3864163758135</c:v>
                </c:pt>
                <c:pt idx="135">
                  <c:v>8211.6330217748382</c:v>
                </c:pt>
                <c:pt idx="136">
                  <c:v>7934.0118953177662</c:v>
                </c:pt>
                <c:pt idx="137">
                  <c:v>7669.0205782241555</c:v>
                </c:pt>
                <c:pt idx="138">
                  <c:v>7416.1668527222237</c:v>
                </c:pt>
                <c:pt idx="139">
                  <c:v>7174.9695074718866</c:v>
                </c:pt>
                <c:pt idx="140">
                  <c:v>6944.9589682462065</c:v>
                </c:pt>
                <c:pt idx="141">
                  <c:v>6725.6778062970234</c:v>
                </c:pt>
                <c:pt idx="142">
                  <c:v>6516.6811361078053</c:v>
                </c:pt>
                <c:pt idx="143">
                  <c:v>6317.536913509156</c:v>
                </c:pt>
                <c:pt idx="144">
                  <c:v>6127.8261444092586</c:v>
                </c:pt>
                <c:pt idx="145">
                  <c:v>5947.1430136802592</c:v>
                </c:pt>
                <c:pt idx="146">
                  <c:v>5775.0949430482096</c:v>
                </c:pt>
                <c:pt idx="147">
                  <c:v>5611.3025861635188</c:v>
                </c:pt>
                <c:pt idx="148">
                  <c:v>5455.3997683844436</c:v>
                </c:pt>
                <c:pt idx="149">
                  <c:v>5307.0333781906738</c:v>
                </c:pt>
                <c:pt idx="150">
                  <c:v>5165.8632165593563</c:v>
                </c:pt>
                <c:pt idx="151">
                  <c:v>5031.561810083098</c:v>
                </c:pt>
                <c:pt idx="152">
                  <c:v>4903.8141930891079</c:v>
                </c:pt>
                <c:pt idx="153">
                  <c:v>4782.3176635307309</c:v>
                </c:pt>
                <c:pt idx="154">
                  <c:v>4666.7815169669511</c:v>
                </c:pt>
                <c:pt idx="155">
                  <c:v>4556.9267625211833</c:v>
                </c:pt>
                <c:pt idx="156">
                  <c:v>4452.4858243170838</c:v>
                </c:pt>
                <c:pt idx="157">
                  <c:v>4353.2022315249988</c:v>
                </c:pt>
                <c:pt idx="158">
                  <c:v>4258.8302998168347</c:v>
                </c:pt>
                <c:pt idx="159">
                  <c:v>4169.134806718208</c:v>
                </c:pt>
                <c:pt idx="160">
                  <c:v>4083.890663063361</c:v>
                </c:pt>
                <c:pt idx="161">
                  <c:v>4002.8825824990117</c:v>
                </c:pt>
                <c:pt idx="162">
                  <c:v>3925.9047507466175</c:v>
                </c:pt>
                <c:pt idx="163">
                  <c:v>3852.7604961170573</c:v>
                </c:pt>
                <c:pt idx="164">
                  <c:v>3783.2619625759917</c:v>
                </c:pt>
                <c:pt idx="165">
                  <c:v>3717.2297864808265</c:v>
                </c:pt>
                <c:pt idx="166">
                  <c:v>3654.4927779499126</c:v>
                </c:pt>
                <c:pt idx="167">
                  <c:v>3594.8876076800771</c:v>
                </c:pt>
                <c:pt idx="168">
                  <c:v>3538.2584998986108</c:v>
                </c:pt>
                <c:pt idx="169">
                  <c:v>3484.4569320192231</c:v>
                </c:pt>
                <c:pt idx="170">
                  <c:v>3433.3413414671631</c:v>
                </c:pt>
                <c:pt idx="171">
                  <c:v>3384.7768400456462</c:v>
                </c:pt>
                <c:pt idx="172">
                  <c:v>3338.6349361329353</c:v>
                </c:pt>
                <c:pt idx="173">
                  <c:v>3294.793264926041</c:v>
                </c:pt>
                <c:pt idx="174">
                  <c:v>3253.1353268821363</c:v>
                </c:pt>
                <c:pt idx="175">
                  <c:v>3213.5502344516776</c:v>
                </c:pt>
                <c:pt idx="176">
                  <c:v>3175.9324671471632</c:v>
                </c:pt>
                <c:pt idx="177">
                  <c:v>3140.1816349477422</c:v>
                </c:pt>
                <c:pt idx="178">
                  <c:v>3106.2022500019352</c:v>
                </c:pt>
                <c:pt idx="179">
                  <c:v>3073.9035065579351</c:v>
                </c:pt>
                <c:pt idx="180">
                  <c:v>3043.1990690228477</c:v>
                </c:pt>
                <c:pt idx="181">
                  <c:v>3014.0068680282725</c:v>
                </c:pt>
                <c:pt idx="182">
                  <c:v>2986.248904359436</c:v>
                </c:pt>
                <c:pt idx="183">
                  <c:v>2959.8510605882352</c:v>
                </c:pt>
                <c:pt idx="184">
                  <c:v>2934.7429202366757</c:v>
                </c:pt>
                <c:pt idx="185">
                  <c:v>2910.8575942859816</c:v>
                </c:pt>
                <c:pt idx="186">
                  <c:v>2888.1315548377816</c:v>
                </c:pt>
                <c:pt idx="187">
                  <c:v>2866.5044757270066</c:v>
                </c:pt>
                <c:pt idx="188">
                  <c:v>2845.9190798811842</c:v>
                </c:pt>
                <c:pt idx="189">
                  <c:v>2826.3209932174805</c:v>
                </c:pt>
                <c:pt idx="190">
                  <c:v>2807.6586048669324</c:v>
                </c:pt>
                <c:pt idx="191">
                  <c:v>2789.8829335146188</c:v>
                </c:pt>
                <c:pt idx="192">
                  <c:v>2772.9474996449107</c:v>
                </c:pt>
                <c:pt idx="193">
                  <c:v>2756.8082034822382</c:v>
                </c:pt>
                <c:pt idx="194">
                  <c:v>2741.4232084199261</c:v>
                </c:pt>
                <c:pt idx="195">
                  <c:v>2726.7528297324197</c:v>
                </c:pt>
                <c:pt idx="196">
                  <c:v>2712.7594283695689</c:v>
                </c:pt>
                <c:pt idx="197">
                  <c:v>2699.4073096354759</c:v>
                </c:pt>
                <c:pt idx="198">
                  <c:v>2686.6626265586274</c:v>
                </c:pt>
                <c:pt idx="199">
                  <c:v>2674.4932877645742</c:v>
                </c:pt>
                <c:pt idx="200">
                  <c:v>2662.8688696672421</c:v>
                </c:pt>
                <c:pt idx="201">
                  <c:v>2651.7605327999354</c:v>
                </c:pt>
                <c:pt idx="202">
                  <c:v>2641.1409421122662</c:v>
                </c:pt>
                <c:pt idx="203">
                  <c:v>2630.9841910644923</c:v>
                </c:pt>
                <c:pt idx="204">
                  <c:v>2621.2657293560628</c:v>
                </c:pt>
                <c:pt idx="205">
                  <c:v>2611.9622941305392</c:v>
                </c:pt>
                <c:pt idx="206">
                  <c:v>2603.051844504404</c:v>
                </c:pt>
                <c:pt idx="207">
                  <c:v>2594.5134992726116</c:v>
                </c:pt>
                <c:pt idx="208">
                  <c:v>2586.3274776490198</c:v>
                </c:pt>
                <c:pt idx="209">
                  <c:v>2578.475042905075</c:v>
                </c:pt>
                <c:pt idx="210">
                  <c:v>2570.9384487752686</c:v>
                </c:pt>
                <c:pt idx="211">
                  <c:v>2563.7008885029336</c:v>
                </c:pt>
                <c:pt idx="212">
                  <c:v>2556.7464464049126</c:v>
                </c:pt>
                <c:pt idx="213">
                  <c:v>2550.060051838464</c:v>
                </c:pt>
                <c:pt idx="214">
                  <c:v>2543.6274354584912</c:v>
                </c:pt>
                <c:pt idx="215">
                  <c:v>2537.4350876577873</c:v>
                </c:pt>
                <c:pt idx="216">
                  <c:v>2531.4702190874432</c:v>
                </c:pt>
                <c:pt idx="217">
                  <c:v>2525.72072315891</c:v>
                </c:pt>
                <c:pt idx="218">
                  <c:v>2520.1751404334036</c:v>
                </c:pt>
                <c:pt idx="219">
                  <c:v>2514.8226248084061</c:v>
                </c:pt>
                <c:pt idx="220">
                  <c:v>2509.652911414948</c:v>
                </c:pt>
                <c:pt idx="221">
                  <c:v>2504.6562861431439</c:v>
                </c:pt>
                <c:pt idx="222">
                  <c:v>2499.8235567171241</c:v>
                </c:pt>
                <c:pt idx="223">
                  <c:v>2495.1460252440161</c:v>
                </c:pt>
                <c:pt idx="224">
                  <c:v>2490.6154621650371</c:v>
                </c:pt>
                <c:pt idx="225">
                  <c:v>2486.2240815400146</c:v>
                </c:pt>
                <c:pt idx="226">
                  <c:v>2481.9645175997971</c:v>
                </c:pt>
                <c:pt idx="227">
                  <c:v>2477.8298025040272</c:v>
                </c:pt>
                <c:pt idx="228">
                  <c:v>2473.8133452446441</c:v>
                </c:pt>
                <c:pt idx="229">
                  <c:v>2469.9089116382602</c:v>
                </c:pt>
                <c:pt idx="230">
                  <c:v>2466.1106053532171</c:v>
                </c:pt>
                <c:pt idx="231">
                  <c:v>2462.412849919675</c:v>
                </c:pt>
                <c:pt idx="232">
                  <c:v>2458.81037167353</c:v>
                </c:pt>
                <c:pt idx="233">
                  <c:v>2455.2981835873015</c:v>
                </c:pt>
                <c:pt idx="234">
                  <c:v>2451.8715699433528</c:v>
                </c:pt>
                <c:pt idx="235">
                  <c:v>2448.5260718069635</c:v>
                </c:pt>
                <c:pt idx="236">
                  <c:v>2445.2574732588037</c:v>
                </c:pt>
                <c:pt idx="237">
                  <c:v>2442.0617883483264</c:v>
                </c:pt>
                <c:pt idx="238">
                  <c:v>2438.9352487314495</c:v>
                </c:pt>
                <c:pt idx="239">
                  <c:v>2435.8742919576948</c:v>
                </c:pt>
                <c:pt idx="240">
                  <c:v>2432.8755503736393</c:v>
                </c:pt>
                <c:pt idx="241">
                  <c:v>2429.9358406111705</c:v>
                </c:pt>
                <c:pt idx="242">
                  <c:v>2427.052153630581</c:v>
                </c:pt>
                <c:pt idx="243">
                  <c:v>2424.2216452900143</c:v>
                </c:pt>
                <c:pt idx="244">
                  <c:v>2421.4416274141886</c:v>
                </c:pt>
                <c:pt idx="245">
                  <c:v>2418.7095593366626</c:v>
                </c:pt>
                <c:pt idx="246">
                  <c:v>2416.0230398911922</c:v>
                </c:pt>
                <c:pt idx="247">
                  <c:v>2413.3797998289469</c:v>
                </c:pt>
                <c:pt idx="248">
                  <c:v>2410.7776946395093</c:v>
                </c:pt>
                <c:pt idx="249">
                  <c:v>2408.2146977547004</c:v>
                </c:pt>
                <c:pt idx="250">
                  <c:v>2405.6888941153193</c:v>
                </c:pt>
                <c:pt idx="251">
                  <c:v>2403.1984740818816</c:v>
                </c:pt>
                <c:pt idx="252">
                  <c:v>2400.7417276714209</c:v>
                </c:pt>
                <c:pt idx="253">
                  <c:v>2398.3170391032936</c:v>
                </c:pt>
                <c:pt idx="254">
                  <c:v>2395.9228816378186</c:v>
                </c:pt>
                <c:pt idx="255">
                  <c:v>2393.5578126923911</c:v>
                </c:pt>
                <c:pt idx="256">
                  <c:v>2391.2204692204996</c:v>
                </c:pt>
                <c:pt idx="257">
                  <c:v>2388.9095633398128</c:v>
                </c:pt>
                <c:pt idx="258">
                  <c:v>2386.6238781962165</c:v>
                </c:pt>
                <c:pt idx="259">
                  <c:v>2384.3622640513513</c:v>
                </c:pt>
                <c:pt idx="260">
                  <c:v>2382.1236345818347</c:v>
                </c:pt>
                <c:pt idx="261">
                  <c:v>2379.9069633789754</c:v>
                </c:pt>
                <c:pt idx="262">
                  <c:v>2377.7112806383429</c:v>
                </c:pt>
                <c:pt idx="263">
                  <c:v>2375.5356700291204</c:v>
                </c:pt>
                <c:pt idx="264">
                  <c:v>2373.3792657336876</c:v>
                </c:pt>
                <c:pt idx="265">
                  <c:v>2371.2412496483698</c:v>
                </c:pt>
                <c:pt idx="266">
                  <c:v>2369.1208487367635</c:v>
                </c:pt>
                <c:pt idx="267">
                  <c:v>2367.0173325274914</c:v>
                </c:pt>
                <c:pt idx="268">
                  <c:v>2364.9300107486779</c:v>
                </c:pt>
                <c:pt idx="269">
                  <c:v>2362.8582310918146</c:v>
                </c:pt>
                <c:pt idx="270">
                  <c:v>2360.8013770980897</c:v>
                </c:pt>
                <c:pt idx="271">
                  <c:v>2358.7588661606087</c:v>
                </c:pt>
                <c:pt idx="272">
                  <c:v>2356.7301476362768</c:v>
                </c:pt>
                <c:pt idx="273">
                  <c:v>2354.7147010614417</c:v>
                </c:pt>
                <c:pt idx="274">
                  <c:v>2352.7120344657119</c:v>
                </c:pt>
                <c:pt idx="275">
                  <c:v>2350.7216827786497</c:v>
                </c:pt>
                <c:pt idx="276">
                  <c:v>2348.7432063243218</c:v>
                </c:pt>
                <c:pt idx="277">
                  <c:v>2346.7761893989618</c:v>
                </c:pt>
                <c:pt idx="278">
                  <c:v>2344.8202389272356</c:v>
                </c:pt>
                <c:pt idx="279">
                  <c:v>2342.8749831928558</c:v>
                </c:pt>
                <c:pt idx="280">
                  <c:v>2340.9400706395022</c:v>
                </c:pt>
                <c:pt idx="281">
                  <c:v>2339.0151687382345</c:v>
                </c:pt>
                <c:pt idx="282">
                  <c:v>2337.0999629177691</c:v>
                </c:pt>
                <c:pt idx="283">
                  <c:v>2335.1941555542026</c:v>
                </c:pt>
                <c:pt idx="284">
                  <c:v>2333.2974650169349</c:v>
                </c:pt>
                <c:pt idx="285">
                  <c:v>2331.4096247677253</c:v>
                </c:pt>
                <c:pt idx="286">
                  <c:v>2329.53038250997</c:v>
                </c:pt>
                <c:pt idx="287">
                  <c:v>2327.6594993854587</c:v>
                </c:pt>
                <c:pt idx="288">
                  <c:v>2325.7967492160033</c:v>
                </c:pt>
                <c:pt idx="289">
                  <c:v>2323.9419177874734</c:v>
                </c:pt>
                <c:pt idx="290">
                  <c:v>2322.0948021739173</c:v>
                </c:pt>
                <c:pt idx="291">
                  <c:v>2320.2552100995522</c:v>
                </c:pt>
                <c:pt idx="292">
                  <c:v>2318.422959336549</c:v>
                </c:pt>
                <c:pt idx="293">
                  <c:v>2316.5978771366249</c:v>
                </c:pt>
                <c:pt idx="294">
                  <c:v>2314.7797996945933</c:v>
                </c:pt>
                <c:pt idx="295">
                  <c:v>2312.9685716420904</c:v>
                </c:pt>
                <c:pt idx="296">
                  <c:v>2311.1640455698166</c:v>
                </c:pt>
                <c:pt idx="297">
                  <c:v>2309.3660815767125</c:v>
                </c:pt>
                <c:pt idx="298">
                  <c:v>2307.5745468445712</c:v>
                </c:pt>
                <c:pt idx="299">
                  <c:v>2305.7893152366833</c:v>
                </c:pt>
                <c:pt idx="300">
                  <c:v>2304.0102669191665</c:v>
                </c:pt>
                <c:pt idx="301">
                  <c:v>2302.2372880037324</c:v>
                </c:pt>
                <c:pt idx="302">
                  <c:v>2300.4702702106815</c:v>
                </c:pt>
                <c:pt idx="303">
                  <c:v>2298.7091105510081</c:v>
                </c:pt>
                <c:pt idx="304">
                  <c:v>2296.9537110265469</c:v>
                </c:pt>
                <c:pt idx="305">
                  <c:v>2295.2039783471473</c:v>
                </c:pt>
                <c:pt idx="306">
                  <c:v>2293.4598236639308</c:v>
                </c:pt>
                <c:pt idx="307">
                  <c:v>2291.7211623177227</c:v>
                </c:pt>
                <c:pt idx="308">
                  <c:v>2289.987913601813</c:v>
                </c:pt>
                <c:pt idx="309">
                  <c:v>2288.2600005382396</c:v>
                </c:pt>
                <c:pt idx="310">
                  <c:v>2286.5373496668344</c:v>
                </c:pt>
                <c:pt idx="311">
                  <c:v>2284.8198908463128</c:v>
                </c:pt>
                <c:pt idx="312">
                  <c:v>2283.1075570667317</c:v>
                </c:pt>
                <c:pt idx="313">
                  <c:v>2281.4002842726727</c:v>
                </c:pt>
                <c:pt idx="314">
                  <c:v>2279.698011196544</c:v>
                </c:pt>
                <c:pt idx="315">
                  <c:v>2278.0006792014324</c:v>
                </c:pt>
                <c:pt idx="316">
                  <c:v>2276.3082321329639</c:v>
                </c:pt>
                <c:pt idx="317">
                  <c:v>2274.6206161796626</c:v>
                </c:pt>
                <c:pt idx="318">
                  <c:v>2272.9377797413249</c:v>
                </c:pt>
                <c:pt idx="319">
                  <c:v>2271.2596733049591</c:v>
                </c:pt>
                <c:pt idx="320">
                  <c:v>2269.5862493278551</c:v>
                </c:pt>
                <c:pt idx="321">
                  <c:v>2267.9174621273819</c:v>
                </c:pt>
                <c:pt idx="322">
                  <c:v>2266.2532677771292</c:v>
                </c:pt>
                <c:pt idx="323">
                  <c:v>2264.5936240090332</c:v>
                </c:pt>
                <c:pt idx="324">
                  <c:v>2262.9384901211433</c:v>
                </c:pt>
                <c:pt idx="325">
                  <c:v>2261.2878268907084</c:v>
                </c:pt>
                <c:pt idx="326">
                  <c:v>2259.6415964922794</c:v>
                </c:pt>
                <c:pt idx="327">
                  <c:v>2257.9997624205416</c:v>
                </c:pt>
                <c:pt idx="328">
                  <c:v>2256.3622894176033</c:v>
                </c:pt>
                <c:pt idx="329">
                  <c:v>2254.7291434044892</c:v>
                </c:pt>
                <c:pt idx="330">
                  <c:v>2253.1002914165961</c:v>
                </c:pt>
                <c:pt idx="331">
                  <c:v>2251.4757015428795</c:v>
                </c:pt>
                <c:pt idx="332">
                  <c:v>2249.8553428685645</c:v>
                </c:pt>
                <c:pt idx="333">
                  <c:v>2248.2391854211701</c:v>
                </c:pt>
                <c:pt idx="334">
                  <c:v>2246.6272001196621</c:v>
                </c:pt>
                <c:pt idx="335">
                  <c:v>2245.0193587265512</c:v>
                </c:pt>
                <c:pt idx="336">
                  <c:v>2243.4156338027674</c:v>
                </c:pt>
                <c:pt idx="337">
                  <c:v>2241.8159986651517</c:v>
                </c:pt>
                <c:pt idx="338">
                  <c:v>2240.220427346409</c:v>
                </c:pt>
                <c:pt idx="339">
                  <c:v>2238.628894557387</c:v>
                </c:pt>
                <c:pt idx="340">
                  <c:v>2237.0413756515418</c:v>
                </c:pt>
                <c:pt idx="341">
                  <c:v>2235.4578465914619</c:v>
                </c:pt>
                <c:pt idx="342">
                  <c:v>2233.8782839173377</c:v>
                </c:pt>
                <c:pt idx="343">
                  <c:v>2232.3026647172569</c:v>
                </c:pt>
                <c:pt idx="344">
                  <c:v>2230.7309665992238</c:v>
                </c:pt>
                <c:pt idx="345">
                  <c:v>2229.1631676647999</c:v>
                </c:pt>
                <c:pt idx="346">
                  <c:v>2227.5992464842734</c:v>
                </c:pt>
                <c:pt idx="347">
                  <c:v>2226.0391820732689</c:v>
                </c:pt>
                <c:pt idx="348">
                  <c:v>2224.4829538707081</c:v>
                </c:pt>
                <c:pt idx="349">
                  <c:v>2222.9305417180508</c:v>
                </c:pt>
                <c:pt idx="350">
                  <c:v>2221.3819258397361</c:v>
                </c:pt>
                <c:pt idx="351">
                  <c:v>2219.8370868247544</c:v>
                </c:pt>
                <c:pt idx="352">
                  <c:v>2218.2960056092847</c:v>
                </c:pt>
                <c:pt idx="353">
                  <c:v>2216.7586634603363</c:v>
                </c:pt>
                <c:pt idx="354">
                  <c:v>2215.225041960332</c:v>
                </c:pt>
                <c:pt idx="355">
                  <c:v>2213.6951229925826</c:v>
                </c:pt>
                <c:pt idx="356">
                  <c:v>2212.1688887275982</c:v>
                </c:pt>
                <c:pt idx="357">
                  <c:v>2210.6463216101843</c:v>
                </c:pt>
                <c:pt idx="358">
                  <c:v>2209.1274043472827</c:v>
                </c:pt>
                <c:pt idx="359">
                  <c:v>2207.6121198965075</c:v>
                </c:pt>
                <c:pt idx="360">
                  <c:v>2206.1004514553415</c:v>
                </c:pt>
                <c:pt idx="361">
                  <c:v>2204.5923824509455</c:v>
                </c:pt>
                <c:pt idx="362">
                  <c:v>2203.0878965305546</c:v>
                </c:pt>
                <c:pt idx="363">
                  <c:v>2201.5869775524197</c:v>
                </c:pt>
                <c:pt idx="364">
                  <c:v>2200.0896095772623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9</c:v>
                </c:pt>
                <c:pt idx="1">
                  <c:v>9.3579888235294106</c:v>
                </c:pt>
                <c:pt idx="2">
                  <c:v>9.7691714530994513</c:v>
                </c:pt>
                <c:pt idx="3">
                  <c:v>10.241468290796611</c:v>
                </c:pt>
                <c:pt idx="4">
                  <c:v>10.783968593663211</c:v>
                </c:pt>
                <c:pt idx="5">
                  <c:v>11.407100267233368</c:v>
                </c:pt>
                <c:pt idx="6">
                  <c:v>12.122823557556666</c:v>
                </c:pt>
                <c:pt idx="7">
                  <c:v>12.944851772902817</c:v>
                </c:pt>
                <c:pt idx="8">
                  <c:v>13.888902502425818</c:v>
                </c:pt>
                <c:pt idx="9">
                  <c:v>14.614994322349702</c:v>
                </c:pt>
                <c:pt idx="10">
                  <c:v>15.394874205502237</c:v>
                </c:pt>
                <c:pt idx="11">
                  <c:v>16.22837593954878</c:v>
                </c:pt>
                <c:pt idx="12">
                  <c:v>17.114092371503194</c:v>
                </c:pt>
                <c:pt idx="13">
                  <c:v>18.049016299067919</c:v>
                </c:pt>
                <c:pt idx="14">
                  <c:v>19.028104860945053</c:v>
                </c:pt>
                <c:pt idx="15">
                  <c:v>20.04375356991892</c:v>
                </c:pt>
                <c:pt idx="16">
                  <c:v>21.085163970262187</c:v>
                </c:pt>
                <c:pt idx="17">
                  <c:v>22.137586461532575</c:v>
                </c:pt>
                <c:pt idx="18">
                  <c:v>23.235086343755142</c:v>
                </c:pt>
                <c:pt idx="19">
                  <c:v>24.37594078213878</c:v>
                </c:pt>
                <c:pt idx="20">
                  <c:v>25.558173164423938</c:v>
                </c:pt>
                <c:pt idx="21">
                  <c:v>26.779702520832352</c:v>
                </c:pt>
                <c:pt idx="22">
                  <c:v>28.0385681285739</c:v>
                </c:pt>
                <c:pt idx="23">
                  <c:v>29.333250924316026</c:v>
                </c:pt>
                <c:pt idx="24">
                  <c:v>30.663118147671661</c:v>
                </c:pt>
                <c:pt idx="25">
                  <c:v>32.029023318695884</c:v>
                </c:pt>
                <c:pt idx="26">
                  <c:v>33.434100351890265</c:v>
                </c:pt>
                <c:pt idx="27">
                  <c:v>34.876837284267893</c:v>
                </c:pt>
                <c:pt idx="28">
                  <c:v>36.355729337411717</c:v>
                </c:pt>
                <c:pt idx="29">
                  <c:v>37.869317956674067</c:v>
                </c:pt>
                <c:pt idx="30">
                  <c:v>39.41621317050128</c:v>
                </c:pt>
                <c:pt idx="31">
                  <c:v>40.995085874379377</c:v>
                </c:pt>
                <c:pt idx="32">
                  <c:v>42.604611767681838</c:v>
                </c:pt>
                <c:pt idx="33">
                  <c:v>44.243342532967866</c:v>
                </c:pt>
                <c:pt idx="34">
                  <c:v>45.909472191431242</c:v>
                </c:pt>
                <c:pt idx="35">
                  <c:v>47.600457100740215</c:v>
                </c:pt>
                <c:pt idx="36">
                  <c:v>49.313598169261219</c:v>
                </c:pt>
                <c:pt idx="37">
                  <c:v>51.046022351520413</c:v>
                </c:pt>
                <c:pt idx="38">
                  <c:v>52.794656631329303</c:v>
                </c:pt>
                <c:pt idx="39">
                  <c:v>54.556196045256421</c:v>
                </c:pt>
                <c:pt idx="40">
                  <c:v>56.327069454185491</c:v>
                </c:pt>
                <c:pt idx="41">
                  <c:v>58.103409873640608</c:v>
                </c:pt>
                <c:pt idx="42">
                  <c:v>59.881040497894276</c:v>
                </c:pt>
                <c:pt idx="43">
                  <c:v>61.655493429754628</c:v>
                </c:pt>
                <c:pt idx="44">
                  <c:v>63.422085954792259</c:v>
                </c:pt>
                <c:pt idx="45">
                  <c:v>65.175923940449408</c:v>
                </c:pt>
                <c:pt idx="46">
                  <c:v>66.911908998794729</c:v>
                </c:pt>
                <c:pt idx="47">
                  <c:v>68.624750881008779</c:v>
                </c:pt>
                <c:pt idx="48">
                  <c:v>70.308986489412092</c:v>
                </c:pt>
                <c:pt idx="49">
                  <c:v>71.95900648975153</c:v>
                </c:pt>
                <c:pt idx="50">
                  <c:v>73.569089618637818</c:v>
                </c:pt>
                <c:pt idx="51">
                  <c:v>75.13344319404041</c:v>
                </c:pt>
                <c:pt idx="52">
                  <c:v>76.646245774927237</c:v>
                </c:pt>
                <c:pt idx="53">
                  <c:v>78.101684030318069</c:v>
                </c:pt>
                <c:pt idx="54">
                  <c:v>79.493993048640149</c:v>
                </c:pt>
                <c:pt idx="55">
                  <c:v>80.817499727829542</c:v>
                </c:pt>
                <c:pt idx="56">
                  <c:v>82.066668633918766</c:v>
                </c:pt>
                <c:pt idx="57">
                  <c:v>83.236149456002153</c:v>
                </c:pt>
                <c:pt idx="58">
                  <c:v>84.32082496349976</c:v>
                </c:pt>
                <c:pt idx="59">
                  <c:v>85.315858258110168</c:v>
                </c:pt>
                <c:pt idx="60">
                  <c:v>86.216738211949064</c:v>
                </c:pt>
                <c:pt idx="61">
                  <c:v>87.019322442754287</c:v>
                </c:pt>
                <c:pt idx="62">
                  <c:v>87.71987819956118</c:v>
                </c:pt>
                <c:pt idx="63">
                  <c:v>88.315120373628901</c:v>
                </c:pt>
                <c:pt idx="64">
                  <c:v>88.802245860509586</c:v>
                </c:pt>
                <c:pt idx="65">
                  <c:v>89.17896354987019</c:v>
                </c:pt>
                <c:pt idx="66">
                  <c:v>89.443519312820101</c:v>
                </c:pt>
                <c:pt idx="67">
                  <c:v>89.594715488819929</c:v>
                </c:pt>
                <c:pt idx="68">
                  <c:v>89.631924532857667</c:v>
                </c:pt>
                <c:pt idx="69">
                  <c:v>89.555096641197892</c:v>
                </c:pt>
                <c:pt idx="70">
                  <c:v>89.364761282847596</c:v>
                </c:pt>
                <c:pt idx="71">
                  <c:v>89.062022547789354</c:v>
                </c:pt>
                <c:pt idx="72">
                  <c:v>88.648548347301215</c:v>
                </c:pt>
                <c:pt idx="73">
                  <c:v>88.126553627911619</c:v>
                </c:pt>
                <c:pt idx="74">
                  <c:v>87.498777882816199</c:v>
                </c:pt>
                <c:pt idx="75">
                  <c:v>86.768457356585472</c:v>
                </c:pt>
                <c:pt idx="76">
                  <c:v>85.939292434755671</c:v>
                </c:pt>
                <c:pt idx="77">
                  <c:v>85.015410785056645</c:v>
                </c:pt>
                <c:pt idx="78">
                  <c:v>84.001326870658559</c:v>
                </c:pt>
                <c:pt idx="79">
                  <c:v>82.901898493026906</c:v>
                </c:pt>
                <c:pt idx="80">
                  <c:v>81.722281057565709</c:v>
                </c:pt>
                <c:pt idx="81">
                  <c:v>80.467880273274091</c:v>
                </c:pt>
                <c:pt idx="82">
                  <c:v>79.144303998012845</c:v>
                </c:pt>
                <c:pt idx="83">
                  <c:v>77.75731392436218</c:v>
                </c:pt>
                <c:pt idx="84">
                  <c:v>76.312777768967678</c:v>
                </c:pt>
                <c:pt idx="85">
                  <c:v>74.816622583001376</c:v>
                </c:pt>
                <c:pt idx="86">
                  <c:v>73.274789745740989</c:v>
                </c:pt>
                <c:pt idx="87">
                  <c:v>71.693192140256286</c:v>
                </c:pt>
                <c:pt idx="88">
                  <c:v>70.077673942146518</c:v>
                </c:pt>
                <c:pt idx="89">
                  <c:v>68.433973379802282</c:v>
                </c:pt>
                <c:pt idx="90">
                  <c:v>66.767688750008972</c:v>
                </c:pt>
                <c:pt idx="91">
                  <c:v>65.084247898023733</c:v>
                </c:pt>
                <c:pt idx="92">
                  <c:v>63.388881298531501</c:v>
                </c:pt>
                <c:pt idx="93">
                  <c:v>61.686598804841957</c:v>
                </c:pt>
                <c:pt idx="94">
                  <c:v>59.982170069728404</c:v>
                </c:pt>
                <c:pt idx="95">
                  <c:v>58.280108583447756</c:v>
                </c:pt>
                <c:pt idx="96">
                  <c:v>56.584659223363602</c:v>
                </c:pt>
                <c:pt idx="97">
                  <c:v>54.899789165569345</c:v>
                </c:pt>
                <c:pt idx="98">
                  <c:v>53.229181972238635</c:v>
                </c:pt>
                <c:pt idx="99">
                  <c:v>51.576234639145696</c:v>
                </c:pt>
                <c:pt idx="100">
                  <c:v>49.944057365711707</c:v>
                </c:pt>
                <c:pt idx="101">
                  <c:v>48.335475794682196</c:v>
                </c:pt>
                <c:pt idx="102">
                  <c:v>46.753035459611638</c:v>
                </c:pt>
                <c:pt idx="103">
                  <c:v>45.19900817511104</c:v>
                </c:pt>
                <c:pt idx="104">
                  <c:v>43.675400106621275</c:v>
                </c:pt>
                <c:pt idx="105">
                  <c:v>42.183961262608214</c:v>
                </c:pt>
                <c:pt idx="106">
                  <c:v>40.726196161834885</c:v>
                </c:pt>
                <c:pt idx="107">
                  <c:v>39.303375441063153</c:v>
                </c:pt>
                <c:pt idx="108">
                  <c:v>37.916548183510059</c:v>
                </c:pt>
                <c:pt idx="109">
                  <c:v>36.566554765013592</c:v>
                </c:pt>
                <c:pt idx="110">
                  <c:v>35.254040032583617</c:v>
                </c:pt>
                <c:pt idx="111">
                  <c:v>33.979466648323218</c:v>
                </c:pt>
                <c:pt idx="112">
                  <c:v>32.743128450166807</c:v>
                </c:pt>
                <c:pt idx="113">
                  <c:v>31.545163699123744</c:v>
                </c:pt>
                <c:pt idx="114">
                  <c:v>30.385568100435094</c:v>
                </c:pt>
                <c:pt idx="115">
                  <c:v>29.264207503000964</c:v>
                </c:pt>
                <c:pt idx="116">
                  <c:v>28.180830197427284</c:v>
                </c:pt>
                <c:pt idx="117">
                  <c:v>27.135078747937097</c:v>
                </c:pt>
                <c:pt idx="118">
                  <c:v>26.126501307099559</c:v>
                </c:pt>
                <c:pt idx="119">
                  <c:v>25.154562374798793</c:v>
                </c:pt>
                <c:pt idx="120">
                  <c:v>24.218652974076647</c:v>
                </c:pt>
                <c:pt idx="121">
                  <c:v>23.3181002264485</c:v>
                </c:pt>
                <c:pt idx="122">
                  <c:v>22.452176318043222</c:v>
                </c:pt>
                <c:pt idx="123">
                  <c:v>21.620106855508059</c:v>
                </c:pt>
                <c:pt idx="124">
                  <c:v>20.821078617110949</c:v>
                </c:pt>
                <c:pt idx="125">
                  <c:v>20.054246709940625</c:v>
                </c:pt>
                <c:pt idx="126">
                  <c:v>19.318741148628959</c:v>
                </c:pt>
                <c:pt idx="127">
                  <c:v>18.613672874683548</c:v>
                </c:pt>
                <c:pt idx="128">
                  <c:v>17.938139238406194</c:v>
                </c:pt>
                <c:pt idx="129">
                  <c:v>17.291228967567339</c:v>
                </c:pt>
                <c:pt idx="130">
                  <c:v>16.672026648589036</c:v>
                </c:pt>
                <c:pt idx="131">
                  <c:v>16.079616747036049</c:v>
                </c:pt>
                <c:pt idx="132">
                  <c:v>15.51308719479886</c:v>
                </c:pt>
                <c:pt idx="133">
                  <c:v>14.971532571541108</c:v>
                </c:pt>
                <c:pt idx="134">
                  <c:v>14.454056907838883</c:v>
                </c:pt>
                <c:pt idx="135">
                  <c:v>13.959776137017224</c:v>
                </c:pt>
                <c:pt idx="136">
                  <c:v>13.487820222040202</c:v>
                </c:pt>
                <c:pt idx="137">
                  <c:v>13.037334982981063</c:v>
                </c:pt>
                <c:pt idx="138">
                  <c:v>12.607483649627779</c:v>
                </c:pt>
                <c:pt idx="139">
                  <c:v>12.197448162702207</c:v>
                </c:pt>
                <c:pt idx="140">
                  <c:v>11.80643024601855</c:v>
                </c:pt>
                <c:pt idx="141">
                  <c:v>11.43365227070494</c:v>
                </c:pt>
                <c:pt idx="142">
                  <c:v>11.078357931383268</c:v>
                </c:pt>
                <c:pt idx="143">
                  <c:v>10.739812752965564</c:v>
                </c:pt>
                <c:pt idx="144">
                  <c:v>10.41730444549574</c:v>
                </c:pt>
                <c:pt idx="145">
                  <c:v>10.11014312325644</c:v>
                </c:pt>
                <c:pt idx="146">
                  <c:v>9.8176614031819565</c:v>
                </c:pt>
                <c:pt idx="147">
                  <c:v>9.5392143964779805</c:v>
                </c:pt>
                <c:pt idx="148">
                  <c:v>9.2741796062535542</c:v>
                </c:pt>
                <c:pt idx="149">
                  <c:v>9.0219567429241447</c:v>
                </c:pt>
                <c:pt idx="150">
                  <c:v>8.7819674681509046</c:v>
                </c:pt>
                <c:pt idx="151">
                  <c:v>8.5536550771412667</c:v>
                </c:pt>
                <c:pt idx="152">
                  <c:v>8.3364841282514828</c:v>
                </c:pt>
                <c:pt idx="153">
                  <c:v>8.1299400280022418</c:v>
                </c:pt>
                <c:pt idx="154">
                  <c:v>7.9335285788438163</c:v>
                </c:pt>
                <c:pt idx="155">
                  <c:v>7.7467754962860109</c:v>
                </c:pt>
                <c:pt idx="156">
                  <c:v>7.5692259013390419</c:v>
                </c:pt>
                <c:pt idx="157">
                  <c:v>7.4004437935924976</c:v>
                </c:pt>
                <c:pt idx="158">
                  <c:v>7.2400115096886184</c:v>
                </c:pt>
                <c:pt idx="159">
                  <c:v>7.087529171420953</c:v>
                </c:pt>
                <c:pt idx="160">
                  <c:v>6.9426141272077135</c:v>
                </c:pt>
                <c:pt idx="161">
                  <c:v>6.8049003902483198</c:v>
                </c:pt>
                <c:pt idx="162">
                  <c:v>6.6740380762692491</c:v>
                </c:pt>
                <c:pt idx="163">
                  <c:v>6.5496928433989972</c:v>
                </c:pt>
                <c:pt idx="164">
                  <c:v>6.4315453363791857</c:v>
                </c:pt>
                <c:pt idx="165">
                  <c:v>6.3192906370174047</c:v>
                </c:pt>
                <c:pt idx="166">
                  <c:v>6.2126377225148515</c:v>
                </c:pt>
                <c:pt idx="167">
                  <c:v>6.1113089330561303</c:v>
                </c:pt>
                <c:pt idx="168">
                  <c:v>6.0150394498276381</c:v>
                </c:pt>
                <c:pt idx="169">
                  <c:v>5.9235767844326794</c:v>
                </c:pt>
                <c:pt idx="170">
                  <c:v>5.8366802804941766</c:v>
                </c:pt>
                <c:pt idx="171">
                  <c:v>5.7541206280775983</c:v>
                </c:pt>
                <c:pt idx="172">
                  <c:v>5.67567939142599</c:v>
                </c:pt>
                <c:pt idx="173">
                  <c:v>5.6011485503742691</c:v>
                </c:pt>
                <c:pt idx="174">
                  <c:v>5.5303300556996318</c:v>
                </c:pt>
                <c:pt idx="175">
                  <c:v>5.4630353985678513</c:v>
                </c:pt>
                <c:pt idx="176">
                  <c:v>5.3990851941501772</c:v>
                </c:pt>
                <c:pt idx="177">
                  <c:v>5.338308779411161</c:v>
                </c:pt>
                <c:pt idx="178">
                  <c:v>5.2805438250032894</c:v>
                </c:pt>
                <c:pt idx="179">
                  <c:v>5.2256359611484893</c:v>
                </c:pt>
                <c:pt idx="180">
                  <c:v>5.1734384173388408</c:v>
                </c:pt>
                <c:pt idx="181">
                  <c:v>5.1238116756480627</c:v>
                </c:pt>
                <c:pt idx="182">
                  <c:v>5.0766231374110413</c:v>
                </c:pt>
                <c:pt idx="183">
                  <c:v>5.0317468029999999</c:v>
                </c:pt>
                <c:pt idx="184">
                  <c:v>4.9890629644023488</c:v>
                </c:pt>
                <c:pt idx="185">
                  <c:v>4.9484579102861685</c:v>
                </c:pt>
                <c:pt idx="186">
                  <c:v>4.9098236432242279</c:v>
                </c:pt>
                <c:pt idx="187">
                  <c:v>4.8730576087359108</c:v>
                </c:pt>
                <c:pt idx="188">
                  <c:v>4.8380624357980127</c:v>
                </c:pt>
                <c:pt idx="189">
                  <c:v>4.8047456884697164</c:v>
                </c:pt>
                <c:pt idx="190">
                  <c:v>4.7730196282737847</c:v>
                </c:pt>
                <c:pt idx="191">
                  <c:v>4.742800986974852</c:v>
                </c:pt>
                <c:pt idx="192">
                  <c:v>4.7140107493963477</c:v>
                </c:pt>
                <c:pt idx="193">
                  <c:v>4.6865739459198048</c:v>
                </c:pt>
                <c:pt idx="194">
                  <c:v>4.6604194543138746</c:v>
                </c:pt>
                <c:pt idx="195">
                  <c:v>4.6354798105451129</c:v>
                </c:pt>
                <c:pt idx="196">
                  <c:v>4.6116910282282673</c:v>
                </c:pt>
                <c:pt idx="197">
                  <c:v>4.588992426380309</c:v>
                </c:pt>
                <c:pt idx="198">
                  <c:v>4.5673264651496659</c:v>
                </c:pt>
                <c:pt idx="199">
                  <c:v>4.5466385891997758</c:v>
                </c:pt>
                <c:pt idx="200">
                  <c:v>4.5268770784343113</c:v>
                </c:pt>
                <c:pt idx="201">
                  <c:v>4.50799290575989</c:v>
                </c:pt>
                <c:pt idx="202">
                  <c:v>4.4899396015908524</c:v>
                </c:pt>
                <c:pt idx="203">
                  <c:v>4.4726731248096367</c:v>
                </c:pt>
                <c:pt idx="204">
                  <c:v>4.4561517399053061</c:v>
                </c:pt>
                <c:pt idx="205">
                  <c:v>4.4403359000219167</c:v>
                </c:pt>
                <c:pt idx="206">
                  <c:v>4.4251881356574865</c:v>
                </c:pt>
                <c:pt idx="207">
                  <c:v>4.4106729487634393</c:v>
                </c:pt>
                <c:pt idx="208">
                  <c:v>4.3967567120033335</c:v>
                </c:pt>
                <c:pt idx="209">
                  <c:v>4.3834075729386273</c:v>
                </c:pt>
                <c:pt idx="210">
                  <c:v>4.3705953629179568</c:v>
                </c:pt>
                <c:pt idx="211">
                  <c:v>4.3582915104549871</c:v>
                </c:pt>
                <c:pt idx="212">
                  <c:v>4.3464689588883516</c:v>
                </c:pt>
                <c:pt idx="213">
                  <c:v>4.3351020881253888</c:v>
                </c:pt>
                <c:pt idx="214">
                  <c:v>4.3241666402794348</c:v>
                </c:pt>
                <c:pt idx="215">
                  <c:v>4.3136396490182385</c:v>
                </c:pt>
                <c:pt idx="216">
                  <c:v>4.3034993724486528</c:v>
                </c:pt>
                <c:pt idx="217">
                  <c:v>4.2937252293701471</c:v>
                </c:pt>
                <c:pt idx="218">
                  <c:v>4.284297738736786</c:v>
                </c:pt>
                <c:pt idx="219">
                  <c:v>4.2751984621742904</c:v>
                </c:pt>
                <c:pt idx="220">
                  <c:v>4.2664099494054115</c:v>
                </c:pt>
                <c:pt idx="221">
                  <c:v>4.2579156864433445</c:v>
                </c:pt>
                <c:pt idx="222">
                  <c:v>4.249700046419111</c:v>
                </c:pt>
                <c:pt idx="223">
                  <c:v>4.2417482429148272</c:v>
                </c:pt>
                <c:pt idx="224">
                  <c:v>4.234046285680563</c:v>
                </c:pt>
                <c:pt idx="225">
                  <c:v>4.2265809386180244</c:v>
                </c:pt>
                <c:pt idx="226">
                  <c:v>4.2193396799196545</c:v>
                </c:pt>
                <c:pt idx="227">
                  <c:v>4.2123106642568455</c:v>
                </c:pt>
                <c:pt idx="228">
                  <c:v>4.2054826869158948</c:v>
                </c:pt>
                <c:pt idx="229">
                  <c:v>4.1988451497850416</c:v>
                </c:pt>
                <c:pt idx="230">
                  <c:v>4.1923880291004689</c:v>
                </c:pt>
                <c:pt idx="231">
                  <c:v>4.1861018448634475</c:v>
                </c:pt>
                <c:pt idx="232">
                  <c:v>4.1799776318450004</c:v>
                </c:pt>
                <c:pt idx="233">
                  <c:v>4.1740069120984122</c:v>
                </c:pt>
                <c:pt idx="234">
                  <c:v>4.1681816689036992</c:v>
                </c:pt>
                <c:pt idx="235">
                  <c:v>4.1624943220718373</c:v>
                </c:pt>
                <c:pt idx="236">
                  <c:v>4.156937704539966</c:v>
                </c:pt>
                <c:pt idx="237">
                  <c:v>4.1515050401921547</c:v>
                </c:pt>
                <c:pt idx="238">
                  <c:v>4.1461899228434635</c:v>
                </c:pt>
                <c:pt idx="239">
                  <c:v>4.140986296328081</c:v>
                </c:pt>
                <c:pt idx="240">
                  <c:v>4.1358884356351862</c:v>
                </c:pt>
                <c:pt idx="241">
                  <c:v>4.1308909290389897</c:v>
                </c:pt>
                <c:pt idx="242">
                  <c:v>4.1259886611719878</c:v>
                </c:pt>
                <c:pt idx="243">
                  <c:v>4.1211767969930237</c:v>
                </c:pt>
                <c:pt idx="244">
                  <c:v>4.1164507666041201</c:v>
                </c:pt>
                <c:pt idx="245">
                  <c:v>4.1118062508723261</c:v>
                </c:pt>
                <c:pt idx="246">
                  <c:v>4.1072391678150266</c:v>
                </c:pt>
                <c:pt idx="247">
                  <c:v>4.1027456597092096</c:v>
                </c:pt>
                <c:pt idx="248">
                  <c:v>4.0983220808871659</c:v>
                </c:pt>
                <c:pt idx="249">
                  <c:v>4.0939649861829901</c:v>
                </c:pt>
                <c:pt idx="250">
                  <c:v>4.0896711199960425</c:v>
                </c:pt>
                <c:pt idx="251">
                  <c:v>4.0854374059391985</c:v>
                </c:pt>
                <c:pt idx="252">
                  <c:v>4.0812609370414155</c:v>
                </c:pt>
                <c:pt idx="253">
                  <c:v>4.0771389664755988</c:v>
                </c:pt>
                <c:pt idx="254">
                  <c:v>4.0730688987842916</c:v>
                </c:pt>
                <c:pt idx="255">
                  <c:v>4.0690482815770643</c:v>
                </c:pt>
                <c:pt idx="256">
                  <c:v>4.0650747976748489</c:v>
                </c:pt>
                <c:pt idx="257">
                  <c:v>4.0611462576776818</c:v>
                </c:pt>
                <c:pt idx="258">
                  <c:v>4.0572605929335674</c:v>
                </c:pt>
                <c:pt idx="259">
                  <c:v>4.0534158488872967</c:v>
                </c:pt>
                <c:pt idx="260">
                  <c:v>4.049610178789119</c:v>
                </c:pt>
                <c:pt idx="261">
                  <c:v>4.0458418377442582</c:v>
                </c:pt>
                <c:pt idx="262">
                  <c:v>4.0421091770851829</c:v>
                </c:pt>
                <c:pt idx="263">
                  <c:v>4.0384106390495047</c:v>
                </c:pt>
                <c:pt idx="264">
                  <c:v>4.0347447517472688</c:v>
                </c:pt>
                <c:pt idx="265">
                  <c:v>4.031110124402228</c:v>
                </c:pt>
                <c:pt idx="266">
                  <c:v>4.0275054428524975</c:v>
                </c:pt>
                <c:pt idx="267">
                  <c:v>4.0239294652967352</c:v>
                </c:pt>
                <c:pt idx="268">
                  <c:v>4.0203810182727526</c:v>
                </c:pt>
                <c:pt idx="269">
                  <c:v>4.0168589928560845</c:v>
                </c:pt>
                <c:pt idx="270">
                  <c:v>4.0133623410667525</c:v>
                </c:pt>
                <c:pt idx="271">
                  <c:v>4.0098900724730342</c:v>
                </c:pt>
                <c:pt idx="272">
                  <c:v>4.0064412509816707</c:v>
                </c:pt>
                <c:pt idx="273">
                  <c:v>4.0030149918044504</c:v>
                </c:pt>
                <c:pt idx="274">
                  <c:v>3.99961045859171</c:v>
                </c:pt>
                <c:pt idx="275">
                  <c:v>3.9962268607237044</c:v>
                </c:pt>
                <c:pt idx="276">
                  <c:v>3.9928634507513467</c:v>
                </c:pt>
                <c:pt idx="277">
                  <c:v>3.9895195219782349</c:v>
                </c:pt>
                <c:pt idx="278">
                  <c:v>3.9861944061763004</c:v>
                </c:pt>
                <c:pt idx="279">
                  <c:v>3.9828874714278548</c:v>
                </c:pt>
                <c:pt idx="280">
                  <c:v>3.9795981200871537</c:v>
                </c:pt>
                <c:pt idx="281">
                  <c:v>3.9763257868549986</c:v>
                </c:pt>
                <c:pt idx="282">
                  <c:v>3.9730699369602074</c:v>
                </c:pt>
                <c:pt idx="283">
                  <c:v>3.969830064442144</c:v>
                </c:pt>
                <c:pt idx="284">
                  <c:v>3.9666056905287892</c:v>
                </c:pt>
                <c:pt idx="285">
                  <c:v>3.9633963621051329</c:v>
                </c:pt>
                <c:pt idx="286">
                  <c:v>3.9602016502669488</c:v>
                </c:pt>
                <c:pt idx="287">
                  <c:v>3.9570211489552798</c:v>
                </c:pt>
                <c:pt idx="288">
                  <c:v>3.9538544736672052</c:v>
                </c:pt>
                <c:pt idx="289">
                  <c:v>3.9507012602387044</c:v>
                </c:pt>
                <c:pt idx="290">
                  <c:v>3.9475611636956591</c:v>
                </c:pt>
                <c:pt idx="291">
                  <c:v>3.9444338571692383</c:v>
                </c:pt>
                <c:pt idx="292">
                  <c:v>3.9413190308721329</c:v>
                </c:pt>
                <c:pt idx="293">
                  <c:v>3.9382163911322623</c:v>
                </c:pt>
                <c:pt idx="294">
                  <c:v>3.9351256594808084</c:v>
                </c:pt>
                <c:pt idx="295">
                  <c:v>3.9320465717915534</c:v>
                </c:pt>
                <c:pt idx="296">
                  <c:v>3.9289788774686882</c:v>
                </c:pt>
                <c:pt idx="297">
                  <c:v>3.9259223386804112</c:v>
                </c:pt>
                <c:pt idx="298">
                  <c:v>3.9228767296357709</c:v>
                </c:pt>
                <c:pt idx="299">
                  <c:v>3.9198418359023615</c:v>
                </c:pt>
                <c:pt idx="300">
                  <c:v>3.9168174537625826</c:v>
                </c:pt>
                <c:pt idx="301">
                  <c:v>3.9138033896063447</c:v>
                </c:pt>
                <c:pt idx="302">
                  <c:v>3.9107994593581585</c:v>
                </c:pt>
                <c:pt idx="303">
                  <c:v>3.9078054879367135</c:v>
                </c:pt>
                <c:pt idx="304">
                  <c:v>3.9048213087451296</c:v>
                </c:pt>
                <c:pt idx="305">
                  <c:v>3.9018467631901501</c:v>
                </c:pt>
                <c:pt idx="306">
                  <c:v>3.898881700228682</c:v>
                </c:pt>
                <c:pt idx="307">
                  <c:v>3.8959259759401283</c:v>
                </c:pt>
                <c:pt idx="308">
                  <c:v>3.8929794531230821</c:v>
                </c:pt>
                <c:pt idx="309">
                  <c:v>3.890042000915007</c:v>
                </c:pt>
                <c:pt idx="310">
                  <c:v>3.8871134944336183</c:v>
                </c:pt>
                <c:pt idx="311">
                  <c:v>3.8841938144387314</c:v>
                </c:pt>
                <c:pt idx="312">
                  <c:v>3.8812828470134435</c:v>
                </c:pt>
                <c:pt idx="313">
                  <c:v>3.8783804832635433</c:v>
                </c:pt>
                <c:pt idx="314">
                  <c:v>3.8754866190341248</c:v>
                </c:pt>
                <c:pt idx="315">
                  <c:v>3.8726011546424348</c:v>
                </c:pt>
                <c:pt idx="316">
                  <c:v>3.8697239946260384</c:v>
                </c:pt>
                <c:pt idx="317">
                  <c:v>3.8668550475054264</c:v>
                </c:pt>
                <c:pt idx="318">
                  <c:v>3.8639942255602522</c:v>
                </c:pt>
                <c:pt idx="319">
                  <c:v>3.86114144461843</c:v>
                </c:pt>
                <c:pt idx="320">
                  <c:v>3.8582966238573535</c:v>
                </c:pt>
                <c:pt idx="321">
                  <c:v>3.8554596856165491</c:v>
                </c:pt>
                <c:pt idx="322">
                  <c:v>3.8526305552211193</c:v>
                </c:pt>
                <c:pt idx="323">
                  <c:v>3.8498091608153562</c:v>
                </c:pt>
                <c:pt idx="324">
                  <c:v>3.8469954332059433</c:v>
                </c:pt>
                <c:pt idx="325">
                  <c:v>3.8441893057142043</c:v>
                </c:pt>
                <c:pt idx="326">
                  <c:v>3.8413907140368746</c:v>
                </c:pt>
                <c:pt idx="327">
                  <c:v>3.8385995961149204</c:v>
                </c:pt>
                <c:pt idx="328">
                  <c:v>3.8358158920099252</c:v>
                </c:pt>
                <c:pt idx="329">
                  <c:v>3.8330395437876312</c:v>
                </c:pt>
                <c:pt idx="330">
                  <c:v>3.8302704954082132</c:v>
                </c:pt>
                <c:pt idx="331">
                  <c:v>3.8275086926228949</c:v>
                </c:pt>
                <c:pt idx="332">
                  <c:v>3.8247540828765594</c:v>
                </c:pt>
                <c:pt idx="333">
                  <c:v>3.8220066152159888</c:v>
                </c:pt>
                <c:pt idx="334">
                  <c:v>3.8192662402034254</c:v>
                </c:pt>
                <c:pt idx="335">
                  <c:v>3.816532909835137</c:v>
                </c:pt>
                <c:pt idx="336">
                  <c:v>3.8138065774647045</c:v>
                </c:pt>
                <c:pt idx="337">
                  <c:v>3.8110871977307577</c:v>
                </c:pt>
                <c:pt idx="338">
                  <c:v>3.808374726488895</c:v>
                </c:pt>
                <c:pt idx="339">
                  <c:v>3.8056691207475577</c:v>
                </c:pt>
                <c:pt idx="340">
                  <c:v>3.8029703386076208</c:v>
                </c:pt>
                <c:pt idx="341">
                  <c:v>3.8002783392054851</c:v>
                </c:pt>
                <c:pt idx="342">
                  <c:v>3.7975930826594739</c:v>
                </c:pt>
                <c:pt idx="343">
                  <c:v>3.7949145300193363</c:v>
                </c:pt>
                <c:pt idx="344">
                  <c:v>3.7922426432186804</c:v>
                </c:pt>
                <c:pt idx="345">
                  <c:v>3.7895773850301597</c:v>
                </c:pt>
                <c:pt idx="346">
                  <c:v>3.7869187190232645</c:v>
                </c:pt>
                <c:pt idx="347">
                  <c:v>3.7842666095245567</c:v>
                </c:pt>
                <c:pt idx="348">
                  <c:v>3.7816210215802037</c:v>
                </c:pt>
                <c:pt idx="349">
                  <c:v>3.7789819209206863</c:v>
                </c:pt>
                <c:pt idx="350">
                  <c:v>3.776349273927551</c:v>
                </c:pt>
                <c:pt idx="351">
                  <c:v>3.7737230476020822</c:v>
                </c:pt>
                <c:pt idx="352">
                  <c:v>3.7711032095357839</c:v>
                </c:pt>
                <c:pt idx="353">
                  <c:v>3.7684897278825713</c:v>
                </c:pt>
                <c:pt idx="354">
                  <c:v>3.7658825713325643</c:v>
                </c:pt>
                <c:pt idx="355">
                  <c:v>3.7632817090873902</c:v>
                </c:pt>
                <c:pt idx="356">
                  <c:v>3.7606871108369169</c:v>
                </c:pt>
                <c:pt idx="357">
                  <c:v>3.7580987467373128</c:v>
                </c:pt>
                <c:pt idx="358">
                  <c:v>3.7555165873903804</c:v>
                </c:pt>
                <c:pt idx="359">
                  <c:v>3.7529406038240625</c:v>
                </c:pt>
                <c:pt idx="360">
                  <c:v>3.7503707674740805</c:v>
                </c:pt>
                <c:pt idx="361">
                  <c:v>3.7478070501666072</c:v>
                </c:pt>
                <c:pt idx="362">
                  <c:v>3.7452494241019427</c:v>
                </c:pt>
                <c:pt idx="363">
                  <c:v>3.7426978618391131</c:v>
                </c:pt>
                <c:pt idx="364">
                  <c:v>3.7401523362813456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0</c:v>
                </c:pt>
                <c:pt idx="1">
                  <c:v>587.88235294117646</c:v>
                </c:pt>
                <c:pt idx="2">
                  <c:v>1175.7647058823529</c:v>
                </c:pt>
                <c:pt idx="3">
                  <c:v>1763.6470588235293</c:v>
                </c:pt>
                <c:pt idx="4">
                  <c:v>2351.5294117647059</c:v>
                </c:pt>
                <c:pt idx="5">
                  <c:v>2939.4117647058824</c:v>
                </c:pt>
                <c:pt idx="6">
                  <c:v>3527.294117647059</c:v>
                </c:pt>
                <c:pt idx="7">
                  <c:v>4115.1764705882351</c:v>
                </c:pt>
                <c:pt idx="8">
                  <c:v>4703.0588235294117</c:v>
                </c:pt>
                <c:pt idx="9">
                  <c:v>5501.3964883737026</c:v>
                </c:pt>
                <c:pt idx="10">
                  <c:v>6331.0058530750548</c:v>
                </c:pt>
                <c:pt idx="11">
                  <c:v>7196.5431822483133</c:v>
                </c:pt>
                <c:pt idx="12">
                  <c:v>8103.3518897100075</c:v>
                </c:pt>
                <c:pt idx="13">
                  <c:v>9057.5623571017823</c:v>
                </c:pt>
                <c:pt idx="14">
                  <c:v>10066.205802013021</c:v>
                </c:pt>
                <c:pt idx="15">
                  <c:v>11137.344036375927</c:v>
                </c:pt>
                <c:pt idx="16">
                  <c:v>12280.217153484919</c:v>
                </c:pt>
                <c:pt idx="17">
                  <c:v>13505.411385877404</c:v>
                </c:pt>
                <c:pt idx="18">
                  <c:v>14793.498371297957</c:v>
                </c:pt>
                <c:pt idx="19">
                  <c:v>16149.036661063048</c:v>
                </c:pt>
                <c:pt idx="20">
                  <c:v>17576.542428580768</c:v>
                </c:pt>
                <c:pt idx="21">
                  <c:v>19080.378174330297</c:v>
                </c:pt>
                <c:pt idx="22">
                  <c:v>20664.610506735658</c:v>
                </c:pt>
                <c:pt idx="23">
                  <c:v>22332.830693891792</c:v>
                </c:pt>
                <c:pt idx="24">
                  <c:v>24087.930607531998</c:v>
                </c:pt>
                <c:pt idx="25">
                  <c:v>25931.825450380733</c:v>
                </c:pt>
                <c:pt idx="26">
                  <c:v>27865.113248914953</c:v>
                </c:pt>
                <c:pt idx="27">
                  <c:v>29891.339730280401</c:v>
                </c:pt>
                <c:pt idx="28">
                  <c:v>32013.859052419171</c:v>
                </c:pt>
                <c:pt idx="29">
                  <c:v>34235.810350400803</c:v>
                </c:pt>
                <c:pt idx="30">
                  <c:v>36560.107558321994</c:v>
                </c:pt>
                <c:pt idx="31">
                  <c:v>38989.448913751468</c:v>
                </c:pt>
                <c:pt idx="32">
                  <c:v>41526.354299757331</c:v>
                </c:pt>
                <c:pt idx="33">
                  <c:v>44173.240688442304</c:v>
                </c:pt>
                <c:pt idx="34">
                  <c:v>46932.548479314442</c:v>
                </c:pt>
                <c:pt idx="35">
                  <c:v>49806.934543161187</c:v>
                </c:pt>
                <c:pt idx="36">
                  <c:v>52798.868405248155</c:v>
                </c:pt>
                <c:pt idx="37">
                  <c:v>55910.631742106722</c:v>
                </c:pt>
                <c:pt idx="38">
                  <c:v>59144.321348086094</c:v>
                </c:pt>
                <c:pt idx="39">
                  <c:v>62501.854103666024</c:v>
                </c:pt>
                <c:pt idx="40">
                  <c:v>65984.971358946292</c:v>
                </c:pt>
                <c:pt idx="41">
                  <c:v>69595.238645764708</c:v>
                </c:pt>
                <c:pt idx="42">
                  <c:v>73334.03466055938</c:v>
                </c:pt>
                <c:pt idx="43">
                  <c:v>77202.520911678701</c:v>
                </c:pt>
                <c:pt idx="44">
                  <c:v>81201.580176047966</c:v>
                </c:pt>
                <c:pt idx="45">
                  <c:v>85331.805117465265</c:v>
                </c:pt>
                <c:pt idx="46">
                  <c:v>89593.485958292295</c:v>
                </c:pt>
                <c:pt idx="47">
                  <c:v>93986.596649330313</c:v>
                </c:pt>
                <c:pt idx="48">
                  <c:v>98510.779131012765</c:v>
                </c:pt>
                <c:pt idx="49">
                  <c:v>103165.32560324497</c:v>
                </c:pt>
                <c:pt idx="50">
                  <c:v>107949.15929208617</c:v>
                </c:pt>
                <c:pt idx="51">
                  <c:v>112860.81510797094</c:v>
                </c:pt>
                <c:pt idx="52">
                  <c:v>117898.42294264761</c:v>
                </c:pt>
                <c:pt idx="53">
                  <c:v>123059.69828575064</c:v>
                </c:pt>
                <c:pt idx="54">
                  <c:v>128341.93410734842</c:v>
                </c:pt>
                <c:pt idx="55">
                  <c:v>133741.99431431864</c:v>
                </c:pt>
                <c:pt idx="56">
                  <c:v>139256.30918837653</c:v>
                </c:pt>
                <c:pt idx="57">
                  <c:v>144880.87330080828</c:v>
                </c:pt>
                <c:pt idx="58">
                  <c:v>150611.24644789004</c:v>
                </c:pt>
                <c:pt idx="59">
                  <c:v>156442.55812451441</c:v>
                </c:pt>
                <c:pt idx="60">
                  <c:v>162369.51589997832</c:v>
                </c:pt>
                <c:pt idx="61">
                  <c:v>168386.4177092211</c:v>
                </c:pt>
                <c:pt idx="62">
                  <c:v>174487.16743253131</c:v>
                </c:pt>
                <c:pt idx="63">
                  <c:v>180665.29386019675</c:v>
                </c:pt>
                <c:pt idx="64">
                  <c:v>186913.97308998732</c:v>
                </c:pt>
                <c:pt idx="65">
                  <c:v>193226.05433982503</c:v>
                </c:pt>
                <c:pt idx="66">
                  <c:v>199594.08907643217</c:v>
                </c:pt>
                <c:pt idx="67">
                  <c:v>206010.36326754693</c:v>
                </c:pt>
                <c:pt idx="68">
                  <c:v>212466.93246999118</c:v>
                </c:pt>
                <c:pt idx="69">
                  <c:v>218955.65938527323</c:v>
                </c:pt>
                <c:pt idx="70">
                  <c:v>225468.25347526156</c:v>
                </c:pt>
                <c:pt idx="71">
                  <c:v>231996.31227278776</c:v>
                </c:pt>
                <c:pt idx="72">
                  <c:v>238531.36397998338</c:v>
                </c:pt>
                <c:pt idx="73">
                  <c:v>245064.91091143698</c:v>
                </c:pt>
                <c:pt idx="74">
                  <c:v>251588.47331245124</c:v>
                </c:pt>
                <c:pt idx="75">
                  <c:v>258093.6330672685</c:v>
                </c:pt>
                <c:pt idx="76">
                  <c:v>264572.07681007235</c:v>
                </c:pt>
                <c:pt idx="77">
                  <c:v>271015.63796363393</c:v>
                </c:pt>
                <c:pt idx="78">
                  <c:v>277416.33725530736</c:v>
                </c:pt>
                <c:pt idx="79">
                  <c:v>283766.42129294109</c:v>
                </c:pt>
                <c:pt idx="80">
                  <c:v>290058.3988142733</c:v>
                </c:pt>
                <c:pt idx="81">
                  <c:v>296285.0742618693</c:v>
                </c:pt>
                <c:pt idx="82">
                  <c:v>302439.57838073745</c:v>
                </c:pt>
                <c:pt idx="83">
                  <c:v>308515.39558619296</c:v>
                </c:pt>
                <c:pt idx="84">
                  <c:v>314506.3879037752</c:v>
                </c:pt>
                <c:pt idx="85">
                  <c:v>320406.81533927255</c:v>
                </c:pt>
                <c:pt idx="86">
                  <c:v>326211.35259326984</c:v>
                </c:pt>
                <c:pt idx="87">
                  <c:v>331915.10208937118</c:v>
                </c:pt>
                <c:pt idx="88">
                  <c:v>337513.60333717399</c:v>
                </c:pt>
                <c:pt idx="89">
                  <c:v>343002.83870016935</c:v>
                </c:pt>
                <c:pt idx="90">
                  <c:v>348379.23568403983</c:v>
                </c:pt>
                <c:pt idx="91">
                  <c:v>353639.66590149148</c:v>
                </c:pt>
                <c:pt idx="92">
                  <c:v>358781.44090513181</c:v>
                </c:pt>
                <c:pt idx="93">
                  <c:v>363802.30510953814</c:v>
                </c:pt>
                <c:pt idx="94">
                  <c:v>368700.42604732484</c:v>
                </c:pt>
                <c:pt idx="95">
                  <c:v>373474.38222170767</c:v>
                </c:pt>
                <c:pt idx="96">
                  <c:v>378123.1488299864</c:v>
                </c:pt>
                <c:pt idx="97">
                  <c:v>382646.08163886011</c:v>
                </c:pt>
                <c:pt idx="98">
                  <c:v>387042.89929389796</c:v>
                </c:pt>
                <c:pt idx="99">
                  <c:v>391313.66434224724</c:v>
                </c:pt>
                <c:pt idx="100">
                  <c:v>395458.76324028021</c:v>
                </c:pt>
                <c:pt idx="101">
                  <c:v>399478.88560692576</c:v>
                </c:pt>
                <c:pt idx="102">
                  <c:v>403375.00296949333</c:v>
                </c:pt>
                <c:pt idx="103">
                  <c:v>407148.34723247093</c:v>
                </c:pt>
                <c:pt idx="104">
                  <c:v>410800.38908165082</c:v>
                </c:pt>
                <c:pt idx="105">
                  <c:v>414332.81651654828</c:v>
                </c:pt>
                <c:pt idx="106">
                  <c:v>417747.51368393039</c:v>
                </c:pt>
                <c:pt idx="107">
                  <c:v>421046.54016481317</c:v>
                </c:pt>
                <c:pt idx="108">
                  <c:v>424232.11084692267</c:v>
                </c:pt>
                <c:pt idx="109">
                  <c:v>427306.57649469358</c:v>
                </c:pt>
                <c:pt idx="110">
                  <c:v>430272.40510969091</c:v>
                </c:pt>
                <c:pt idx="111">
                  <c:v>433132.16415612155</c:v>
                </c:pt>
                <c:pt idx="112">
                  <c:v>435888.5037090375</c:v>
                </c:pt>
                <c:pt idx="113">
                  <c:v>438544.14056704869</c:v>
                </c:pt>
                <c:pt idx="114">
                  <c:v>441101.84335695265</c:v>
                </c:pt>
                <c:pt idx="115">
                  <c:v>443564.41864469467</c:v>
                </c:pt>
                <c:pt idx="116">
                  <c:v>445934.69805551087</c:v>
                </c:pt>
                <c:pt idx="117">
                  <c:v>448215.526395961</c:v>
                </c:pt>
                <c:pt idx="118">
                  <c:v>450409.75076178741</c:v>
                </c:pt>
                <c:pt idx="119">
                  <c:v>452520.21060808282</c:v>
                </c:pt>
                <c:pt idx="120">
                  <c:v>454549.72875203553</c:v>
                </c:pt>
                <c:pt idx="121">
                  <c:v>456501.10327346297</c:v>
                </c:pt>
                <c:pt idx="122">
                  <c:v>458377.10027434962</c:v>
                </c:pt>
                <c:pt idx="123">
                  <c:v>460180.44745557656</c:v>
                </c:pt>
                <c:pt idx="124">
                  <c:v>461913.82846686908</c:v>
                </c:pt>
                <c:pt idx="125">
                  <c:v>463579.87798460125</c:v>
                </c:pt>
                <c:pt idx="126">
                  <c:v>465181.1774713847</c:v>
                </c:pt>
                <c:pt idx="127">
                  <c:v>466720.25157124404</c:v>
                </c:pt>
                <c:pt idx="128">
                  <c:v>468199.56509456044</c:v>
                </c:pt>
                <c:pt idx="129">
                  <c:v>469621.52054776461</c:v>
                </c:pt>
                <c:pt idx="130">
                  <c:v>470988.45616390993</c:v>
                </c:pt>
                <c:pt idx="131">
                  <c:v>472302.6443916912</c:v>
                </c:pt>
                <c:pt idx="132">
                  <c:v>473566.29080212832</c:v>
                </c:pt>
                <c:pt idx="133">
                  <c:v>474781.53337396285</c:v>
                </c:pt>
                <c:pt idx="134">
                  <c:v>475950.44212076109</c:v>
                </c:pt>
                <c:pt idx="135">
                  <c:v>477075.01902474917</c:v>
                </c:pt>
                <c:pt idx="136">
                  <c:v>478157.19824447995</c:v>
                </c:pt>
                <c:pt idx="137">
                  <c:v>479198.84656552156</c:v>
                </c:pt>
                <c:pt idx="138">
                  <c:v>480201.76406543929</c:v>
                </c:pt>
                <c:pt idx="139">
                  <c:v>481167.6849663899</c:v>
                </c:pt>
                <c:pt idx="140">
                  <c:v>482098.27865064715</c:v>
                </c:pt>
                <c:pt idx="141">
                  <c:v>482995.15081631474</c:v>
                </c:pt>
                <c:pt idx="142">
                  <c:v>483859.84475234587</c:v>
                </c:pt>
                <c:pt idx="143">
                  <c:v>484693.84271376976</c:v>
                </c:pt>
                <c:pt idx="144">
                  <c:v>485498.56737971934</c:v>
                </c:pt>
                <c:pt idx="145">
                  <c:v>486275.38337845757</c:v>
                </c:pt>
                <c:pt idx="146">
                  <c:v>487025.59886510868</c:v>
                </c:pt>
                <c:pt idx="147">
                  <c:v>487750.46713921614</c:v>
                </c:pt>
                <c:pt idx="148">
                  <c:v>488451.18829057121</c:v>
                </c:pt>
                <c:pt idx="149">
                  <c:v>489128.91086298676</c:v>
                </c:pt>
                <c:pt idx="150">
                  <c:v>489784.73352683079</c:v>
                </c:pt>
                <c:pt idx="151">
                  <c:v>490419.70675218961</c:v>
                </c:pt>
                <c:pt idx="152">
                  <c:v>491034.83447550074</c:v>
                </c:pt>
                <c:pt idx="153">
                  <c:v>491631.0757533884</c:v>
                </c:pt>
                <c:pt idx="154">
                  <c:v>492209.34639824985</c:v>
                </c:pt>
                <c:pt idx="155">
                  <c:v>492770.52059088676</c:v>
                </c:pt>
                <c:pt idx="156">
                  <c:v>493315.43246615346</c:v>
                </c:pt>
                <c:pt idx="157">
                  <c:v>493844.87766820937</c:v>
                </c:pt>
                <c:pt idx="158">
                  <c:v>494359.6148725191</c:v>
                </c:pt>
                <c:pt idx="159">
                  <c:v>494860.36727224552</c:v>
                </c:pt>
                <c:pt idx="160">
                  <c:v>495347.82402713288</c:v>
                </c:pt>
                <c:pt idx="161">
                  <c:v>495822.64167337993</c:v>
                </c:pt>
                <c:pt idx="162">
                  <c:v>496285.44549336552</c:v>
                </c:pt>
                <c:pt idx="163">
                  <c:v>496736.8308444093</c:v>
                </c:pt>
                <c:pt idx="164">
                  <c:v>497177.36444603483</c:v>
                </c:pt>
                <c:pt idx="165">
                  <c:v>497607.58562545432</c:v>
                </c:pt>
                <c:pt idx="166">
                  <c:v>498028.00752121489</c:v>
                </c:pt>
                <c:pt idx="167">
                  <c:v>498439.11824513855</c:v>
                </c:pt>
                <c:pt idx="168">
                  <c:v>498841.38200285722</c:v>
                </c:pt>
                <c:pt idx="169">
                  <c:v>499235.24017338821</c:v>
                </c:pt>
                <c:pt idx="170">
                  <c:v>499621.11234832049</c:v>
                </c:pt>
                <c:pt idx="171">
                  <c:v>499999.3973312875</c:v>
                </c:pt>
                <c:pt idx="172">
                  <c:v>500370.47409849206</c:v>
                </c:pt>
                <c:pt idx="173">
                  <c:v>500734.70272112207</c:v>
                </c:pt>
                <c:pt idx="174">
                  <c:v>501092.42525055684</c:v>
                </c:pt>
                <c:pt idx="175">
                  <c:v>501443.96656731283</c:v>
                </c:pt>
                <c:pt idx="176">
                  <c:v>501789.6351947147</c:v>
                </c:pt>
                <c:pt idx="177">
                  <c:v>502129.72407830704</c:v>
                </c:pt>
                <c:pt idx="178">
                  <c:v>502464.51133204158</c:v>
                </c:pt>
                <c:pt idx="179">
                  <c:v>502794.26095228794</c:v>
                </c:pt>
                <c:pt idx="180">
                  <c:v>503119.22350072215</c:v>
                </c:pt>
                <c:pt idx="181">
                  <c:v>503439.63675714796</c:v>
                </c:pt>
                <c:pt idx="182">
                  <c:v>503755.72634330165</c:v>
                </c:pt>
                <c:pt idx="183">
                  <c:v>504067.70631868264</c:v>
                </c:pt>
                <c:pt idx="184">
                  <c:v>504375.77974944038</c:v>
                </c:pt>
                <c:pt idx="185">
                  <c:v>504680.13925133261</c:v>
                </c:pt>
                <c:pt idx="186">
                  <c:v>504980.9675077523</c:v>
                </c:pt>
                <c:pt idx="187">
                  <c:v>505278.43776380073</c:v>
                </c:pt>
                <c:pt idx="188">
                  <c:v>505572.71429736237</c:v>
                </c:pt>
                <c:pt idx="189">
                  <c:v>505863.95286811423</c:v>
                </c:pt>
                <c:pt idx="190">
                  <c:v>506152.30114537728</c:v>
                </c:pt>
                <c:pt idx="191">
                  <c:v>506437.89911569335</c:v>
                </c:pt>
                <c:pt idx="192">
                  <c:v>506720.87947098375</c:v>
                </c:pt>
                <c:pt idx="193">
                  <c:v>507001.36797812086</c:v>
                </c:pt>
                <c:pt idx="194">
                  <c:v>507279.48383071605</c:v>
                </c:pt>
                <c:pt idx="195">
                  <c:v>507555.33998390113</c:v>
                </c:pt>
                <c:pt idx="196">
                  <c:v>507829.04347285448</c:v>
                </c:pt>
                <c:pt idx="197">
                  <c:v>508100.69571579463</c:v>
                </c:pt>
                <c:pt idx="198">
                  <c:v>508370.39280214015</c:v>
                </c:pt>
                <c:pt idx="199">
                  <c:v>508638.22576650669</c:v>
                </c:pt>
                <c:pt idx="200">
                  <c:v>508904.28084918769</c:v>
                </c:pt>
                <c:pt idx="201">
                  <c:v>509168.63974373986</c:v>
                </c:pt>
                <c:pt idx="202">
                  <c:v>509431.37983226974</c:v>
                </c:pt>
                <c:pt idx="203">
                  <c:v>509692.57440899452</c:v>
                </c:pt>
                <c:pt idx="204">
                  <c:v>509952.29289262579</c:v>
                </c:pt>
                <c:pt idx="205">
                  <c:v>510210.60102810309</c:v>
                </c:pt>
                <c:pt idx="206">
                  <c:v>510467.56107818161</c:v>
                </c:pt>
                <c:pt idx="207">
                  <c:v>510723.23200535739</c:v>
                </c:pt>
                <c:pt idx="208">
                  <c:v>510977.66964459192</c:v>
                </c:pt>
                <c:pt idx="209">
                  <c:v>511230.92686727887</c:v>
                </c:pt>
                <c:pt idx="210">
                  <c:v>511483.05373687553</c:v>
                </c:pt>
                <c:pt idx="211">
                  <c:v>511734.0976566032</c:v>
                </c:pt>
                <c:pt idx="212">
                  <c:v>511984.10350960307</c:v>
                </c:pt>
                <c:pt idx="213">
                  <c:v>512233.113791916</c:v>
                </c:pt>
                <c:pt idx="214">
                  <c:v>512481.16873863817</c:v>
                </c:pt>
                <c:pt idx="215">
                  <c:v>512728.30644358927</c:v>
                </c:pt>
                <c:pt idx="216">
                  <c:v>512974.5629728132</c:v>
                </c:pt>
                <c:pt idx="217">
                  <c:v>513219.97247221705</c:v>
                </c:pt>
                <c:pt idx="218">
                  <c:v>513464.56726964033</c:v>
                </c:pt>
                <c:pt idx="219">
                  <c:v>513708.37797163182</c:v>
                </c:pt>
                <c:pt idx="220">
                  <c:v>513951.43355519895</c:v>
                </c:pt>
                <c:pt idx="221">
                  <c:v>514193.76145478216</c:v>
                </c:pt>
                <c:pt idx="222">
                  <c:v>514435.38764469419</c:v>
                </c:pt>
                <c:pt idx="223">
                  <c:v>514676.33671725326</c:v>
                </c:pt>
                <c:pt idx="224">
                  <c:v>514916.631956828</c:v>
                </c:pt>
                <c:pt idx="225">
                  <c:v>515156.29541000089</c:v>
                </c:pt>
                <c:pt idx="226">
                  <c:v>515395.34795204835</c:v>
                </c:pt>
                <c:pt idx="227">
                  <c:v>515633.80934992421</c:v>
                </c:pt>
                <c:pt idx="228">
                  <c:v>515871.69832192594</c:v>
                </c:pt>
                <c:pt idx="229">
                  <c:v>516109.03259421251</c:v>
                </c:pt>
                <c:pt idx="230">
                  <c:v>516345.82895433618</c:v>
                </c:pt>
                <c:pt idx="231">
                  <c:v>516582.10330194107</c:v>
                </c:pt>
                <c:pt idx="232">
                  <c:v>516817.87069677468</c:v>
                </c:pt>
                <c:pt idx="233">
                  <c:v>517053.14540415094</c:v>
                </c:pt>
                <c:pt idx="234">
                  <c:v>517287.94093799649</c:v>
                </c:pt>
                <c:pt idx="235">
                  <c:v>517522.27010160562</c:v>
                </c:pt>
                <c:pt idx="236">
                  <c:v>517756.14502622228</c:v>
                </c:pt>
                <c:pt idx="237">
                  <c:v>517989.57720756263</c:v>
                </c:pt>
                <c:pt idx="238">
                  <c:v>518222.57754038501</c:v>
                </c:pt>
                <c:pt idx="239">
                  <c:v>518455.15635120962</c:v>
                </c:pt>
                <c:pt idx="240">
                  <c:v>518687.32342928404</c:v>
                </c:pt>
                <c:pt idx="241">
                  <c:v>518919.08805588691</c:v>
                </c:pt>
                <c:pt idx="242">
                  <c:v>519150.45903205674</c:v>
                </c:pt>
                <c:pt idx="243">
                  <c:v>519381.44470482838</c:v>
                </c:pt>
                <c:pt idx="244">
                  <c:v>519612.05299205601</c:v>
                </c:pt>
                <c:pt idx="245">
                  <c:v>519842.29140589683</c:v>
                </c:pt>
                <c:pt idx="246">
                  <c:v>520072.16707502608</c:v>
                </c:pt>
                <c:pt idx="247">
                  <c:v>520301.68676565099</c:v>
                </c:pt>
                <c:pt idx="248">
                  <c:v>520530.85690138629</c:v>
                </c:pt>
                <c:pt idx="249">
                  <c:v>520759.68358205253</c:v>
                </c:pt>
                <c:pt idx="250">
                  <c:v>520988.17260145396</c:v>
                </c:pt>
                <c:pt idx="251">
                  <c:v>521216.32946419006</c:v>
                </c:pt>
                <c:pt idx="252">
                  <c:v>521444.15940155258</c:v>
                </c:pt>
                <c:pt idx="253">
                  <c:v>521671.66738655668</c:v>
                </c:pt>
                <c:pt idx="254">
                  <c:v>521898.85814815218</c:v>
                </c:pt>
                <c:pt idx="255">
                  <c:v>522125.73618465889</c:v>
                </c:pt>
                <c:pt idx="256">
                  <c:v>522352.30577646784</c:v>
                </c:pt>
                <c:pt idx="257">
                  <c:v>522578.57099804742</c:v>
                </c:pt>
                <c:pt idx="258">
                  <c:v>522804.53572929162</c:v>
                </c:pt>
                <c:pt idx="259">
                  <c:v>523030.20366624626</c:v>
                </c:pt>
                <c:pt idx="260">
                  <c:v>523255.57833124622</c:v>
                </c:pt>
                <c:pt idx="261">
                  <c:v>523480.66308249533</c:v>
                </c:pt>
                <c:pt idx="262">
                  <c:v>523705.46112311981</c:v>
                </c:pt>
                <c:pt idx="263">
                  <c:v>523929.97550972243</c:v>
                </c:pt>
                <c:pt idx="264">
                  <c:v>524154.20916046557</c:v>
                </c:pt>
                <c:pt idx="265">
                  <c:v>524378.16486270796</c:v>
                </c:pt>
                <c:pt idx="266">
                  <c:v>524601.84528021968</c:v>
                </c:pt>
                <c:pt idx="267">
                  <c:v>524825.25295999798</c:v>
                </c:pt>
                <c:pt idx="268">
                  <c:v>525048.39033870609</c:v>
                </c:pt>
                <c:pt idx="269">
                  <c:v>525271.25974875514</c:v>
                </c:pt>
                <c:pt idx="270">
                  <c:v>525493.86342404864</c:v>
                </c:pt>
                <c:pt idx="271">
                  <c:v>525716.20350540837</c:v>
                </c:pt>
                <c:pt idx="272">
                  <c:v>525938.28204569872</c:v>
                </c:pt>
                <c:pt idx="273">
                  <c:v>526160.10101466544</c:v>
                </c:pt>
                <c:pt idx="274">
                  <c:v>526381.66230350605</c:v>
                </c:pt>
                <c:pt idx="275">
                  <c:v>526602.96772918478</c:v>
                </c:pt>
                <c:pt idx="276">
                  <c:v>526824.01903850713</c:v>
                </c:pt>
                <c:pt idx="277">
                  <c:v>527044.81791196705</c:v>
                </c:pt>
                <c:pt idx="278">
                  <c:v>527265.36596737918</c:v>
                </c:pt>
                <c:pt idx="279">
                  <c:v>527485.66476330801</c:v>
                </c:pt>
                <c:pt idx="280">
                  <c:v>527705.71580230515</c:v>
                </c:pt>
                <c:pt idx="281">
                  <c:v>527925.52053396497</c:v>
                </c:pt>
                <c:pt idx="282">
                  <c:v>528145.0803578099</c:v>
                </c:pt>
                <c:pt idx="283">
                  <c:v>528364.39662601263</c:v>
                </c:pt>
                <c:pt idx="284">
                  <c:v>528583.47064596647</c:v>
                </c:pt>
                <c:pt idx="285">
                  <c:v>528802.30368271121</c:v>
                </c:pt>
                <c:pt idx="286">
                  <c:v>529020.89696122194</c:v>
                </c:pt>
                <c:pt idx="287">
                  <c:v>529239.25166856986</c:v>
                </c:pt>
                <c:pt idx="288">
                  <c:v>529457.36895596108</c:v>
                </c:pt>
                <c:pt idx="289">
                  <c:v>529675.24994066078</c:v>
                </c:pt>
                <c:pt idx="290">
                  <c:v>529892.89570780867</c:v>
                </c:pt>
                <c:pt idx="291">
                  <c:v>530110.30731213221</c:v>
                </c:pt>
                <c:pt idx="292">
                  <c:v>530327.4857795632</c:v>
                </c:pt>
                <c:pt idx="293">
                  <c:v>530544.43210876291</c:v>
                </c:pt>
                <c:pt idx="294">
                  <c:v>530761.14727256121</c:v>
                </c:pt>
                <c:pt idx="295">
                  <c:v>530977.63221931446</c:v>
                </c:pt>
                <c:pt idx="296">
                  <c:v>531193.88787418639</c:v>
                </c:pt>
                <c:pt idx="297">
                  <c:v>531409.9151403564</c:v>
                </c:pt>
                <c:pt idx="298">
                  <c:v>531625.71490016009</c:v>
                </c:pt>
                <c:pt idx="299">
                  <c:v>531841.28801616456</c:v>
                </c:pt>
                <c:pt idx="300">
                  <c:v>532056.63533218298</c:v>
                </c:pt>
                <c:pt idx="301">
                  <c:v>532271.75767423201</c:v>
                </c:pt>
                <c:pt idx="302">
                  <c:v>532486.6558514348</c:v>
                </c:pt>
                <c:pt idx="303">
                  <c:v>532701.33065687236</c:v>
                </c:pt>
                <c:pt idx="304">
                  <c:v>532915.78286838764</c:v>
                </c:pt>
                <c:pt idx="305">
                  <c:v>533130.01324934303</c:v>
                </c:pt>
                <c:pt idx="306">
                  <c:v>533344.0225493355</c:v>
                </c:pt>
                <c:pt idx="307">
                  <c:v>533557.811504871</c:v>
                </c:pt>
                <c:pt idx="308">
                  <c:v>533771.38084000093</c:v>
                </c:pt>
                <c:pt idx="309">
                  <c:v>533984.73126692185</c:v>
                </c:pt>
                <c:pt idx="310">
                  <c:v>534197.86348654225</c:v>
                </c:pt>
                <c:pt idx="311">
                  <c:v>534410.77818901604</c:v>
                </c:pt>
                <c:pt idx="312">
                  <c:v>534623.47605424654</c:v>
                </c:pt>
                <c:pt idx="313">
                  <c:v>534835.95775236213</c:v>
                </c:pt>
                <c:pt idx="314">
                  <c:v>535048.22394416411</c:v>
                </c:pt>
                <c:pt idx="315">
                  <c:v>535260.27528155025</c:v>
                </c:pt>
                <c:pt idx="316">
                  <c:v>535472.11240791343</c:v>
                </c:pt>
                <c:pt idx="317">
                  <c:v>535683.73595851869</c:v>
                </c:pt>
                <c:pt idx="318">
                  <c:v>535895.14656085824</c:v>
                </c:pt>
                <c:pt idx="319">
                  <c:v>536106.34483498672</c:v>
                </c:pt>
                <c:pt idx="320">
                  <c:v>536317.33139383793</c:v>
                </c:pt>
                <c:pt idx="321">
                  <c:v>536528.1068435231</c:v>
                </c:pt>
                <c:pt idx="322">
                  <c:v>536738.67178361281</c:v>
                </c:pt>
                <c:pt idx="323">
                  <c:v>536949.02680740296</c:v>
                </c:pt>
                <c:pt idx="324">
                  <c:v>537159.17250216589</c:v>
                </c:pt>
                <c:pt idx="325">
                  <c:v>537369.10944938741</c:v>
                </c:pt>
                <c:pt idx="326">
                  <c:v>537578.83822499041</c:v>
                </c:pt>
                <c:pt idx="327">
                  <c:v>537788.3593995464</c:v>
                </c:pt>
                <c:pt idx="328">
                  <c:v>537997.67353847495</c:v>
                </c:pt>
                <c:pt idx="329">
                  <c:v>538206.781202232</c:v>
                </c:pt>
                <c:pt idx="330">
                  <c:v>538415.68294648803</c:v>
                </c:pt>
                <c:pt idx="331">
                  <c:v>538624.37932229636</c:v>
                </c:pt>
                <c:pt idx="332">
                  <c:v>538832.87087625172</c:v>
                </c:pt>
                <c:pt idx="333">
                  <c:v>539041.15815064078</c:v>
                </c:pt>
                <c:pt idx="334">
                  <c:v>539249.24168358359</c:v>
                </c:pt>
                <c:pt idx="335">
                  <c:v>539457.12200916826</c:v>
                </c:pt>
                <c:pt idx="336">
                  <c:v>539664.79965757765</c:v>
                </c:pt>
                <c:pt idx="337">
                  <c:v>539872.27515520912</c:v>
                </c:pt>
                <c:pt idx="338">
                  <c:v>540079.54902478855</c:v>
                </c:pt>
                <c:pt idx="339">
                  <c:v>540286.62178547715</c:v>
                </c:pt>
                <c:pt idx="340">
                  <c:v>540493.49395297351</c:v>
                </c:pt>
                <c:pt idx="341">
                  <c:v>540700.16603960958</c:v>
                </c:pt>
                <c:pt idx="342">
                  <c:v>540906.63855444209</c:v>
                </c:pt>
                <c:pt idx="343">
                  <c:v>541112.91200333857</c:v>
                </c:pt>
                <c:pt idx="344">
                  <c:v>541318.98688905907</c:v>
                </c:pt>
                <c:pt idx="345">
                  <c:v>541524.86371133407</c:v>
                </c:pt>
                <c:pt idx="346">
                  <c:v>541730.54296693753</c:v>
                </c:pt>
                <c:pt idx="347">
                  <c:v>541936.02514975669</c:v>
                </c:pt>
                <c:pt idx="348">
                  <c:v>542141.31075085851</c:v>
                </c:pt>
                <c:pt idx="349">
                  <c:v>542346.40025855193</c:v>
                </c:pt>
                <c:pt idx="350">
                  <c:v>542551.29415844788</c:v>
                </c:pt>
                <c:pt idx="351">
                  <c:v>542755.99293351581</c:v>
                </c:pt>
                <c:pt idx="352">
                  <c:v>542960.49706413713</c:v>
                </c:pt>
                <c:pt idx="353">
                  <c:v>543164.80702815705</c:v>
                </c:pt>
                <c:pt idx="354">
                  <c:v>543368.92330093263</c:v>
                </c:pt>
                <c:pt idx="355">
                  <c:v>543572.84635537944</c:v>
                </c:pt>
                <c:pt idx="356">
                  <c:v>543776.57666201564</c:v>
                </c:pt>
                <c:pt idx="357">
                  <c:v>543980.11468900368</c:v>
                </c:pt>
                <c:pt idx="358">
                  <c:v>544183.46090219088</c:v>
                </c:pt>
                <c:pt idx="359">
                  <c:v>544386.61576514714</c:v>
                </c:pt>
                <c:pt idx="360">
                  <c:v>544589.57973920181</c:v>
                </c:pt>
                <c:pt idx="361">
                  <c:v>544792.35328347806</c:v>
                </c:pt>
                <c:pt idx="362">
                  <c:v>544994.93685492652</c:v>
                </c:pt>
                <c:pt idx="363">
                  <c:v>545197.33090835705</c:v>
                </c:pt>
                <c:pt idx="364">
                  <c:v>545399.53589646879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0.3529411764705882</c:v>
                </c:pt>
                <c:pt idx="2">
                  <c:v>0.70588235294117641</c:v>
                </c:pt>
                <c:pt idx="3">
                  <c:v>1.0588235294117645</c:v>
                </c:pt>
                <c:pt idx="4">
                  <c:v>1.4117647058823528</c:v>
                </c:pt>
                <c:pt idx="5">
                  <c:v>1.7647058823529411</c:v>
                </c:pt>
                <c:pt idx="6">
                  <c:v>2.1176470588235294</c:v>
                </c:pt>
                <c:pt idx="7">
                  <c:v>2.4705882352941178</c:v>
                </c:pt>
                <c:pt idx="8">
                  <c:v>2.8235294117647061</c:v>
                </c:pt>
                <c:pt idx="9">
                  <c:v>3.3028195847750865</c:v>
                </c:pt>
                <c:pt idx="10">
                  <c:v>3.8008840422703947</c:v>
                </c:pt>
                <c:pt idx="11">
                  <c:v>4.3205182202811558</c:v>
                </c:pt>
                <c:pt idx="12">
                  <c:v>4.8649300918811322</c:v>
                </c:pt>
                <c:pt idx="13">
                  <c:v>5.4378000943176588</c:v>
                </c:pt>
                <c:pt idx="14">
                  <c:v>6.0433494909023526</c:v>
                </c:pt>
                <c:pt idx="15">
                  <c:v>6.6864182727892292</c:v>
                </c:pt>
                <c:pt idx="16">
                  <c:v>7.3725538243855819</c:v>
                </c:pt>
                <c:pt idx="17">
                  <c:v>8.108111698545569</c:v>
                </c:pt>
                <c:pt idx="18">
                  <c:v>8.8814278795064787</c:v>
                </c:pt>
                <c:pt idx="19">
                  <c:v>9.6952391401219025</c:v>
                </c:pt>
                <c:pt idx="20">
                  <c:v>10.552256811235202</c:v>
                </c:pt>
                <c:pt idx="21">
                  <c:v>11.455099964576924</c:v>
                </c:pt>
                <c:pt idx="22">
                  <c:v>12.40621003005943</c:v>
                </c:pt>
                <c:pt idx="23">
                  <c:v>13.407743062172379</c:v>
                </c:pt>
                <c:pt idx="24">
                  <c:v>14.461435225654592</c:v>
                </c:pt>
                <c:pt idx="25">
                  <c:v>15.568436332027655</c:v>
                </c:pt>
                <c:pt idx="26">
                  <c:v>16.729105412596528</c:v>
                </c:pt>
                <c:pt idx="27">
                  <c:v>17.945571180876765</c:v>
                </c:pt>
                <c:pt idx="28">
                  <c:v>19.219847339855416</c:v>
                </c:pt>
                <c:pt idx="29">
                  <c:v>20.553818501341286</c:v>
                </c:pt>
                <c:pt idx="30">
                  <c:v>21.949234075438458</c:v>
                </c:pt>
                <c:pt idx="31">
                  <c:v>23.407713976636863</c:v>
                </c:pt>
                <c:pt idx="32">
                  <c:v>24.93077104247989</c:v>
                </c:pt>
                <c:pt idx="33">
                  <c:v>26.519856326861504</c:v>
                </c:pt>
                <c:pt idx="34">
                  <c:v>28.176434948557805</c:v>
                </c:pt>
                <c:pt idx="35">
                  <c:v>29.902101987088969</c:v>
                </c:pt>
                <c:pt idx="36">
                  <c:v>31.698340047177204</c:v>
                </c:pt>
                <c:pt idx="37">
                  <c:v>33.566518956638021</c:v>
                </c:pt>
                <c:pt idx="38">
                  <c:v>35.50789754738009</c:v>
                </c:pt>
                <c:pt idx="39">
                  <c:v>37.523626638182527</c:v>
                </c:pt>
                <c:pt idx="40">
                  <c:v>39.614751666367596</c:v>
                </c:pt>
                <c:pt idx="41">
                  <c:v>41.78221251496781</c:v>
                </c:pt>
                <c:pt idx="42">
                  <c:v>44.026836898474713</c:v>
                </c:pt>
                <c:pt idx="43">
                  <c:v>46.349322140291399</c:v>
                </c:pt>
                <c:pt idx="44">
                  <c:v>48.750198224563519</c:v>
                </c:pt>
                <c:pt idx="45">
                  <c:v>51.229820963056987</c:v>
                </c:pt>
                <c:pt idx="46">
                  <c:v>53.788364593731607</c:v>
                </c:pt>
                <c:pt idx="47">
                  <c:v>56.425813477684791</c:v>
                </c:pt>
                <c:pt idx="48">
                  <c:v>59.141952650197766</c:v>
                </c:pt>
                <c:pt idx="49">
                  <c:v>61.936357176252727</c:v>
                </c:pt>
                <c:pt idx="50">
                  <c:v>64.80838060361387</c:v>
                </c:pt>
                <c:pt idx="51">
                  <c:v>67.757143350793029</c:v>
                </c:pt>
                <c:pt idx="52">
                  <c:v>70.781522679196073</c:v>
                </c:pt>
                <c:pt idx="53">
                  <c:v>73.88014705968618</c:v>
                </c:pt>
                <c:pt idx="54">
                  <c:v>77.051391299188552</c:v>
                </c:pt>
                <c:pt idx="55">
                  <c:v>80.293372612158464</c:v>
                </c:pt>
                <c:pt idx="56">
                  <c:v>83.603947881754962</c:v>
                </c:pt>
                <c:pt idx="57">
                  <c:v>86.980712407929715</c:v>
                </c:pt>
                <c:pt idx="58">
                  <c:v>90.421000469015425</c:v>
                </c:pt>
                <c:pt idx="59">
                  <c:v>93.921888007513147</c:v>
                </c:pt>
                <c:pt idx="60">
                  <c:v>97.480197658582142</c:v>
                </c:pt>
                <c:pt idx="61">
                  <c:v>101.09250612921019</c:v>
                </c:pt>
                <c:pt idx="62">
                  <c:v>104.75515355164977</c:v>
                </c:pt>
                <c:pt idx="63">
                  <c:v>108.46425486903946</c:v>
                </c:pt>
                <c:pt idx="64">
                  <c:v>112.21571328196157</c:v>
                </c:pt>
                <c:pt idx="65">
                  <c:v>116.00523574534223</c:v>
                </c:pt>
                <c:pt idx="66">
                  <c:v>119.82835045613298</c:v>
                </c:pt>
                <c:pt idx="67">
                  <c:v>123.68042621625791</c:v>
                </c:pt>
                <c:pt idx="68">
                  <c:v>127.55669349809357</c:v>
                </c:pt>
                <c:pt idx="69">
                  <c:v>131.45226699135875</c:v>
                </c:pt>
                <c:pt idx="70">
                  <c:v>135.36216938678899</c:v>
                </c:pt>
                <c:pt idx="71">
                  <c:v>139.28135617737905</c:v>
                </c:pt>
                <c:pt idx="72">
                  <c:v>143.20474123272965</c:v>
                </c:pt>
                <c:pt idx="73">
                  <c:v>147.12722288059052</c:v>
                </c:pt>
                <c:pt idx="74">
                  <c:v>151.0437102135989</c:v>
                </c:pt>
                <c:pt idx="75">
                  <c:v>154.94914932995906</c:v>
                </c:pt>
                <c:pt idx="76">
                  <c:v>158.83854921557273</c:v>
                </c:pt>
                <c:pt idx="77">
                  <c:v>162.70700698236976</c:v>
                </c:pt>
                <c:pt idx="78">
                  <c:v>166.5497321924999</c:v>
                </c:pt>
                <c:pt idx="79">
                  <c:v>170.3620700177753</c:v>
                </c:pt>
                <c:pt idx="80">
                  <c:v>174.13952300236537</c:v>
                </c:pt>
                <c:pt idx="81">
                  <c:v>177.87777121985346</c:v>
                </c:pt>
                <c:pt idx="82">
                  <c:v>181.57269064282815</c:v>
                </c:pt>
                <c:pt idx="83">
                  <c:v>185.22036957345983</c:v>
                </c:pt>
                <c:pt idx="84">
                  <c:v>188.81712301607476</c:v>
                </c:pt>
                <c:pt idx="85">
                  <c:v>192.35950490650745</c:v>
                </c:pt>
                <c:pt idx="86">
                  <c:v>195.84431814685004</c:v>
                </c:pt>
                <c:pt idx="87">
                  <c:v>199.26862242707898</c:v>
                </c:pt>
                <c:pt idx="88">
                  <c:v>202.62973984621215</c:v>
                </c:pt>
                <c:pt idx="89">
                  <c:v>205.9252583751267</c:v>
                </c:pt>
                <c:pt idx="90">
                  <c:v>209.15303323036213</c:v>
                </c:pt>
                <c:pt idx="91">
                  <c:v>212.31118625264651</c:v>
                </c:pt>
                <c:pt idx="92">
                  <c:v>215.39810340512221</c:v>
                </c:pt>
                <c:pt idx="93">
                  <c:v>218.41243052403738</c:v>
                </c:pt>
                <c:pt idx="94">
                  <c:v>221.3530674688763</c:v>
                </c:pt>
                <c:pt idx="95">
                  <c:v>224.21916082952239</c:v>
                </c:pt>
                <c:pt idx="96">
                  <c:v>227.01009535520504</c:v>
                </c:pt>
                <c:pt idx="97">
                  <c:v>229.72548427388045</c:v>
                </c:pt>
                <c:pt idx="98">
                  <c:v>232.36515867154176</c:v>
                </c:pt>
                <c:pt idx="99">
                  <c:v>234.92915609900783</c:v>
                </c:pt>
                <c:pt idx="100">
                  <c:v>237.41770856930978</c:v>
                </c:pt>
                <c:pt idx="101">
                  <c:v>239.83123010221686</c:v>
                </c:pt>
                <c:pt idx="102">
                  <c:v>242.17030396407455</c:v>
                </c:pt>
                <c:pt idx="103">
                  <c:v>244.43566974132747</c:v>
                </c:pt>
                <c:pt idx="104">
                  <c:v>246.62821037521573</c:v>
                </c:pt>
                <c:pt idx="105">
                  <c:v>248.74893927349319</c:v>
                </c:pt>
                <c:pt idx="106">
                  <c:v>250.79898760292014</c:v>
                </c:pt>
                <c:pt idx="107">
                  <c:v>252.77959185400044</c:v>
                </c:pt>
                <c:pt idx="108">
                  <c:v>254.69208175720806</c:v>
                </c:pt>
                <c:pt idx="109">
                  <c:v>256.5378686179871</c:v>
                </c:pt>
                <c:pt idx="110">
                  <c:v>258.31843412629047</c:v>
                </c:pt>
                <c:pt idx="111">
                  <c:v>260.03531968548435</c:v>
                </c:pt>
                <c:pt idx="112">
                  <c:v>261.69011629519974</c:v>
                </c:pt>
                <c:pt idx="113">
                  <c:v>263.28445501323728</c:v>
                </c:pt>
                <c:pt idx="114">
                  <c:v>264.81999801297951</c:v>
                </c:pt>
                <c:pt idx="115">
                  <c:v>266.29843024496392</c:v>
                </c:pt>
                <c:pt idx="116">
                  <c:v>267.7214517043293</c:v>
                </c:pt>
                <c:pt idx="117">
                  <c:v>269.09077029975663</c:v>
                </c:pt>
                <c:pt idx="118">
                  <c:v>270.40809531426117</c:v>
                </c:pt>
                <c:pt idx="119">
                  <c:v>271.67513144371611</c:v>
                </c:pt>
                <c:pt idx="120">
                  <c:v>272.89357339525867</c:v>
                </c:pt>
                <c:pt idx="121">
                  <c:v>274.06510102469275</c:v>
                </c:pt>
                <c:pt idx="122">
                  <c:v>275.19137498960367</c:v>
                </c:pt>
                <c:pt idx="123">
                  <c:v>276.27403289308194</c:v>
                </c:pt>
                <c:pt idx="124">
                  <c:v>277.31468589165655</c:v>
                </c:pt>
                <c:pt idx="125">
                  <c:v>278.31491574020498</c:v>
                </c:pt>
                <c:pt idx="126">
                  <c:v>279.27627224617862</c:v>
                </c:pt>
                <c:pt idx="127">
                  <c:v>280.20027110540974</c:v>
                </c:pt>
                <c:pt idx="128">
                  <c:v>281.08839209199152</c:v>
                </c:pt>
                <c:pt idx="129">
                  <c:v>281.94207757520394</c:v>
                </c:pt>
                <c:pt idx="130">
                  <c:v>282.7627313371483</c:v>
                </c:pt>
                <c:pt idx="131">
                  <c:v>283.55171766561415</c:v>
                </c:pt>
                <c:pt idx="132">
                  <c:v>284.31036069769567</c:v>
                </c:pt>
                <c:pt idx="133">
                  <c:v>285.03994399077226</c:v>
                </c:pt>
                <c:pt idx="134">
                  <c:v>285.74171029863589</c:v>
                </c:pt>
                <c:pt idx="135">
                  <c:v>286.41686153176863</c:v>
                </c:pt>
                <c:pt idx="136">
                  <c:v>287.06655888201726</c:v>
                </c:pt>
                <c:pt idx="137">
                  <c:v>287.6919230931689</c:v>
                </c:pt>
                <c:pt idx="138">
                  <c:v>288.29403486017975</c:v>
                </c:pt>
                <c:pt idx="139">
                  <c:v>288.87393534103865</c:v>
                </c:pt>
                <c:pt idx="140">
                  <c:v>289.43262676644821</c:v>
                </c:pt>
                <c:pt idx="141">
                  <c:v>289.97107313366911</c:v>
                </c:pt>
                <c:pt idx="142">
                  <c:v>290.49020097199082</c:v>
                </c:pt>
                <c:pt idx="143">
                  <c:v>290.990900168363</c:v>
                </c:pt>
                <c:pt idx="144">
                  <c:v>291.47402484273738</c:v>
                </c:pt>
                <c:pt idx="145">
                  <c:v>291.94039426363287</c:v>
                </c:pt>
                <c:pt idx="146">
                  <c:v>292.39079379534257</c:v>
                </c:pt>
                <c:pt idx="147">
                  <c:v>292.82597586905126</c:v>
                </c:pt>
                <c:pt idx="148">
                  <c:v>293.24666097092546</c:v>
                </c:pt>
                <c:pt idx="149">
                  <c:v>293.65353864097682</c:v>
                </c:pt>
                <c:pt idx="150">
                  <c:v>294.04726847718496</c:v>
                </c:pt>
                <c:pt idx="151">
                  <c:v>294.42848113999793</c:v>
                </c:pt>
                <c:pt idx="152">
                  <c:v>294.79777935291236</c:v>
                </c:pt>
                <c:pt idx="153">
                  <c:v>295.1557388953704</c:v>
                </c:pt>
                <c:pt idx="154">
                  <c:v>295.50290958470089</c:v>
                </c:pt>
                <c:pt idx="155">
                  <c:v>295.83981624427878</c:v>
                </c:pt>
                <c:pt idx="156">
                  <c:v>296.16695965548553</c:v>
                </c:pt>
                <c:pt idx="157">
                  <c:v>296.48481749142064</c:v>
                </c:pt>
                <c:pt idx="158">
                  <c:v>296.79384523064999</c:v>
                </c:pt>
                <c:pt idx="159">
                  <c:v>297.09447704957722</c:v>
                </c:pt>
                <c:pt idx="160">
                  <c:v>297.38712669229528</c:v>
                </c:pt>
                <c:pt idx="161">
                  <c:v>297.67218831701831</c:v>
                </c:pt>
                <c:pt idx="162">
                  <c:v>297.95003731841052</c:v>
                </c:pt>
                <c:pt idx="163">
                  <c:v>298.22103112532096</c:v>
                </c:pt>
                <c:pt idx="164">
                  <c:v>298.48550997360525</c:v>
                </c:pt>
                <c:pt idx="165">
                  <c:v>298.7437976538651</c:v>
                </c:pt>
                <c:pt idx="166">
                  <c:v>298.99620223406959</c:v>
                </c:pt>
                <c:pt idx="167">
                  <c:v>299.24301675713764</c:v>
                </c:pt>
                <c:pt idx="168">
                  <c:v>299.48451991366278</c:v>
                </c:pt>
                <c:pt idx="169">
                  <c:v>299.72097669004722</c:v>
                </c:pt>
                <c:pt idx="170">
                  <c:v>299.95263899238796</c:v>
                </c:pt>
                <c:pt idx="171">
                  <c:v>300.17974624652066</c:v>
                </c:pt>
                <c:pt idx="172">
                  <c:v>300.40252597468032</c:v>
                </c:pt>
                <c:pt idx="173">
                  <c:v>300.62119434928309</c:v>
                </c:pt>
                <c:pt idx="174">
                  <c:v>300.835956724369</c:v>
                </c:pt>
                <c:pt idx="175">
                  <c:v>301.04700814527513</c:v>
                </c:pt>
                <c:pt idx="176">
                  <c:v>301.25453383713136</c:v>
                </c:pt>
                <c:pt idx="177">
                  <c:v>301.45870967278819</c:v>
                </c:pt>
                <c:pt idx="178">
                  <c:v>301.6597026207977</c:v>
                </c:pt>
                <c:pt idx="179">
                  <c:v>301.8576711740775</c:v>
                </c:pt>
                <c:pt idx="180">
                  <c:v>302.0527657598895</c:v>
                </c:pt>
                <c:pt idx="181">
                  <c:v>302.24512913176812</c:v>
                </c:pt>
                <c:pt idx="182">
                  <c:v>302.4348967440277</c:v>
                </c:pt>
                <c:pt idx="183">
                  <c:v>302.62219710947556</c:v>
                </c:pt>
                <c:pt idx="184">
                  <c:v>302.80715214094909</c:v>
                </c:pt>
                <c:pt idx="185">
                  <c:v>302.98987747728626</c:v>
                </c:pt>
                <c:pt idx="186">
                  <c:v>303.17048279432828</c:v>
                </c:pt>
                <c:pt idx="187">
                  <c:v>303.34907210154165</c:v>
                </c:pt>
                <c:pt idx="188">
                  <c:v>303.52574402483259</c:v>
                </c:pt>
                <c:pt idx="189">
                  <c:v>303.70059207611445</c:v>
                </c:pt>
                <c:pt idx="190">
                  <c:v>303.87370491017271</c:v>
                </c:pt>
                <c:pt idx="191">
                  <c:v>304.04516656935783</c:v>
                </c:pt>
                <c:pt idx="192">
                  <c:v>304.21505671662044</c:v>
                </c:pt>
                <c:pt idx="193">
                  <c:v>304.38345085738717</c:v>
                </c:pt>
                <c:pt idx="194">
                  <c:v>304.55042055076029</c:v>
                </c:pt>
                <c:pt idx="195">
                  <c:v>304.71603361050722</c:v>
                </c:pt>
                <c:pt idx="196">
                  <c:v>304.8803542962907</c:v>
                </c:pt>
                <c:pt idx="197">
                  <c:v>305.04344349557437</c:v>
                </c:pt>
                <c:pt idx="198">
                  <c:v>305.20535889662233</c:v>
                </c:pt>
                <c:pt idx="199">
                  <c:v>305.3661551529961</c:v>
                </c:pt>
                <c:pt idx="200">
                  <c:v>305.5258840399369</c:v>
                </c:pt>
                <c:pt idx="201">
                  <c:v>305.68459460300602</c:v>
                </c:pt>
                <c:pt idx="202">
                  <c:v>305.84233329934176</c:v>
                </c:pt>
                <c:pt idx="203">
                  <c:v>305.99914413187616</c:v>
                </c:pt>
                <c:pt idx="204">
                  <c:v>306.15506877684192</c:v>
                </c:pt>
                <c:pt idx="205">
                  <c:v>306.31014670488514</c:v>
                </c:pt>
                <c:pt idx="206">
                  <c:v>306.464415296087</c:v>
                </c:pt>
                <c:pt idx="207">
                  <c:v>306.61790994918431</c:v>
                </c:pt>
                <c:pt idx="208">
                  <c:v>306.7706641852667</c:v>
                </c:pt>
                <c:pt idx="209">
                  <c:v>306.92270974621545</c:v>
                </c:pt>
                <c:pt idx="210">
                  <c:v>307.07407668813858</c:v>
                </c:pt>
                <c:pt idx="211">
                  <c:v>307.22479347004429</c:v>
                </c:pt>
                <c:pt idx="212">
                  <c:v>307.37488703798499</c:v>
                </c:pt>
                <c:pt idx="213">
                  <c:v>307.52438290489289</c:v>
                </c:pt>
                <c:pt idx="214">
                  <c:v>307.67330522631903</c:v>
                </c:pt>
                <c:pt idx="215">
                  <c:v>307.82167687227729</c:v>
                </c:pt>
                <c:pt idx="216">
                  <c:v>307.9695194953855</c:v>
                </c:pt>
                <c:pt idx="217">
                  <c:v>308.1168535954879</c:v>
                </c:pt>
                <c:pt idx="218">
                  <c:v>308.26369858093312</c:v>
                </c:pt>
                <c:pt idx="219">
                  <c:v>308.41007282667545</c:v>
                </c:pt>
                <c:pt idx="220">
                  <c:v>308.55599372935734</c:v>
                </c:pt>
                <c:pt idx="221">
                  <c:v>308.70147775952535</c:v>
                </c:pt>
                <c:pt idx="222">
                  <c:v>308.84654051112352</c:v>
                </c:pt>
                <c:pt idx="223">
                  <c:v>308.99119674840136</c:v>
                </c:pt>
                <c:pt idx="224">
                  <c:v>309.13546045036736</c:v>
                </c:pt>
                <c:pt idx="225">
                  <c:v>309.27934485291263</c:v>
                </c:pt>
                <c:pt idx="226">
                  <c:v>309.42286248872256</c:v>
                </c:pt>
                <c:pt idx="227">
                  <c:v>309.5660252250899</c:v>
                </c:pt>
                <c:pt idx="228">
                  <c:v>309.70884429973569</c:v>
                </c:pt>
                <c:pt idx="229">
                  <c:v>309.85133035474064</c:v>
                </c:pt>
                <c:pt idx="230">
                  <c:v>309.9934934686832</c:v>
                </c:pt>
                <c:pt idx="231">
                  <c:v>310.13534318707718</c:v>
                </c:pt>
                <c:pt idx="232">
                  <c:v>310.27688855119578</c:v>
                </c:pt>
                <c:pt idx="233">
                  <c:v>310.41813812536606</c:v>
                </c:pt>
                <c:pt idx="234">
                  <c:v>310.55910002281189</c:v>
                </c:pt>
                <c:pt idx="235">
                  <c:v>310.69978193012179</c:v>
                </c:pt>
                <c:pt idx="236">
                  <c:v>310.84019113041199</c:v>
                </c:pt>
                <c:pt idx="237">
                  <c:v>310.98033452525311</c:v>
                </c:pt>
                <c:pt idx="238">
                  <c:v>311.12021865542465</c:v>
                </c:pt>
                <c:pt idx="239">
                  <c:v>311.25984972055846</c:v>
                </c:pt>
                <c:pt idx="240">
                  <c:v>311.39923359772939</c:v>
                </c:pt>
                <c:pt idx="241">
                  <c:v>311.5383758590479</c:v>
                </c:pt>
                <c:pt idx="242">
                  <c:v>311.67728178830737</c:v>
                </c:pt>
                <c:pt idx="243">
                  <c:v>311.81595639673543</c:v>
                </c:pt>
                <c:pt idx="244">
                  <c:v>311.9544044378967</c:v>
                </c:pt>
                <c:pt idx="245">
                  <c:v>312.09263042179151</c:v>
                </c:pt>
                <c:pt idx="246">
                  <c:v>312.23063862819293</c:v>
                </c:pt>
                <c:pt idx="247">
                  <c:v>312.36843311926253</c:v>
                </c:pt>
                <c:pt idx="248">
                  <c:v>312.50601775148306</c:v>
                </c:pt>
                <c:pt idx="249">
                  <c:v>312.64339618694407</c:v>
                </c:pt>
                <c:pt idx="250">
                  <c:v>312.78057190401518</c:v>
                </c:pt>
                <c:pt idx="251">
                  <c:v>312.91754820743887</c:v>
                </c:pt>
                <c:pt idx="252">
                  <c:v>313.05432823787464</c:v>
                </c:pt>
                <c:pt idx="253">
                  <c:v>313.19091498092297</c:v>
                </c:pt>
                <c:pt idx="254">
                  <c:v>313.32731127565711</c:v>
                </c:pt>
                <c:pt idx="255">
                  <c:v>313.46351982268936</c:v>
                </c:pt>
                <c:pt idx="256">
                  <c:v>313.59954319179622</c:v>
                </c:pt>
                <c:pt idx="257">
                  <c:v>313.73538382912636</c:v>
                </c:pt>
                <c:pt idx="258">
                  <c:v>313.8710440640138</c:v>
                </c:pt>
                <c:pt idx="259">
                  <c:v>314.00652611541744</c:v>
                </c:pt>
                <c:pt idx="260">
                  <c:v>314.14183209800694</c:v>
                </c:pt>
                <c:pt idx="261">
                  <c:v>314.27696402791435</c:v>
                </c:pt>
                <c:pt idx="262">
                  <c:v>314.41192382816917</c:v>
                </c:pt>
                <c:pt idx="263">
                  <c:v>314.54671333383413</c:v>
                </c:pt>
                <c:pt idx="264">
                  <c:v>314.68133429685787</c:v>
                </c:pt>
                <c:pt idx="265">
                  <c:v>314.81578839065958</c:v>
                </c:pt>
                <c:pt idx="266">
                  <c:v>314.95007721446086</c:v>
                </c:pt>
                <c:pt idx="267">
                  <c:v>315.0842022973776</c:v>
                </c:pt>
                <c:pt idx="268">
                  <c:v>315.21816510228541</c:v>
                </c:pt>
                <c:pt idx="269">
                  <c:v>315.3519670294711</c:v>
                </c:pt>
                <c:pt idx="270">
                  <c:v>315.48560942008157</c:v>
                </c:pt>
                <c:pt idx="271">
                  <c:v>315.61909355938104</c:v>
                </c:pt>
                <c:pt idx="272">
                  <c:v>315.75242067982748</c:v>
                </c:pt>
                <c:pt idx="273">
                  <c:v>315.88559196397802</c:v>
                </c:pt>
                <c:pt idx="274">
                  <c:v>316.01860854723236</c:v>
                </c:pt>
                <c:pt idx="275">
                  <c:v>316.15147152042351</c:v>
                </c:pt>
                <c:pt idx="276">
                  <c:v>316.284181932264</c:v>
                </c:pt>
                <c:pt idx="277">
                  <c:v>316.41674079165563</c:v>
                </c:pt>
                <c:pt idx="278">
                  <c:v>316.54914906986983</c:v>
                </c:pt>
                <c:pt idx="279">
                  <c:v>316.6814077026068</c:v>
                </c:pt>
                <c:pt idx="280">
                  <c:v>316.81351759193865</c:v>
                </c:pt>
                <c:pt idx="281">
                  <c:v>316.9454796081443</c:v>
                </c:pt>
                <c:pt idx="282">
                  <c:v>317.07729459144122</c:v>
                </c:pt>
                <c:pt idx="283">
                  <c:v>317.20896335362016</c:v>
                </c:pt>
                <c:pt idx="284">
                  <c:v>317.34048667958808</c:v>
                </c:pt>
                <c:pt idx="285">
                  <c:v>317.47186532882444</c:v>
                </c:pt>
                <c:pt idx="286">
                  <c:v>317.60310003675562</c:v>
                </c:pt>
                <c:pt idx="287">
                  <c:v>317.73419151605196</c:v>
                </c:pt>
                <c:pt idx="288">
                  <c:v>317.86514045785179</c:v>
                </c:pt>
                <c:pt idx="289">
                  <c:v>317.99594753291666</c:v>
                </c:pt>
                <c:pt idx="290">
                  <c:v>318.12661339272131</c:v>
                </c:pt>
                <c:pt idx="291">
                  <c:v>318.25713867048211</c:v>
                </c:pt>
                <c:pt idx="292">
                  <c:v>318.38752398212768</c:v>
                </c:pt>
                <c:pt idx="293">
                  <c:v>318.51776992721454</c:v>
                </c:pt>
                <c:pt idx="294">
                  <c:v>318.64787708979111</c:v>
                </c:pt>
                <c:pt idx="295">
                  <c:v>318.7778460392127</c:v>
                </c:pt>
                <c:pt idx="296">
                  <c:v>318.90767733091087</c:v>
                </c:pt>
                <c:pt idx="297">
                  <c:v>319.03737150711862</c:v>
                </c:pt>
                <c:pt idx="298">
                  <c:v>319.16692909755511</c:v>
                </c:pt>
                <c:pt idx="299">
                  <c:v>319.29635062007128</c:v>
                </c:pt>
                <c:pt idx="300">
                  <c:v>319.42563658125903</c:v>
                </c:pt>
                <c:pt idx="301">
                  <c:v>319.55478747702591</c:v>
                </c:pt>
                <c:pt idx="302">
                  <c:v>319.68380379313726</c:v>
                </c:pt>
                <c:pt idx="303">
                  <c:v>319.81268600572736</c:v>
                </c:pt>
                <c:pt idx="304">
                  <c:v>319.94143458178218</c:v>
                </c:pt>
                <c:pt idx="305">
                  <c:v>320.07004997959405</c:v>
                </c:pt>
                <c:pt idx="306">
                  <c:v>320.19853264919124</c:v>
                </c:pt>
                <c:pt idx="307">
                  <c:v>320.32688303274267</c:v>
                </c:pt>
                <c:pt idx="308">
                  <c:v>320.45510156493992</c:v>
                </c:pt>
                <c:pt idx="309">
                  <c:v>320.58318867335754</c:v>
                </c:pt>
                <c:pt idx="310">
                  <c:v>320.71114477879303</c:v>
                </c:pt>
                <c:pt idx="311">
                  <c:v>320.83897029558733</c:v>
                </c:pt>
                <c:pt idx="312">
                  <c:v>320.96666563192747</c:v>
                </c:pt>
                <c:pt idx="313">
                  <c:v>321.09423119013172</c:v>
                </c:pt>
                <c:pt idx="314">
                  <c:v>321.22166736691901</c:v>
                </c:pt>
                <c:pt idx="315">
                  <c:v>321.34897455366269</c:v>
                </c:pt>
                <c:pt idx="316">
                  <c:v>321.47615313663039</c:v>
                </c:pt>
                <c:pt idx="317">
                  <c:v>321.6032034972099</c:v>
                </c:pt>
                <c:pt idx="318">
                  <c:v>321.73012601212253</c:v>
                </c:pt>
                <c:pt idx="319">
                  <c:v>321.85692105362455</c:v>
                </c:pt>
                <c:pt idx="320">
                  <c:v>321.9835889896969</c:v>
                </c:pt>
                <c:pt idx="321">
                  <c:v>322.11013018422472</c:v>
                </c:pt>
                <c:pt idx="322">
                  <c:v>322.23654499716633</c:v>
                </c:pt>
                <c:pt idx="323">
                  <c:v>322.36283378471296</c:v>
                </c:pt>
                <c:pt idx="324">
                  <c:v>322.4889968994396</c:v>
                </c:pt>
                <c:pt idx="325">
                  <c:v>322.61503469044709</c:v>
                </c:pt>
                <c:pt idx="326">
                  <c:v>322.74094750349673</c:v>
                </c:pt>
                <c:pt idx="327">
                  <c:v>322.8667356811369</c:v>
                </c:pt>
                <c:pt idx="328">
                  <c:v>322.99239956282304</c:v>
                </c:pt>
                <c:pt idx="329">
                  <c:v>323.1179394850306</c:v>
                </c:pt>
                <c:pt idx="330">
                  <c:v>323.24335578136203</c:v>
                </c:pt>
                <c:pt idx="331">
                  <c:v>323.36864878264782</c:v>
                </c:pt>
                <c:pt idx="332">
                  <c:v>323.4938188170417</c:v>
                </c:pt>
                <c:pt idx="333">
                  <c:v>323.61886621011092</c:v>
                </c:pt>
                <c:pt idx="334">
                  <c:v>323.74379128492149</c:v>
                </c:pt>
                <c:pt idx="335">
                  <c:v>323.86859436211864</c:v>
                </c:pt>
                <c:pt idx="336">
                  <c:v>323.99327576000297</c:v>
                </c:pt>
                <c:pt idx="337">
                  <c:v>324.11783579460263</c:v>
                </c:pt>
                <c:pt idx="338">
                  <c:v>324.24227477974136</c:v>
                </c:pt>
                <c:pt idx="339">
                  <c:v>324.36659302710291</c:v>
                </c:pt>
                <c:pt idx="340">
                  <c:v>324.49079084629221</c:v>
                </c:pt>
                <c:pt idx="341">
                  <c:v>324.61486854489306</c:v>
                </c:pt>
                <c:pt idx="342">
                  <c:v>324.73882642852271</c:v>
                </c:pt>
                <c:pt idx="343">
                  <c:v>324.86266480088398</c:v>
                </c:pt>
                <c:pt idx="344">
                  <c:v>324.98638396381403</c:v>
                </c:pt>
                <c:pt idx="345">
                  <c:v>325.10998421733115</c:v>
                </c:pt>
                <c:pt idx="346">
                  <c:v>325.23346585967863</c:v>
                </c:pt>
                <c:pt idx="347">
                  <c:v>325.35682918736677</c:v>
                </c:pt>
                <c:pt idx="348">
                  <c:v>325.48007449521253</c:v>
                </c:pt>
                <c:pt idx="349">
                  <c:v>325.60320207637733</c:v>
                </c:pt>
                <c:pt idx="350">
                  <c:v>325.72621222240252</c:v>
                </c:pt>
                <c:pt idx="351">
                  <c:v>325.84910522324373</c:v>
                </c:pt>
                <c:pt idx="352">
                  <c:v>325.97188136730301</c:v>
                </c:pt>
                <c:pt idx="353">
                  <c:v>326.09454094145946</c:v>
                </c:pt>
                <c:pt idx="354">
                  <c:v>326.21708423109862</c:v>
                </c:pt>
                <c:pt idx="355">
                  <c:v>326.33951152014015</c:v>
                </c:pt>
                <c:pt idx="356">
                  <c:v>326.46182309106439</c:v>
                </c:pt>
                <c:pt idx="357">
                  <c:v>326.58401922493755</c:v>
                </c:pt>
                <c:pt idx="358">
                  <c:v>326.70610020143579</c:v>
                </c:pt>
                <c:pt idx="359">
                  <c:v>326.82806629886801</c:v>
                </c:pt>
                <c:pt idx="360">
                  <c:v>326.94991779419797</c:v>
                </c:pt>
                <c:pt idx="361">
                  <c:v>327.07165496306504</c:v>
                </c:pt>
                <c:pt idx="362">
                  <c:v>327.1932780798042</c:v>
                </c:pt>
                <c:pt idx="363">
                  <c:v>327.31478741746508</c:v>
                </c:pt>
                <c:pt idx="364">
                  <c:v>327.43618324783034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1371705.8823529412</c:v>
                </c:pt>
                <c:pt idx="1">
                  <c:v>1370907.0653979238</c:v>
                </c:pt>
                <c:pt idx="2">
                  <c:v>1370076.9579687649</c:v>
                </c:pt>
                <c:pt idx="3">
                  <c:v>1369210.9010054136</c:v>
                </c:pt>
                <c:pt idx="4">
                  <c:v>1368303.5478860803</c:v>
                </c:pt>
                <c:pt idx="5">
                  <c:v>1367348.7645486861</c:v>
                </c:pt>
                <c:pt idx="6">
                  <c:v>1366339.5155543783</c:v>
                </c:pt>
                <c:pt idx="7">
                  <c:v>1365267.7342512335</c:v>
                </c:pt>
                <c:pt idx="8">
                  <c:v>1364124.174998573</c:v>
                </c:pt>
                <c:pt idx="9">
                  <c:v>1362898.2452083065</c:v>
                </c:pt>
                <c:pt idx="10">
                  <c:v>1361609.384906705</c:v>
                </c:pt>
                <c:pt idx="11">
                  <c:v>1360253.0328056794</c:v>
                </c:pt>
                <c:pt idx="12">
                  <c:v>1358824.6700204904</c:v>
                </c:pt>
                <c:pt idx="13">
                  <c:v>1357319.9314315876</c:v>
                </c:pt>
                <c:pt idx="14">
                  <c:v>1355734.7479891167</c:v>
                </c:pt>
                <c:pt idx="15">
                  <c:v>1354065.5262689285</c:v>
                </c:pt>
                <c:pt idx="16">
                  <c:v>1352309.3726631249</c:v>
                </c:pt>
                <c:pt idx="17">
                  <c:v>1350464.3708191698</c:v>
                </c:pt>
                <c:pt idx="18">
                  <c:v>1348529.922351555</c:v>
                </c:pt>
                <c:pt idx="19">
                  <c:v>1346502.4794044213</c:v>
                </c:pt>
                <c:pt idx="20">
                  <c:v>1344378.6858061235</c:v>
                </c:pt>
                <c:pt idx="21">
                  <c:v>1342155.4005369805</c:v>
                </c:pt>
                <c:pt idx="22">
                  <c:v>1339829.7079134851</c:v>
                </c:pt>
                <c:pt idx="23">
                  <c:v>1337398.9080781545</c:v>
                </c:pt>
                <c:pt idx="24">
                  <c:v>1334860.4796350829</c:v>
                </c:pt>
                <c:pt idx="25">
                  <c:v>1332212.0041611136</c:v>
                </c:pt>
                <c:pt idx="26">
                  <c:v>1329451.0397916199</c:v>
                </c:pt>
                <c:pt idx="27">
                  <c:v>1326574.9280607346</c:v>
                </c:pt>
                <c:pt idx="28">
                  <c:v>1323581.1979605877</c:v>
                </c:pt>
                <c:pt idx="29">
                  <c:v>1320467.5664448196</c:v>
                </c:pt>
                <c:pt idx="30">
                  <c:v>1317231.9354602494</c:v>
                </c:pt>
                <c:pt idx="31">
                  <c:v>1313872.3869755787</c:v>
                </c:pt>
                <c:pt idx="32">
                  <c:v>1310387.1785952703</c:v>
                </c:pt>
                <c:pt idx="33">
                  <c:v>1306774.7438476032</c:v>
                </c:pt>
                <c:pt idx="34">
                  <c:v>1303033.7032084251</c:v>
                </c:pt>
                <c:pt idx="35">
                  <c:v>1299162.894472064</c:v>
                </c:pt>
                <c:pt idx="36">
                  <c:v>1295161.4343316106</c:v>
                </c:pt>
                <c:pt idx="37">
                  <c:v>1291028.7297674548</c:v>
                </c:pt>
                <c:pt idx="38">
                  <c:v>1286764.4903829971</c:v>
                </c:pt>
                <c:pt idx="39">
                  <c:v>1282368.742243075</c:v>
                </c:pt>
                <c:pt idx="40">
                  <c:v>1277841.84362222</c:v>
                </c:pt>
                <c:pt idx="41">
                  <c:v>1273184.5027454617</c:v>
                </c:pt>
                <c:pt idx="42">
                  <c:v>1268397.7970331931</c:v>
                </c:pt>
                <c:pt idx="43">
                  <c:v>1263483.1924545611</c:v>
                </c:pt>
                <c:pt idx="44">
                  <c:v>1258442.560240556</c:v>
                </c:pt>
                <c:pt idx="45">
                  <c:v>1253278.1862730724</c:v>
                </c:pt>
                <c:pt idx="46">
                  <c:v>1247992.7792072352</c:v>
                </c:pt>
                <c:pt idx="47">
                  <c:v>1242589.4770189519</c:v>
                </c:pt>
                <c:pt idx="48">
                  <c:v>1237071.8515696244</c:v>
                </c:pt>
                <c:pt idx="49">
                  <c:v>1231443.9106926664</c:v>
                </c:pt>
                <c:pt idx="50">
                  <c:v>1225710.0972575236</c:v>
                </c:pt>
                <c:pt idx="51">
                  <c:v>1219875.2846933608</c:v>
                </c:pt>
                <c:pt idx="52">
                  <c:v>1213944.7686082458</c:v>
                </c:pt>
                <c:pt idx="53">
                  <c:v>1207924.2544905324</c:v>
                </c:pt>
                <c:pt idx="54">
                  <c:v>1201819.8421197999</c:v>
                </c:pt>
                <c:pt idx="55">
                  <c:v>1195638.0065908171</c:v>
                </c:pt>
                <c:pt idx="56">
                  <c:v>1189385.5759026136</c:v>
                </c:pt>
                <c:pt idx="57">
                  <c:v>1183069.7051303126</c:v>
                </c:pt>
                <c:pt idx="58">
                  <c:v>1176697.8472789947</c:v>
                </c:pt>
                <c:pt idx="59">
                  <c:v>1170277.7210121199</c:v>
                </c:pt>
                <c:pt idx="60">
                  <c:v>1163817.2755423938</c:v>
                </c:pt>
                <c:pt idx="61">
                  <c:v>1157324.6530536185</c:v>
                </c:pt>
                <c:pt idx="62">
                  <c:v>1150808.1490612347</c:v>
                </c:pt>
                <c:pt idx="63">
                  <c:v>1144276.1710769178</c:v>
                </c:pt>
                <c:pt idx="64">
                  <c:v>1137737.1959846667</c:v>
                </c:pt>
                <c:pt idx="65">
                  <c:v>1131199.7265715653</c:v>
                </c:pt>
                <c:pt idx="66">
                  <c:v>1124672.247683218</c:v>
                </c:pt>
                <c:pt idx="67">
                  <c:v>1118163.1824892843</c:v>
                </c:pt>
                <c:pt idx="68">
                  <c:v>1111680.8493465949</c:v>
                </c:pt>
                <c:pt idx="69">
                  <c:v>1105233.4197352666</c:v>
                </c:pt>
                <c:pt idx="70">
                  <c:v>1098828.877718383</c:v>
                </c:pt>
                <c:pt idx="71">
                  <c:v>1092474.9813429241</c:v>
                </c:pt>
                <c:pt idx="72">
                  <c:v>1086179.2263686073</c:v>
                </c:pt>
                <c:pt idx="73">
                  <c:v>1079948.8126727939</c:v>
                </c:pt>
                <c:pt idx="74">
                  <c:v>1073790.6136345027</c:v>
                </c:pt>
                <c:pt idx="75">
                  <c:v>1067711.1487501166</c:v>
                </c:pt>
                <c:pt idx="76">
                  <c:v>1061716.5596790917</c:v>
                </c:pt>
                <c:pt idx="77">
                  <c:v>1055812.5898617038</c:v>
                </c:pt>
                <c:pt idx="78">
                  <c:v>1050004.5677944662</c:v>
                </c:pt>
                <c:pt idx="79">
                  <c:v>1044297.3939940846</c:v>
                </c:pt>
                <c:pt idx="80">
                  <c:v>1038695.5316288626</c:v>
                </c:pt>
                <c:pt idx="81">
                  <c:v>1033203.0007473383</c:v>
                </c:pt>
                <c:pt idx="82">
                  <c:v>1027823.3759886126</c:v>
                </c:pt>
                <c:pt idx="83">
                  <c:v>1022559.7876181387</c:v>
                </c:pt>
                <c:pt idx="84">
                  <c:v>1017414.9256973459</c:v>
                </c:pt>
                <c:pt idx="85">
                  <c:v>1012391.0471658206</c:v>
                </c:pt>
                <c:pt idx="86">
                  <c:v>1007489.9855910891</c:v>
                </c:pt>
                <c:pt idx="87">
                  <c:v>1002713.1633233456</c:v>
                </c:pt>
                <c:pt idx="88">
                  <c:v>998061.6057805412</c:v>
                </c:pt>
                <c:pt idx="89">
                  <c:v>993535.95758274884</c:v>
                </c:pt>
                <c:pt idx="90">
                  <c:v>989136.50025331334</c:v>
                </c:pt>
                <c:pt idx="91">
                  <c:v>984863.17120753659</c:v>
                </c:pt>
                <c:pt idx="92">
                  <c:v>980715.58375703334</c:v>
                </c:pt>
                <c:pt idx="93">
                  <c:v>976693.04786885483</c:v>
                </c:pt>
                <c:pt idx="94">
                  <c:v>972794.59143242543</c:v>
                </c:pt>
                <c:pt idx="95">
                  <c:v>969018.98180367053</c:v>
                </c:pt>
                <c:pt idx="96">
                  <c:v>965364.74741385679</c:v>
                </c:pt>
                <c:pt idx="97">
                  <c:v>961830.19925006106</c:v>
                </c:pt>
                <c:pt idx="98">
                  <c:v>958413.45203434955</c:v>
                </c:pt>
                <c:pt idx="99">
                  <c:v>955112.44494921574</c:v>
                </c:pt>
                <c:pt idx="100">
                  <c:v>951924.96177720302</c:v>
                </c:pt>
                <c:pt idx="101">
                  <c:v>948848.65034257132</c:v>
                </c:pt>
                <c:pt idx="102">
                  <c:v>945881.0411620657</c:v>
                </c:pt>
                <c:pt idx="103">
                  <c:v>943019.56523007585</c:v>
                </c:pt>
                <c:pt idx="104">
                  <c:v>940261.57088055019</c:v>
                </c:pt>
                <c:pt idx="105">
                  <c:v>937604.33968382096</c:v>
                </c:pt>
                <c:pt idx="106">
                  <c:v>935045.10135091725</c:v>
                </c:pt>
                <c:pt idx="107">
                  <c:v>932581.04763094324</c:v>
                </c:pt>
                <c:pt idx="108">
                  <c:v>930209.34519866761</c:v>
                </c:pt>
                <c:pt idx="109">
                  <c:v>927927.14753962203</c:v>
                </c:pt>
                <c:pt idx="110">
                  <c:v>925731.60584878107</c:v>
                </c:pt>
                <c:pt idx="111">
                  <c:v>923619.87896635616</c:v>
                </c:pt>
                <c:pt idx="112">
                  <c:v>921589.1423804519</c:v>
                </c:pt>
                <c:pt idx="113">
                  <c:v>919636.59633139509</c:v>
                </c:pt>
                <c:pt idx="114">
                  <c:v>917759.4730565435</c:v>
                </c:pt>
                <c:pt idx="115">
                  <c:v>915955.04321741313</c:v>
                </c:pt>
                <c:pt idx="116">
                  <c:v>914220.62155312207</c:v>
                </c:pt>
                <c:pt idx="117">
                  <c:v>912553.57180554129</c:v>
                </c:pt>
                <c:pt idx="118">
                  <c:v>910951.31096225185</c:v>
                </c:pt>
                <c:pt idx="119">
                  <c:v>909411.31286353327</c:v>
                </c:pt>
                <c:pt idx="120">
                  <c:v>907931.11121923034</c:v>
                </c:pt>
                <c:pt idx="121">
                  <c:v>906508.30208054301</c:v>
                </c:pt>
                <c:pt idx="122">
                  <c:v>905140.54581063567</c:v>
                </c:pt>
                <c:pt idx="123">
                  <c:v>903825.56859652593</c:v>
                </c:pt>
                <c:pt idx="124">
                  <c:v>902561.1635430567</c:v>
                </c:pt>
                <c:pt idx="125">
                  <c:v>901345.19138792914</c:v>
                </c:pt>
                <c:pt idx="126">
                  <c:v>900175.58087482303</c:v>
                </c:pt>
                <c:pt idx="127">
                  <c:v>899050.3288196018</c:v>
                </c:pt>
                <c:pt idx="128">
                  <c:v>897967.49990252079</c:v>
                </c:pt>
                <c:pt idx="129">
                  <c:v>896925.22621726803</c:v>
                </c:pt>
                <c:pt idx="130">
                  <c:v>895921.70660558331</c:v>
                </c:pt>
                <c:pt idx="131">
                  <c:v>894955.20580415183</c:v>
                </c:pt>
                <c:pt idx="132">
                  <c:v>894024.05342846923</c:v>
                </c:pt>
                <c:pt idx="133">
                  <c:v>893126.64281643438</c:v>
                </c:pt>
                <c:pt idx="134">
                  <c:v>892261.42975256487</c:v>
                </c:pt>
                <c:pt idx="135">
                  <c:v>891426.93109194457</c:v>
                </c:pt>
                <c:pt idx="136">
                  <c:v>890621.72330132069</c:v>
                </c:pt>
                <c:pt idx="137">
                  <c:v>889844.44093316153</c:v>
                </c:pt>
                <c:pt idx="138">
                  <c:v>889093.77504697873</c:v>
                </c:pt>
                <c:pt idx="139">
                  <c:v>888368.47159079753</c:v>
                </c:pt>
                <c:pt idx="140">
                  <c:v>887667.32975434058</c:v>
                </c:pt>
                <c:pt idx="141">
                  <c:v>886989.20030425501</c:v>
                </c:pt>
                <c:pt idx="142">
                  <c:v>886332.98391057469</c:v>
                </c:pt>
                <c:pt idx="143">
                  <c:v>885697.62947255303</c:v>
                </c:pt>
                <c:pt idx="144">
                  <c:v>885082.13245102903</c:v>
                </c:pt>
                <c:pt idx="145">
                  <c:v>884485.53321359889</c:v>
                </c:pt>
                <c:pt idx="146">
                  <c:v>883906.91539804812</c:v>
                </c:pt>
                <c:pt idx="147">
                  <c:v>883345.40429875161</c:v>
                </c:pt>
                <c:pt idx="148">
                  <c:v>882800.16528007376</c:v>
                </c:pt>
                <c:pt idx="149">
                  <c:v>882270.40222018189</c:v>
                </c:pt>
                <c:pt idx="150">
                  <c:v>881755.355988133</c:v>
                </c:pt>
                <c:pt idx="151">
                  <c:v>881254.30295658763</c:v>
                </c:pt>
                <c:pt idx="152">
                  <c:v>880766.55355205759</c:v>
                </c:pt>
                <c:pt idx="153">
                  <c:v>880291.45084418589</c:v>
                </c:pt>
                <c:pt idx="154">
                  <c:v>879828.36917519895</c:v>
                </c:pt>
                <c:pt idx="155">
                  <c:v>879376.71283034829</c:v>
                </c:pt>
                <c:pt idx="156">
                  <c:v>878935.9147498745</c:v>
                </c:pt>
                <c:pt idx="157">
                  <c:v>878505.43528277474</c:v>
                </c:pt>
                <c:pt idx="158">
                  <c:v>878084.76098243392</c:v>
                </c:pt>
                <c:pt idx="159">
                  <c:v>877673.40344398713</c:v>
                </c:pt>
                <c:pt idx="160">
                  <c:v>877270.89818311192</c:v>
                </c:pt>
                <c:pt idx="161">
                  <c:v>876876.80355580454</c:v>
                </c:pt>
                <c:pt idx="162">
                  <c:v>876490.69971856999</c:v>
                </c:pt>
                <c:pt idx="163">
                  <c:v>876112.18762834882</c:v>
                </c:pt>
                <c:pt idx="164">
                  <c:v>875740.88808141614</c:v>
                </c:pt>
                <c:pt idx="165">
                  <c:v>875376.44079041155</c:v>
                </c:pt>
                <c:pt idx="166">
                  <c:v>875018.50349860173</c:v>
                </c:pt>
                <c:pt idx="167">
                  <c:v>874666.75113042479</c:v>
                </c:pt>
                <c:pt idx="168">
                  <c:v>874320.87497733103</c:v>
                </c:pt>
                <c:pt idx="169">
                  <c:v>873980.58191790304</c:v>
                </c:pt>
                <c:pt idx="170">
                  <c:v>873645.59367122047</c:v>
                </c:pt>
                <c:pt idx="171">
                  <c:v>873315.64608242083</c:v>
                </c:pt>
                <c:pt idx="172">
                  <c:v>872990.4884394008</c:v>
                </c:pt>
                <c:pt idx="173">
                  <c:v>872669.88281960308</c:v>
                </c:pt>
                <c:pt idx="174">
                  <c:v>872353.60346583708</c:v>
                </c:pt>
                <c:pt idx="175">
                  <c:v>872041.43619009061</c:v>
                </c:pt>
                <c:pt idx="176">
                  <c:v>871733.17780430138</c:v>
                </c:pt>
                <c:pt idx="177">
                  <c:v>871428.63557707274</c:v>
                </c:pt>
                <c:pt idx="178">
                  <c:v>871127.62671533599</c:v>
                </c:pt>
                <c:pt idx="179">
                  <c:v>870829.97786998039</c:v>
                </c:pt>
                <c:pt idx="180">
                  <c:v>870535.52466449549</c:v>
                </c:pt>
                <c:pt idx="181">
                  <c:v>870244.11124569236</c:v>
                </c:pt>
                <c:pt idx="182">
                  <c:v>869955.58985559526</c:v>
                </c:pt>
                <c:pt idx="183">
                  <c:v>869669.82042362005</c:v>
                </c:pt>
                <c:pt idx="184">
                  <c:v>869386.67017818242</c:v>
                </c:pt>
                <c:pt idx="185">
                  <c:v>869106.01327690459</c:v>
                </c:pt>
                <c:pt idx="186">
                  <c:v>868827.73045461602</c:v>
                </c:pt>
                <c:pt idx="187">
                  <c:v>868551.70868837112</c:v>
                </c:pt>
                <c:pt idx="188">
                  <c:v>868277.84087873204</c:v>
                </c:pt>
                <c:pt idx="189">
                  <c:v>868006.02554659266</c:v>
                </c:pt>
                <c:pt idx="190">
                  <c:v>867736.16654484603</c:v>
                </c:pt>
                <c:pt idx="191">
                  <c:v>867468.1727842231</c:v>
                </c:pt>
                <c:pt idx="192">
                  <c:v>867201.95797265519</c:v>
                </c:pt>
                <c:pt idx="193">
                  <c:v>866937.44036754</c:v>
                </c:pt>
                <c:pt idx="194">
                  <c:v>866674.54254031379</c:v>
                </c:pt>
                <c:pt idx="195">
                  <c:v>866413.19115275645</c:v>
                </c:pt>
                <c:pt idx="196">
                  <c:v>866153.31674448017</c:v>
                </c:pt>
                <c:pt idx="197">
                  <c:v>865894.85353107483</c:v>
                </c:pt>
                <c:pt idx="198">
                  <c:v>865637.73921240505</c:v>
                </c:pt>
                <c:pt idx="199">
                  <c:v>865381.91479057621</c:v>
                </c:pt>
                <c:pt idx="200">
                  <c:v>865127.32439710561</c:v>
                </c:pt>
                <c:pt idx="201">
                  <c:v>864873.91512885771</c:v>
                </c:pt>
                <c:pt idx="202">
                  <c:v>864621.63689231919</c:v>
                </c:pt>
                <c:pt idx="203">
                  <c:v>864370.44225580967</c:v>
                </c:pt>
                <c:pt idx="204">
                  <c:v>864120.28630924178</c:v>
                </c:pt>
                <c:pt idx="205">
                  <c:v>863871.12653106195</c:v>
                </c:pt>
                <c:pt idx="206">
                  <c:v>863622.92266201833</c:v>
                </c:pt>
                <c:pt idx="207">
                  <c:v>863375.63658542128</c:v>
                </c:pt>
                <c:pt idx="208">
                  <c:v>863129.23221357423</c:v>
                </c:pt>
                <c:pt idx="209">
                  <c:v>862883.67538007023</c:v>
                </c:pt>
                <c:pt idx="210">
                  <c:v>862638.93373766146</c:v>
                </c:pt>
                <c:pt idx="211">
                  <c:v>862394.97666142427</c:v>
                </c:pt>
                <c:pt idx="212">
                  <c:v>862151.77515695442</c:v>
                </c:pt>
                <c:pt idx="213">
                  <c:v>861909.30177334102</c:v>
                </c:pt>
                <c:pt idx="214">
                  <c:v>861667.53052067745</c:v>
                </c:pt>
                <c:pt idx="215">
                  <c:v>861426.4367918811</c:v>
                </c:pt>
                <c:pt idx="216">
                  <c:v>861185.99728860438</c:v>
                </c:pt>
                <c:pt idx="217">
                  <c:v>860946.18995102891</c:v>
                </c:pt>
                <c:pt idx="218">
                  <c:v>860706.99389134569</c:v>
                </c:pt>
                <c:pt idx="219">
                  <c:v>860468.38933073345</c:v>
                </c:pt>
                <c:pt idx="220">
                  <c:v>860230.35753965715</c:v>
                </c:pt>
                <c:pt idx="221">
                  <c:v>859992.88078131562</c:v>
                </c:pt>
                <c:pt idx="222">
                  <c:v>859755.94225807802</c:v>
                </c:pt>
                <c:pt idx="223">
                  <c:v>859519.52606075478</c:v>
                </c:pt>
                <c:pt idx="224">
                  <c:v>859283.61712055712</c:v>
                </c:pt>
                <c:pt idx="225">
                  <c:v>859048.20116360672</c:v>
                </c:pt>
                <c:pt idx="226">
                  <c:v>858813.26466786372</c:v>
                </c:pt>
                <c:pt idx="227">
                  <c:v>858578.79482234723</c:v>
                </c:pt>
                <c:pt idx="228">
                  <c:v>858344.77948853024</c:v>
                </c:pt>
                <c:pt idx="229">
                  <c:v>858111.20716379501</c:v>
                </c:pt>
                <c:pt idx="230">
                  <c:v>857878.06694684247</c:v>
                </c:pt>
                <c:pt idx="231">
                  <c:v>857645.34850495274</c:v>
                </c:pt>
                <c:pt idx="232">
                  <c:v>857413.04204300116</c:v>
                </c:pt>
                <c:pt idx="233">
                  <c:v>857181.13827413693</c:v>
                </c:pt>
                <c:pt idx="234">
                  <c:v>856949.62839203782</c:v>
                </c:pt>
                <c:pt idx="235">
                  <c:v>856718.50404465769</c:v>
                </c:pt>
                <c:pt idx="236">
                  <c:v>856487.75730938883</c:v>
                </c:pt>
                <c:pt idx="237">
                  <c:v>856257.38066956413</c:v>
                </c:pt>
                <c:pt idx="238">
                  <c:v>856027.36699222843</c:v>
                </c:pt>
                <c:pt idx="239">
                  <c:v>855797.70950711251</c:v>
                </c:pt>
                <c:pt idx="240">
                  <c:v>855568.40178674494</c:v>
                </c:pt>
                <c:pt idx="241">
                  <c:v>855339.43772764318</c:v>
                </c:pt>
                <c:pt idx="242">
                  <c:v>855110.81153252465</c:v>
                </c:pt>
                <c:pt idx="243">
                  <c:v>854882.51769348513</c:v>
                </c:pt>
                <c:pt idx="244">
                  <c:v>854654.55097609211</c:v>
                </c:pt>
                <c:pt idx="245">
                  <c:v>854426.90640434495</c:v>
                </c:pt>
                <c:pt idx="246">
                  <c:v>854199.57924645476</c:v>
                </c:pt>
                <c:pt idx="247">
                  <c:v>853972.565001401</c:v>
                </c:pt>
                <c:pt idx="248">
                  <c:v>853745.8593862229</c:v>
                </c:pt>
                <c:pt idx="249">
                  <c:v>853519.45832400594</c:v>
                </c:pt>
                <c:pt idx="250">
                  <c:v>853293.35793252685</c:v>
                </c:pt>
                <c:pt idx="251">
                  <c:v>853067.55451352079</c:v>
                </c:pt>
                <c:pt idx="252">
                  <c:v>852842.04454253823</c:v>
                </c:pt>
                <c:pt idx="253">
                  <c:v>852616.82465935918</c:v>
                </c:pt>
                <c:pt idx="254">
                  <c:v>852391.89165893442</c:v>
                </c:pt>
                <c:pt idx="255">
                  <c:v>852167.24248282611</c:v>
                </c:pt>
                <c:pt idx="256">
                  <c:v>851942.87421111995</c:v>
                </c:pt>
                <c:pt idx="257">
                  <c:v>851718.78405478375</c:v>
                </c:pt>
                <c:pt idx="258">
                  <c:v>851494.96934844821</c:v>
                </c:pt>
                <c:pt idx="259">
                  <c:v>851271.42754358705</c:v>
                </c:pt>
                <c:pt idx="260">
                  <c:v>851048.15620207402</c:v>
                </c:pt>
                <c:pt idx="261">
                  <c:v>850825.15299009788</c:v>
                </c:pt>
                <c:pt idx="262">
                  <c:v>850602.41567241377</c:v>
                </c:pt>
                <c:pt idx="263">
                  <c:v>850379.94210691471</c:v>
                </c:pt>
                <c:pt idx="264">
                  <c:v>850157.7302395039</c:v>
                </c:pt>
                <c:pt idx="265">
                  <c:v>849935.77809925296</c:v>
                </c:pt>
                <c:pt idx="266">
                  <c:v>849714.08379382908</c:v>
                </c:pt>
                <c:pt idx="267">
                  <c:v>849492.64550517709</c:v>
                </c:pt>
                <c:pt idx="268">
                  <c:v>849271.46148544294</c:v>
                </c:pt>
                <c:pt idx="269">
                  <c:v>849050.5300531236</c:v>
                </c:pt>
                <c:pt idx="270">
                  <c:v>848829.84958943317</c:v>
                </c:pt>
                <c:pt idx="271">
                  <c:v>848609.41853487154</c:v>
                </c:pt>
                <c:pt idx="272">
                  <c:v>848389.23538598511</c:v>
                </c:pt>
                <c:pt idx="273">
                  <c:v>848169.29869230906</c:v>
                </c:pt>
                <c:pt idx="274">
                  <c:v>847949.60705348093</c:v>
                </c:pt>
                <c:pt idx="275">
                  <c:v>847730.15911651601</c:v>
                </c:pt>
                <c:pt idx="276">
                  <c:v>847510.95357323613</c:v>
                </c:pt>
                <c:pt idx="277">
                  <c:v>847291.98915784212</c:v>
                </c:pt>
                <c:pt idx="278">
                  <c:v>847073.2646446235</c:v>
                </c:pt>
                <c:pt idx="279">
                  <c:v>846854.77884579625</c:v>
                </c:pt>
                <c:pt idx="280">
                  <c:v>846636.53060946323</c:v>
                </c:pt>
                <c:pt idx="281">
                  <c:v>846418.51881768845</c:v>
                </c:pt>
                <c:pt idx="282">
                  <c:v>846200.74238468078</c:v>
                </c:pt>
                <c:pt idx="283">
                  <c:v>845983.20025507943</c:v>
                </c:pt>
                <c:pt idx="284">
                  <c:v>845765.89140233689</c:v>
                </c:pt>
                <c:pt idx="285">
                  <c:v>845548.81482719211</c:v>
                </c:pt>
                <c:pt idx="286">
                  <c:v>845331.96955623117</c:v>
                </c:pt>
                <c:pt idx="287">
                  <c:v>845115.35464052844</c:v>
                </c:pt>
                <c:pt idx="288">
                  <c:v>844898.96915436478</c:v>
                </c:pt>
                <c:pt idx="289">
                  <c:v>844682.81219401851</c:v>
                </c:pt>
                <c:pt idx="290">
                  <c:v>844466.88287662435</c:v>
                </c:pt>
                <c:pt idx="291">
                  <c:v>844251.18033909739</c:v>
                </c:pt>
                <c:pt idx="292">
                  <c:v>844035.70373711782</c:v>
                </c:pt>
                <c:pt idx="293">
                  <c:v>843820.45224417304</c:v>
                </c:pt>
                <c:pt idx="294">
                  <c:v>843605.42505065422</c:v>
                </c:pt>
                <c:pt idx="295">
                  <c:v>843390.62136300397</c:v>
                </c:pt>
                <c:pt idx="296">
                  <c:v>843176.04040291265</c:v>
                </c:pt>
                <c:pt idx="297">
                  <c:v>842961.68140655954</c:v>
                </c:pt>
                <c:pt idx="298">
                  <c:v>842747.54362389748</c:v>
                </c:pt>
                <c:pt idx="299">
                  <c:v>842533.62631797837</c:v>
                </c:pt>
                <c:pt idx="300">
                  <c:v>842319.92876431625</c:v>
                </c:pt>
                <c:pt idx="301">
                  <c:v>842106.45025028684</c:v>
                </c:pt>
                <c:pt idx="302">
                  <c:v>841893.19007456105</c:v>
                </c:pt>
                <c:pt idx="303">
                  <c:v>841680.14754657052</c:v>
                </c:pt>
                <c:pt idx="304">
                  <c:v>841467.32198600366</c:v>
                </c:pt>
                <c:pt idx="305">
                  <c:v>841254.71272232989</c:v>
                </c:pt>
                <c:pt idx="306">
                  <c:v>841042.31909435114</c:v>
                </c:pt>
                <c:pt idx="307">
                  <c:v>840830.14044977829</c:v>
                </c:pt>
                <c:pt idx="308">
                  <c:v>840618.17614483216</c:v>
                </c:pt>
                <c:pt idx="309">
                  <c:v>840406.42554386635</c:v>
                </c:pt>
                <c:pt idx="310">
                  <c:v>840194.88801901194</c:v>
                </c:pt>
                <c:pt idx="311">
                  <c:v>839983.56294984196</c:v>
                </c:pt>
                <c:pt idx="312">
                  <c:v>839772.44972305465</c:v>
                </c:pt>
                <c:pt idx="313">
                  <c:v>839561.54773217498</c:v>
                </c:pt>
                <c:pt idx="314">
                  <c:v>839350.85637727228</c:v>
                </c:pt>
                <c:pt idx="315">
                  <c:v>839140.37506469456</c:v>
                </c:pt>
                <c:pt idx="316">
                  <c:v>838930.10320681683</c:v>
                </c:pt>
                <c:pt idx="317">
                  <c:v>838720.04022180429</c:v>
                </c:pt>
                <c:pt idx="318">
                  <c:v>838510.18553338817</c:v>
                </c:pt>
                <c:pt idx="319">
                  <c:v>838300.53857065458</c:v>
                </c:pt>
                <c:pt idx="320">
                  <c:v>838091.09876784438</c:v>
                </c:pt>
                <c:pt idx="321">
                  <c:v>837881.86556416517</c:v>
                </c:pt>
                <c:pt idx="322">
                  <c:v>837672.83840361272</c:v>
                </c:pt>
                <c:pt idx="323">
                  <c:v>837464.0167348031</c:v>
                </c:pt>
                <c:pt idx="324">
                  <c:v>837255.40001081326</c:v>
                </c:pt>
                <c:pt idx="325">
                  <c:v>837046.98768903117</c:v>
                </c:pt>
                <c:pt idx="326">
                  <c:v>836838.7792310135</c:v>
                </c:pt>
                <c:pt idx="327">
                  <c:v>836630.77410235163</c:v>
                </c:pt>
                <c:pt idx="328">
                  <c:v>836422.97177254444</c:v>
                </c:pt>
                <c:pt idx="329">
                  <c:v>836215.37171487836</c:v>
                </c:pt>
                <c:pt idx="330">
                  <c:v>836007.9734063138</c:v>
                </c:pt>
                <c:pt idx="331">
                  <c:v>835800.77632737788</c:v>
                </c:pt>
                <c:pt idx="332">
                  <c:v>835593.77996206237</c:v>
                </c:pt>
                <c:pt idx="333">
                  <c:v>835386.98379772773</c:v>
                </c:pt>
                <c:pt idx="334">
                  <c:v>835180.38732501154</c:v>
                </c:pt>
                <c:pt idx="335">
                  <c:v>834973.99003774277</c:v>
                </c:pt>
                <c:pt idx="336">
                  <c:v>834767.79143285926</c:v>
                </c:pt>
                <c:pt idx="337">
                  <c:v>834561.79101033078</c:v>
                </c:pt>
                <c:pt idx="338">
                  <c:v>834355.98827308498</c:v>
                </c:pt>
                <c:pt idx="339">
                  <c:v>834150.38272693811</c:v>
                </c:pt>
                <c:pt idx="340">
                  <c:v>833944.97388052847</c:v>
                </c:pt>
                <c:pt idx="341">
                  <c:v>833739.76124525385</c:v>
                </c:pt>
                <c:pt idx="342">
                  <c:v>833534.74433521181</c:v>
                </c:pt>
                <c:pt idx="343">
                  <c:v>833329.92266714305</c:v>
                </c:pt>
                <c:pt idx="344">
                  <c:v>833125.29576037766</c:v>
                </c:pt>
                <c:pt idx="345">
                  <c:v>832920.86313678359</c:v>
                </c:pt>
                <c:pt idx="346">
                  <c:v>832716.62432071834</c:v>
                </c:pt>
                <c:pt idx="347">
                  <c:v>832512.5788389825</c:v>
                </c:pt>
                <c:pt idx="348">
                  <c:v>832308.7262207754</c:v>
                </c:pt>
                <c:pt idx="349">
                  <c:v>832105.06599765341</c:v>
                </c:pt>
                <c:pt idx="350">
                  <c:v>831901.59770348971</c:v>
                </c:pt>
                <c:pt idx="351">
                  <c:v>831698.32087443594</c:v>
                </c:pt>
                <c:pt idx="352">
                  <c:v>831495.23504888592</c:v>
                </c:pt>
                <c:pt idx="353">
                  <c:v>831292.3397674408</c:v>
                </c:pt>
                <c:pt idx="354">
                  <c:v>831089.63457287557</c:v>
                </c:pt>
                <c:pt idx="355">
                  <c:v>830887.11901010748</c:v>
                </c:pt>
                <c:pt idx="356">
                  <c:v>830684.79262616532</c:v>
                </c:pt>
                <c:pt idx="357">
                  <c:v>830482.6549701608</c:v>
                </c:pt>
                <c:pt idx="358">
                  <c:v>830280.70559326001</c:v>
                </c:pt>
                <c:pt idx="359">
                  <c:v>830078.94404865708</c:v>
                </c:pt>
                <c:pt idx="360">
                  <c:v>829877.3698915483</c:v>
                </c:pt>
                <c:pt idx="361">
                  <c:v>829675.98267910758</c:v>
                </c:pt>
                <c:pt idx="362">
                  <c:v>829474.78197046276</c:v>
                </c:pt>
                <c:pt idx="363">
                  <c:v>829273.76732667279</c:v>
                </c:pt>
                <c:pt idx="364">
                  <c:v>829072.93831070582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52</c:v>
                </c:pt>
                <c:pt idx="102">
                  <c:v>49</c:v>
                </c:pt>
                <c:pt idx="103">
                  <c:v>51</c:v>
                </c:pt>
                <c:pt idx="104">
                  <c:v>52</c:v>
                </c:pt>
                <c:pt idx="105">
                  <c:v>54</c:v>
                </c:pt>
                <c:pt idx="106">
                  <c:v>44</c:v>
                </c:pt>
                <c:pt idx="107">
                  <c:v>47</c:v>
                </c:pt>
                <c:pt idx="108">
                  <c:v>44</c:v>
                </c:pt>
                <c:pt idx="109">
                  <c:v>40</c:v>
                </c:pt>
                <c:pt idx="110">
                  <c:v>43</c:v>
                </c:pt>
                <c:pt idx="111">
                  <c:v>42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25</c:v>
                </c:pt>
                <c:pt idx="117">
                  <c:v>25</c:v>
                </c:pt>
                <c:pt idx="118">
                  <c:v>20</c:v>
                </c:pt>
                <c:pt idx="119">
                  <c:v>16</c:v>
                </c:pt>
                <c:pt idx="120">
                  <c:v>13</c:v>
                </c:pt>
                <c:pt idx="121">
                  <c:v>11</c:v>
                </c:pt>
                <c:pt idx="122">
                  <c:v>14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156</c:v>
                </c:pt>
                <c:pt idx="72">
                  <c:v>160</c:v>
                </c:pt>
                <c:pt idx="73">
                  <c:v>166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185</c:v>
                </c:pt>
                <c:pt idx="79">
                  <c:v>187</c:v>
                </c:pt>
                <c:pt idx="80">
                  <c:v>190</c:v>
                </c:pt>
                <c:pt idx="81">
                  <c:v>195</c:v>
                </c:pt>
                <c:pt idx="82">
                  <c:v>201</c:v>
                </c:pt>
                <c:pt idx="83">
                  <c:v>206</c:v>
                </c:pt>
                <c:pt idx="84">
                  <c:v>208</c:v>
                </c:pt>
                <c:pt idx="85">
                  <c:v>209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223</c:v>
                </c:pt>
                <c:pt idx="91">
                  <c:v>226</c:v>
                </c:pt>
                <c:pt idx="92">
                  <c:v>229</c:v>
                </c:pt>
                <c:pt idx="93">
                  <c:v>233</c:v>
                </c:pt>
                <c:pt idx="94">
                  <c:v>234</c:v>
                </c:pt>
                <c:pt idx="95">
                  <c:v>236</c:v>
                </c:pt>
                <c:pt idx="96">
                  <c:v>236</c:v>
                </c:pt>
                <c:pt idx="97">
                  <c:v>239</c:v>
                </c:pt>
                <c:pt idx="98">
                  <c:v>240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246</c:v>
                </c:pt>
                <c:pt idx="103">
                  <c:v>246</c:v>
                </c:pt>
                <c:pt idx="104">
                  <c:v>250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253</c:v>
                </c:pt>
                <c:pt idx="109">
                  <c:v>254</c:v>
                </c:pt>
                <c:pt idx="110">
                  <c:v>256</c:v>
                </c:pt>
                <c:pt idx="111">
                  <c:v>256</c:v>
                </c:pt>
                <c:pt idx="112">
                  <c:v>257</c:v>
                </c:pt>
                <c:pt idx="113">
                  <c:v>257</c:v>
                </c:pt>
                <c:pt idx="114">
                  <c:v>259</c:v>
                </c:pt>
                <c:pt idx="115">
                  <c:v>259</c:v>
                </c:pt>
                <c:pt idx="116">
                  <c:v>259</c:v>
                </c:pt>
                <c:pt idx="117">
                  <c:v>259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259</c:v>
                </c:pt>
                <c:pt idx="122">
                  <c:v>259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9</c:v>
                </c:pt>
                <c:pt idx="1">
                  <c:v>9.3579888235294106</c:v>
                </c:pt>
                <c:pt idx="2">
                  <c:v>9.7691714530994513</c:v>
                </c:pt>
                <c:pt idx="3">
                  <c:v>10.241468290796611</c:v>
                </c:pt>
                <c:pt idx="4">
                  <c:v>10.783968593663211</c:v>
                </c:pt>
                <c:pt idx="5">
                  <c:v>11.407100267233368</c:v>
                </c:pt>
                <c:pt idx="6">
                  <c:v>12.122823557556666</c:v>
                </c:pt>
                <c:pt idx="7">
                  <c:v>12.944851772902817</c:v>
                </c:pt>
                <c:pt idx="8">
                  <c:v>13.888902502425818</c:v>
                </c:pt>
                <c:pt idx="9">
                  <c:v>14.614994322349702</c:v>
                </c:pt>
                <c:pt idx="10">
                  <c:v>15.394874205502237</c:v>
                </c:pt>
                <c:pt idx="11">
                  <c:v>16.22837593954878</c:v>
                </c:pt>
                <c:pt idx="12">
                  <c:v>17.114092371503194</c:v>
                </c:pt>
                <c:pt idx="13">
                  <c:v>18.049016299067919</c:v>
                </c:pt>
                <c:pt idx="14">
                  <c:v>19.028104860945053</c:v>
                </c:pt>
                <c:pt idx="15">
                  <c:v>20.04375356991892</c:v>
                </c:pt>
                <c:pt idx="16">
                  <c:v>21.085163970262187</c:v>
                </c:pt>
                <c:pt idx="17">
                  <c:v>22.137586461532575</c:v>
                </c:pt>
                <c:pt idx="18">
                  <c:v>23.235086343755142</c:v>
                </c:pt>
                <c:pt idx="19">
                  <c:v>24.37594078213878</c:v>
                </c:pt>
                <c:pt idx="20">
                  <c:v>25.558173164423938</c:v>
                </c:pt>
                <c:pt idx="21">
                  <c:v>26.779702520832352</c:v>
                </c:pt>
                <c:pt idx="22">
                  <c:v>28.0385681285739</c:v>
                </c:pt>
                <c:pt idx="23">
                  <c:v>29.333250924316026</c:v>
                </c:pt>
                <c:pt idx="24">
                  <c:v>30.663118147671661</c:v>
                </c:pt>
                <c:pt idx="25">
                  <c:v>32.029023318695884</c:v>
                </c:pt>
                <c:pt idx="26">
                  <c:v>33.434100351890265</c:v>
                </c:pt>
                <c:pt idx="27">
                  <c:v>34.876837284267893</c:v>
                </c:pt>
                <c:pt idx="28">
                  <c:v>36.355729337411717</c:v>
                </c:pt>
                <c:pt idx="29">
                  <c:v>37.869317956674067</c:v>
                </c:pt>
                <c:pt idx="30">
                  <c:v>39.41621317050128</c:v>
                </c:pt>
                <c:pt idx="31">
                  <c:v>40.995085874379377</c:v>
                </c:pt>
                <c:pt idx="32">
                  <c:v>42.604611767681838</c:v>
                </c:pt>
                <c:pt idx="33">
                  <c:v>44.243342532967866</c:v>
                </c:pt>
                <c:pt idx="34">
                  <c:v>45.909472191431242</c:v>
                </c:pt>
                <c:pt idx="35">
                  <c:v>47.600457100740215</c:v>
                </c:pt>
                <c:pt idx="36">
                  <c:v>49.313598169261219</c:v>
                </c:pt>
                <c:pt idx="37">
                  <c:v>51.046022351520413</c:v>
                </c:pt>
                <c:pt idx="38">
                  <c:v>52.794656631329303</c:v>
                </c:pt>
                <c:pt idx="39">
                  <c:v>54.556196045256421</c:v>
                </c:pt>
                <c:pt idx="40">
                  <c:v>56.327069454185491</c:v>
                </c:pt>
                <c:pt idx="41">
                  <c:v>58.103409873640608</c:v>
                </c:pt>
                <c:pt idx="42">
                  <c:v>59.881040497894276</c:v>
                </c:pt>
                <c:pt idx="43">
                  <c:v>61.655493429754628</c:v>
                </c:pt>
                <c:pt idx="44">
                  <c:v>63.422085954792259</c:v>
                </c:pt>
                <c:pt idx="45">
                  <c:v>65.175923940449408</c:v>
                </c:pt>
                <c:pt idx="46">
                  <c:v>66.911908998794729</c:v>
                </c:pt>
                <c:pt idx="47">
                  <c:v>68.624750881008779</c:v>
                </c:pt>
                <c:pt idx="48">
                  <c:v>70.308986489412092</c:v>
                </c:pt>
                <c:pt idx="49">
                  <c:v>71.95900648975153</c:v>
                </c:pt>
                <c:pt idx="50">
                  <c:v>73.569089618637818</c:v>
                </c:pt>
                <c:pt idx="51">
                  <c:v>75.13344319404041</c:v>
                </c:pt>
                <c:pt idx="52">
                  <c:v>76.646245774927237</c:v>
                </c:pt>
                <c:pt idx="53">
                  <c:v>78.101684030318069</c:v>
                </c:pt>
                <c:pt idx="54">
                  <c:v>79.493993048640149</c:v>
                </c:pt>
                <c:pt idx="55">
                  <c:v>80.817499727829542</c:v>
                </c:pt>
                <c:pt idx="56">
                  <c:v>82.066668633918766</c:v>
                </c:pt>
                <c:pt idx="57">
                  <c:v>83.236149456002153</c:v>
                </c:pt>
                <c:pt idx="58">
                  <c:v>84.32082496349976</c:v>
                </c:pt>
                <c:pt idx="59">
                  <c:v>85.315858258110168</c:v>
                </c:pt>
                <c:pt idx="60">
                  <c:v>86.216738211949064</c:v>
                </c:pt>
                <c:pt idx="61">
                  <c:v>87.019322442754287</c:v>
                </c:pt>
                <c:pt idx="62">
                  <c:v>87.71987819956118</c:v>
                </c:pt>
                <c:pt idx="63">
                  <c:v>88.315120373628901</c:v>
                </c:pt>
                <c:pt idx="64">
                  <c:v>88.802245860509586</c:v>
                </c:pt>
                <c:pt idx="65">
                  <c:v>89.17896354987019</c:v>
                </c:pt>
                <c:pt idx="66">
                  <c:v>89.443519312820101</c:v>
                </c:pt>
                <c:pt idx="67">
                  <c:v>89.594715488819929</c:v>
                </c:pt>
                <c:pt idx="68">
                  <c:v>89.631924532857667</c:v>
                </c:pt>
                <c:pt idx="69">
                  <c:v>89.555096641197892</c:v>
                </c:pt>
                <c:pt idx="70">
                  <c:v>89.364761282847596</c:v>
                </c:pt>
                <c:pt idx="71">
                  <c:v>89.062022547789354</c:v>
                </c:pt>
                <c:pt idx="72">
                  <c:v>88.648548347301215</c:v>
                </c:pt>
                <c:pt idx="73">
                  <c:v>88.126553627911619</c:v>
                </c:pt>
                <c:pt idx="74">
                  <c:v>87.498777882816199</c:v>
                </c:pt>
                <c:pt idx="75">
                  <c:v>86.768457356585472</c:v>
                </c:pt>
                <c:pt idx="76">
                  <c:v>85.939292434755671</c:v>
                </c:pt>
                <c:pt idx="77">
                  <c:v>85.015410785056645</c:v>
                </c:pt>
                <c:pt idx="78">
                  <c:v>84.001326870658559</c:v>
                </c:pt>
                <c:pt idx="79">
                  <c:v>82.901898493026906</c:v>
                </c:pt>
                <c:pt idx="80">
                  <c:v>81.722281057565709</c:v>
                </c:pt>
                <c:pt idx="81">
                  <c:v>80.467880273274091</c:v>
                </c:pt>
                <c:pt idx="82">
                  <c:v>79.144303998012845</c:v>
                </c:pt>
                <c:pt idx="83">
                  <c:v>77.75731392436218</c:v>
                </c:pt>
                <c:pt idx="84">
                  <c:v>76.312777768967678</c:v>
                </c:pt>
                <c:pt idx="85">
                  <c:v>74.816622583001376</c:v>
                </c:pt>
                <c:pt idx="86">
                  <c:v>73.274789745740989</c:v>
                </c:pt>
                <c:pt idx="87">
                  <c:v>71.693192140256286</c:v>
                </c:pt>
                <c:pt idx="88">
                  <c:v>70.077673942146518</c:v>
                </c:pt>
                <c:pt idx="89">
                  <c:v>68.433973379802282</c:v>
                </c:pt>
                <c:pt idx="90">
                  <c:v>66.767688750008972</c:v>
                </c:pt>
                <c:pt idx="91">
                  <c:v>65.084247898023733</c:v>
                </c:pt>
                <c:pt idx="92">
                  <c:v>63.388881298531501</c:v>
                </c:pt>
                <c:pt idx="93">
                  <c:v>61.686598804841957</c:v>
                </c:pt>
                <c:pt idx="94">
                  <c:v>59.982170069728404</c:v>
                </c:pt>
                <c:pt idx="95">
                  <c:v>58.280108583447756</c:v>
                </c:pt>
                <c:pt idx="96">
                  <c:v>56.584659223363602</c:v>
                </c:pt>
                <c:pt idx="97">
                  <c:v>54.899789165569345</c:v>
                </c:pt>
                <c:pt idx="98">
                  <c:v>53.229181972238635</c:v>
                </c:pt>
                <c:pt idx="99">
                  <c:v>51.576234639145696</c:v>
                </c:pt>
                <c:pt idx="100">
                  <c:v>49.944057365711707</c:v>
                </c:pt>
                <c:pt idx="101">
                  <c:v>48.335475794682196</c:v>
                </c:pt>
                <c:pt idx="102">
                  <c:v>46.753035459611638</c:v>
                </c:pt>
                <c:pt idx="103">
                  <c:v>45.19900817511104</c:v>
                </c:pt>
                <c:pt idx="104">
                  <c:v>43.675400106621275</c:v>
                </c:pt>
                <c:pt idx="105">
                  <c:v>42.183961262608214</c:v>
                </c:pt>
                <c:pt idx="106">
                  <c:v>40.726196161834885</c:v>
                </c:pt>
                <c:pt idx="107">
                  <c:v>39.303375441063153</c:v>
                </c:pt>
                <c:pt idx="108">
                  <c:v>37.916548183510059</c:v>
                </c:pt>
                <c:pt idx="109">
                  <c:v>36.566554765013592</c:v>
                </c:pt>
                <c:pt idx="110">
                  <c:v>35.254040032583617</c:v>
                </c:pt>
                <c:pt idx="111">
                  <c:v>33.979466648323218</c:v>
                </c:pt>
                <c:pt idx="112">
                  <c:v>32.743128450166807</c:v>
                </c:pt>
                <c:pt idx="113">
                  <c:v>31.545163699123744</c:v>
                </c:pt>
                <c:pt idx="114">
                  <c:v>30.385568100435094</c:v>
                </c:pt>
                <c:pt idx="115">
                  <c:v>29.264207503000964</c:v>
                </c:pt>
                <c:pt idx="116">
                  <c:v>28.180830197427284</c:v>
                </c:pt>
                <c:pt idx="117">
                  <c:v>27.135078747937097</c:v>
                </c:pt>
                <c:pt idx="118">
                  <c:v>26.126501307099559</c:v>
                </c:pt>
                <c:pt idx="119">
                  <c:v>25.154562374798793</c:v>
                </c:pt>
                <c:pt idx="120">
                  <c:v>24.218652974076647</c:v>
                </c:pt>
                <c:pt idx="121">
                  <c:v>23.3181002264485</c:v>
                </c:pt>
                <c:pt idx="122">
                  <c:v>22.452176318043222</c:v>
                </c:pt>
                <c:pt idx="123">
                  <c:v>21.620106855508059</c:v>
                </c:pt>
                <c:pt idx="124">
                  <c:v>20.821078617110949</c:v>
                </c:pt>
                <c:pt idx="125">
                  <c:v>20.054246709940625</c:v>
                </c:pt>
                <c:pt idx="126">
                  <c:v>19.318741148628959</c:v>
                </c:pt>
                <c:pt idx="127">
                  <c:v>18.613672874683548</c:v>
                </c:pt>
                <c:pt idx="128">
                  <c:v>17.938139238406194</c:v>
                </c:pt>
                <c:pt idx="129">
                  <c:v>17.291228967567339</c:v>
                </c:pt>
                <c:pt idx="130">
                  <c:v>16.672026648589036</c:v>
                </c:pt>
                <c:pt idx="131">
                  <c:v>16.079616747036049</c:v>
                </c:pt>
                <c:pt idx="132">
                  <c:v>15.51308719479886</c:v>
                </c:pt>
                <c:pt idx="133">
                  <c:v>14.971532571541108</c:v>
                </c:pt>
                <c:pt idx="134">
                  <c:v>14.454056907838883</c:v>
                </c:pt>
                <c:pt idx="135">
                  <c:v>13.959776137017224</c:v>
                </c:pt>
                <c:pt idx="136">
                  <c:v>13.487820222040202</c:v>
                </c:pt>
                <c:pt idx="137">
                  <c:v>13.037334982981063</c:v>
                </c:pt>
                <c:pt idx="138">
                  <c:v>12.607483649627779</c:v>
                </c:pt>
                <c:pt idx="139">
                  <c:v>12.197448162702207</c:v>
                </c:pt>
                <c:pt idx="140">
                  <c:v>11.80643024601855</c:v>
                </c:pt>
                <c:pt idx="141">
                  <c:v>11.43365227070494</c:v>
                </c:pt>
                <c:pt idx="142">
                  <c:v>11.078357931383268</c:v>
                </c:pt>
                <c:pt idx="143">
                  <c:v>10.739812752965564</c:v>
                </c:pt>
                <c:pt idx="144">
                  <c:v>10.41730444549574</c:v>
                </c:pt>
                <c:pt idx="145">
                  <c:v>10.11014312325644</c:v>
                </c:pt>
                <c:pt idx="146">
                  <c:v>9.8176614031819565</c:v>
                </c:pt>
                <c:pt idx="147">
                  <c:v>9.5392143964779805</c:v>
                </c:pt>
                <c:pt idx="148">
                  <c:v>9.2741796062535542</c:v>
                </c:pt>
                <c:pt idx="149">
                  <c:v>9.0219567429241447</c:v>
                </c:pt>
                <c:pt idx="150">
                  <c:v>8.7819674681509046</c:v>
                </c:pt>
                <c:pt idx="151">
                  <c:v>8.5536550771412667</c:v>
                </c:pt>
                <c:pt idx="152">
                  <c:v>8.3364841282514828</c:v>
                </c:pt>
                <c:pt idx="153">
                  <c:v>8.1299400280022418</c:v>
                </c:pt>
                <c:pt idx="154">
                  <c:v>7.9335285788438163</c:v>
                </c:pt>
                <c:pt idx="155">
                  <c:v>7.7467754962860109</c:v>
                </c:pt>
                <c:pt idx="156">
                  <c:v>7.5692259013390419</c:v>
                </c:pt>
                <c:pt idx="157">
                  <c:v>7.4004437935924976</c:v>
                </c:pt>
                <c:pt idx="158">
                  <c:v>7.2400115096886184</c:v>
                </c:pt>
                <c:pt idx="159">
                  <c:v>7.087529171420953</c:v>
                </c:pt>
                <c:pt idx="160">
                  <c:v>6.9426141272077135</c:v>
                </c:pt>
                <c:pt idx="161">
                  <c:v>6.8049003902483198</c:v>
                </c:pt>
                <c:pt idx="162">
                  <c:v>6.6740380762692491</c:v>
                </c:pt>
                <c:pt idx="163">
                  <c:v>6.5496928433989972</c:v>
                </c:pt>
                <c:pt idx="164">
                  <c:v>6.4315453363791857</c:v>
                </c:pt>
                <c:pt idx="165">
                  <c:v>6.3192906370174047</c:v>
                </c:pt>
                <c:pt idx="166">
                  <c:v>6.2126377225148515</c:v>
                </c:pt>
                <c:pt idx="167">
                  <c:v>6.1113089330561303</c:v>
                </c:pt>
                <c:pt idx="168">
                  <c:v>6.0150394498276381</c:v>
                </c:pt>
                <c:pt idx="169">
                  <c:v>5.9235767844326794</c:v>
                </c:pt>
                <c:pt idx="170">
                  <c:v>5.8366802804941766</c:v>
                </c:pt>
                <c:pt idx="171">
                  <c:v>5.7541206280775983</c:v>
                </c:pt>
                <c:pt idx="172">
                  <c:v>5.67567939142599</c:v>
                </c:pt>
                <c:pt idx="173">
                  <c:v>5.6011485503742691</c:v>
                </c:pt>
                <c:pt idx="174">
                  <c:v>5.5303300556996318</c:v>
                </c:pt>
                <c:pt idx="175">
                  <c:v>5.4630353985678513</c:v>
                </c:pt>
                <c:pt idx="176">
                  <c:v>5.3990851941501772</c:v>
                </c:pt>
                <c:pt idx="177">
                  <c:v>5.338308779411161</c:v>
                </c:pt>
                <c:pt idx="178">
                  <c:v>5.2805438250032894</c:v>
                </c:pt>
                <c:pt idx="179">
                  <c:v>5.2256359611484893</c:v>
                </c:pt>
                <c:pt idx="180">
                  <c:v>5.1734384173388408</c:v>
                </c:pt>
                <c:pt idx="181">
                  <c:v>5.1238116756480627</c:v>
                </c:pt>
                <c:pt idx="182">
                  <c:v>5.0766231374110413</c:v>
                </c:pt>
                <c:pt idx="183">
                  <c:v>5.0317468029999999</c:v>
                </c:pt>
                <c:pt idx="184">
                  <c:v>4.9890629644023488</c:v>
                </c:pt>
                <c:pt idx="185">
                  <c:v>4.9484579102861685</c:v>
                </c:pt>
                <c:pt idx="186">
                  <c:v>4.9098236432242279</c:v>
                </c:pt>
                <c:pt idx="187">
                  <c:v>4.8730576087359108</c:v>
                </c:pt>
                <c:pt idx="188">
                  <c:v>4.8380624357980127</c:v>
                </c:pt>
                <c:pt idx="189">
                  <c:v>4.8047456884697164</c:v>
                </c:pt>
                <c:pt idx="190">
                  <c:v>4.7730196282737847</c:v>
                </c:pt>
                <c:pt idx="191">
                  <c:v>4.742800986974852</c:v>
                </c:pt>
                <c:pt idx="192">
                  <c:v>4.7140107493963477</c:v>
                </c:pt>
                <c:pt idx="193">
                  <c:v>4.6865739459198048</c:v>
                </c:pt>
                <c:pt idx="194">
                  <c:v>4.6604194543138746</c:v>
                </c:pt>
                <c:pt idx="195">
                  <c:v>4.6354798105451129</c:v>
                </c:pt>
                <c:pt idx="196">
                  <c:v>4.6116910282282673</c:v>
                </c:pt>
                <c:pt idx="197">
                  <c:v>4.588992426380309</c:v>
                </c:pt>
                <c:pt idx="198">
                  <c:v>4.5673264651496659</c:v>
                </c:pt>
                <c:pt idx="199">
                  <c:v>4.5466385891997758</c:v>
                </c:pt>
                <c:pt idx="200">
                  <c:v>4.5268770784343113</c:v>
                </c:pt>
                <c:pt idx="201">
                  <c:v>4.50799290575989</c:v>
                </c:pt>
                <c:pt idx="202">
                  <c:v>4.4899396015908524</c:v>
                </c:pt>
                <c:pt idx="203">
                  <c:v>4.4726731248096367</c:v>
                </c:pt>
                <c:pt idx="204">
                  <c:v>4.4561517399053061</c:v>
                </c:pt>
                <c:pt idx="205">
                  <c:v>4.4403359000219167</c:v>
                </c:pt>
                <c:pt idx="206">
                  <c:v>4.4251881356574865</c:v>
                </c:pt>
                <c:pt idx="207">
                  <c:v>4.4106729487634393</c:v>
                </c:pt>
                <c:pt idx="208">
                  <c:v>4.3967567120033335</c:v>
                </c:pt>
                <c:pt idx="209">
                  <c:v>4.3834075729386273</c:v>
                </c:pt>
                <c:pt idx="210">
                  <c:v>4.3705953629179568</c:v>
                </c:pt>
                <c:pt idx="211">
                  <c:v>4.3582915104549871</c:v>
                </c:pt>
                <c:pt idx="212">
                  <c:v>4.3464689588883516</c:v>
                </c:pt>
                <c:pt idx="213">
                  <c:v>4.3351020881253888</c:v>
                </c:pt>
                <c:pt idx="214">
                  <c:v>4.3241666402794348</c:v>
                </c:pt>
                <c:pt idx="215">
                  <c:v>4.3136396490182385</c:v>
                </c:pt>
                <c:pt idx="216">
                  <c:v>4.3034993724486528</c:v>
                </c:pt>
                <c:pt idx="217">
                  <c:v>4.2937252293701471</c:v>
                </c:pt>
                <c:pt idx="218">
                  <c:v>4.284297738736786</c:v>
                </c:pt>
                <c:pt idx="219">
                  <c:v>4.2751984621742904</c:v>
                </c:pt>
                <c:pt idx="220">
                  <c:v>4.2664099494054115</c:v>
                </c:pt>
                <c:pt idx="221">
                  <c:v>4.2579156864433445</c:v>
                </c:pt>
                <c:pt idx="222">
                  <c:v>4.249700046419111</c:v>
                </c:pt>
                <c:pt idx="223">
                  <c:v>4.2417482429148272</c:v>
                </c:pt>
                <c:pt idx="224">
                  <c:v>4.234046285680563</c:v>
                </c:pt>
                <c:pt idx="225">
                  <c:v>4.2265809386180244</c:v>
                </c:pt>
                <c:pt idx="226">
                  <c:v>4.2193396799196545</c:v>
                </c:pt>
                <c:pt idx="227">
                  <c:v>4.2123106642568455</c:v>
                </c:pt>
                <c:pt idx="228">
                  <c:v>4.2054826869158948</c:v>
                </c:pt>
                <c:pt idx="229">
                  <c:v>4.1988451497850416</c:v>
                </c:pt>
                <c:pt idx="230">
                  <c:v>4.1923880291004689</c:v>
                </c:pt>
                <c:pt idx="231">
                  <c:v>4.1861018448634475</c:v>
                </c:pt>
                <c:pt idx="232">
                  <c:v>4.1799776318450004</c:v>
                </c:pt>
                <c:pt idx="233">
                  <c:v>4.1740069120984122</c:v>
                </c:pt>
                <c:pt idx="234">
                  <c:v>4.1681816689036992</c:v>
                </c:pt>
                <c:pt idx="235">
                  <c:v>4.1624943220718373</c:v>
                </c:pt>
                <c:pt idx="236">
                  <c:v>4.156937704539966</c:v>
                </c:pt>
                <c:pt idx="237">
                  <c:v>4.1515050401921547</c:v>
                </c:pt>
                <c:pt idx="238">
                  <c:v>4.1461899228434635</c:v>
                </c:pt>
                <c:pt idx="239">
                  <c:v>4.140986296328081</c:v>
                </c:pt>
                <c:pt idx="240">
                  <c:v>4.1358884356351862</c:v>
                </c:pt>
                <c:pt idx="241">
                  <c:v>4.1308909290389897</c:v>
                </c:pt>
                <c:pt idx="242">
                  <c:v>4.1259886611719878</c:v>
                </c:pt>
                <c:pt idx="243">
                  <c:v>4.1211767969930237</c:v>
                </c:pt>
                <c:pt idx="244">
                  <c:v>4.1164507666041201</c:v>
                </c:pt>
                <c:pt idx="245">
                  <c:v>4.1118062508723261</c:v>
                </c:pt>
                <c:pt idx="246">
                  <c:v>4.1072391678150266</c:v>
                </c:pt>
                <c:pt idx="247">
                  <c:v>4.1027456597092096</c:v>
                </c:pt>
                <c:pt idx="248">
                  <c:v>4.0983220808871659</c:v>
                </c:pt>
                <c:pt idx="249">
                  <c:v>4.0939649861829901</c:v>
                </c:pt>
                <c:pt idx="250">
                  <c:v>4.0896711199960425</c:v>
                </c:pt>
                <c:pt idx="251">
                  <c:v>4.0854374059391985</c:v>
                </c:pt>
                <c:pt idx="252">
                  <c:v>4.0812609370414155</c:v>
                </c:pt>
                <c:pt idx="253">
                  <c:v>4.0771389664755988</c:v>
                </c:pt>
                <c:pt idx="254">
                  <c:v>4.0730688987842916</c:v>
                </c:pt>
                <c:pt idx="255">
                  <c:v>4.0690482815770643</c:v>
                </c:pt>
                <c:pt idx="256">
                  <c:v>4.0650747976748489</c:v>
                </c:pt>
                <c:pt idx="257">
                  <c:v>4.0611462576776818</c:v>
                </c:pt>
                <c:pt idx="258">
                  <c:v>4.0572605929335674</c:v>
                </c:pt>
                <c:pt idx="259">
                  <c:v>4.0534158488872967</c:v>
                </c:pt>
                <c:pt idx="260">
                  <c:v>4.049610178789119</c:v>
                </c:pt>
                <c:pt idx="261">
                  <c:v>4.0458418377442582</c:v>
                </c:pt>
                <c:pt idx="262">
                  <c:v>4.0421091770851829</c:v>
                </c:pt>
                <c:pt idx="263">
                  <c:v>4.0384106390495047</c:v>
                </c:pt>
                <c:pt idx="264">
                  <c:v>4.0347447517472688</c:v>
                </c:pt>
                <c:pt idx="265">
                  <c:v>4.031110124402228</c:v>
                </c:pt>
                <c:pt idx="266">
                  <c:v>4.0275054428524975</c:v>
                </c:pt>
                <c:pt idx="267">
                  <c:v>4.0239294652967352</c:v>
                </c:pt>
                <c:pt idx="268">
                  <c:v>4.0203810182727526</c:v>
                </c:pt>
                <c:pt idx="269">
                  <c:v>4.0168589928560845</c:v>
                </c:pt>
                <c:pt idx="270">
                  <c:v>4.0133623410667525</c:v>
                </c:pt>
                <c:pt idx="271">
                  <c:v>4.0098900724730342</c:v>
                </c:pt>
                <c:pt idx="272">
                  <c:v>4.0064412509816707</c:v>
                </c:pt>
                <c:pt idx="273">
                  <c:v>4.0030149918044504</c:v>
                </c:pt>
                <c:pt idx="274">
                  <c:v>3.99961045859171</c:v>
                </c:pt>
                <c:pt idx="275">
                  <c:v>3.9962268607237044</c:v>
                </c:pt>
                <c:pt idx="276">
                  <c:v>3.9928634507513467</c:v>
                </c:pt>
                <c:pt idx="277">
                  <c:v>3.9895195219782349</c:v>
                </c:pt>
                <c:pt idx="278">
                  <c:v>3.9861944061763004</c:v>
                </c:pt>
                <c:pt idx="279">
                  <c:v>3.9828874714278548</c:v>
                </c:pt>
                <c:pt idx="280">
                  <c:v>3.9795981200871537</c:v>
                </c:pt>
                <c:pt idx="281">
                  <c:v>3.9763257868549986</c:v>
                </c:pt>
                <c:pt idx="282">
                  <c:v>3.9730699369602074</c:v>
                </c:pt>
                <c:pt idx="283">
                  <c:v>3.969830064442144</c:v>
                </c:pt>
                <c:pt idx="284">
                  <c:v>3.9666056905287892</c:v>
                </c:pt>
                <c:pt idx="285">
                  <c:v>3.9633963621051329</c:v>
                </c:pt>
                <c:pt idx="286">
                  <c:v>3.9602016502669488</c:v>
                </c:pt>
                <c:pt idx="287">
                  <c:v>3.9570211489552798</c:v>
                </c:pt>
                <c:pt idx="288">
                  <c:v>3.9538544736672052</c:v>
                </c:pt>
                <c:pt idx="289">
                  <c:v>3.9507012602387044</c:v>
                </c:pt>
                <c:pt idx="290">
                  <c:v>3.9475611636956591</c:v>
                </c:pt>
                <c:pt idx="291">
                  <c:v>3.9444338571692383</c:v>
                </c:pt>
                <c:pt idx="292">
                  <c:v>3.9413190308721329</c:v>
                </c:pt>
                <c:pt idx="293">
                  <c:v>3.9382163911322623</c:v>
                </c:pt>
                <c:pt idx="294">
                  <c:v>3.9351256594808084</c:v>
                </c:pt>
                <c:pt idx="295">
                  <c:v>3.9320465717915534</c:v>
                </c:pt>
                <c:pt idx="296">
                  <c:v>3.9289788774686882</c:v>
                </c:pt>
                <c:pt idx="297">
                  <c:v>3.9259223386804112</c:v>
                </c:pt>
                <c:pt idx="298">
                  <c:v>3.9228767296357709</c:v>
                </c:pt>
                <c:pt idx="299">
                  <c:v>3.9198418359023615</c:v>
                </c:pt>
                <c:pt idx="300">
                  <c:v>3.9168174537625826</c:v>
                </c:pt>
                <c:pt idx="301">
                  <c:v>3.9138033896063447</c:v>
                </c:pt>
                <c:pt idx="302">
                  <c:v>3.9107994593581585</c:v>
                </c:pt>
                <c:pt idx="303">
                  <c:v>3.9078054879367135</c:v>
                </c:pt>
                <c:pt idx="304">
                  <c:v>3.9048213087451296</c:v>
                </c:pt>
                <c:pt idx="305">
                  <c:v>3.9018467631901501</c:v>
                </c:pt>
                <c:pt idx="306">
                  <c:v>3.898881700228682</c:v>
                </c:pt>
                <c:pt idx="307">
                  <c:v>3.8959259759401283</c:v>
                </c:pt>
                <c:pt idx="308">
                  <c:v>3.8929794531230821</c:v>
                </c:pt>
                <c:pt idx="309">
                  <c:v>3.890042000915007</c:v>
                </c:pt>
                <c:pt idx="310">
                  <c:v>3.8871134944336183</c:v>
                </c:pt>
                <c:pt idx="311">
                  <c:v>3.8841938144387314</c:v>
                </c:pt>
                <c:pt idx="312">
                  <c:v>3.8812828470134435</c:v>
                </c:pt>
                <c:pt idx="313">
                  <c:v>3.8783804832635433</c:v>
                </c:pt>
                <c:pt idx="314">
                  <c:v>3.8754866190341248</c:v>
                </c:pt>
                <c:pt idx="315">
                  <c:v>3.8726011546424348</c:v>
                </c:pt>
                <c:pt idx="316">
                  <c:v>3.8697239946260384</c:v>
                </c:pt>
                <c:pt idx="317">
                  <c:v>3.8668550475054264</c:v>
                </c:pt>
                <c:pt idx="318">
                  <c:v>3.8639942255602522</c:v>
                </c:pt>
                <c:pt idx="319">
                  <c:v>3.86114144461843</c:v>
                </c:pt>
                <c:pt idx="320">
                  <c:v>3.8582966238573535</c:v>
                </c:pt>
                <c:pt idx="321">
                  <c:v>3.8554596856165491</c:v>
                </c:pt>
                <c:pt idx="322">
                  <c:v>3.8526305552211193</c:v>
                </c:pt>
                <c:pt idx="323">
                  <c:v>3.8498091608153562</c:v>
                </c:pt>
                <c:pt idx="324">
                  <c:v>3.8469954332059433</c:v>
                </c:pt>
                <c:pt idx="325">
                  <c:v>3.8441893057142043</c:v>
                </c:pt>
                <c:pt idx="326">
                  <c:v>3.8413907140368746</c:v>
                </c:pt>
                <c:pt idx="327">
                  <c:v>3.8385995961149204</c:v>
                </c:pt>
                <c:pt idx="328">
                  <c:v>3.8358158920099252</c:v>
                </c:pt>
                <c:pt idx="329">
                  <c:v>3.8330395437876312</c:v>
                </c:pt>
                <c:pt idx="330">
                  <c:v>3.8302704954082132</c:v>
                </c:pt>
                <c:pt idx="331">
                  <c:v>3.8275086926228949</c:v>
                </c:pt>
                <c:pt idx="332">
                  <c:v>3.8247540828765594</c:v>
                </c:pt>
                <c:pt idx="333">
                  <c:v>3.8220066152159888</c:v>
                </c:pt>
                <c:pt idx="334">
                  <c:v>3.8192662402034254</c:v>
                </c:pt>
                <c:pt idx="335">
                  <c:v>3.816532909835137</c:v>
                </c:pt>
                <c:pt idx="336">
                  <c:v>3.8138065774647045</c:v>
                </c:pt>
                <c:pt idx="337">
                  <c:v>3.8110871977307577</c:v>
                </c:pt>
                <c:pt idx="338">
                  <c:v>3.808374726488895</c:v>
                </c:pt>
                <c:pt idx="339">
                  <c:v>3.8056691207475577</c:v>
                </c:pt>
                <c:pt idx="340">
                  <c:v>3.8029703386076208</c:v>
                </c:pt>
                <c:pt idx="341">
                  <c:v>3.8002783392054851</c:v>
                </c:pt>
                <c:pt idx="342">
                  <c:v>3.7975930826594739</c:v>
                </c:pt>
                <c:pt idx="343">
                  <c:v>3.7949145300193363</c:v>
                </c:pt>
                <c:pt idx="344">
                  <c:v>3.7922426432186804</c:v>
                </c:pt>
                <c:pt idx="345">
                  <c:v>3.7895773850301597</c:v>
                </c:pt>
                <c:pt idx="346">
                  <c:v>3.7869187190232645</c:v>
                </c:pt>
                <c:pt idx="347">
                  <c:v>3.7842666095245567</c:v>
                </c:pt>
                <c:pt idx="348">
                  <c:v>3.7816210215802037</c:v>
                </c:pt>
                <c:pt idx="349">
                  <c:v>3.7789819209206863</c:v>
                </c:pt>
                <c:pt idx="350">
                  <c:v>3.776349273927551</c:v>
                </c:pt>
                <c:pt idx="351">
                  <c:v>3.7737230476020822</c:v>
                </c:pt>
                <c:pt idx="352">
                  <c:v>3.7711032095357839</c:v>
                </c:pt>
                <c:pt idx="353">
                  <c:v>3.7684897278825713</c:v>
                </c:pt>
                <c:pt idx="354">
                  <c:v>3.7658825713325643</c:v>
                </c:pt>
                <c:pt idx="355">
                  <c:v>3.7632817090873902</c:v>
                </c:pt>
                <c:pt idx="356">
                  <c:v>3.7606871108369169</c:v>
                </c:pt>
                <c:pt idx="357">
                  <c:v>3.7580987467373128</c:v>
                </c:pt>
                <c:pt idx="358">
                  <c:v>3.7555165873903804</c:v>
                </c:pt>
                <c:pt idx="359">
                  <c:v>3.7529406038240625</c:v>
                </c:pt>
                <c:pt idx="360">
                  <c:v>3.7503707674740805</c:v>
                </c:pt>
                <c:pt idx="361">
                  <c:v>3.7478070501666072</c:v>
                </c:pt>
                <c:pt idx="362">
                  <c:v>3.7452494241019427</c:v>
                </c:pt>
                <c:pt idx="363">
                  <c:v>3.7426978618391131</c:v>
                </c:pt>
                <c:pt idx="364">
                  <c:v>3.7401523362813456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52</c:v>
                </c:pt>
                <c:pt idx="102">
                  <c:v>49</c:v>
                </c:pt>
                <c:pt idx="103">
                  <c:v>51</c:v>
                </c:pt>
                <c:pt idx="104">
                  <c:v>52</c:v>
                </c:pt>
                <c:pt idx="105">
                  <c:v>54</c:v>
                </c:pt>
                <c:pt idx="106">
                  <c:v>44</c:v>
                </c:pt>
                <c:pt idx="107">
                  <c:v>47</c:v>
                </c:pt>
                <c:pt idx="108">
                  <c:v>44</c:v>
                </c:pt>
                <c:pt idx="109">
                  <c:v>40</c:v>
                </c:pt>
                <c:pt idx="110">
                  <c:v>43</c:v>
                </c:pt>
                <c:pt idx="111">
                  <c:v>42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25</c:v>
                </c:pt>
                <c:pt idx="117">
                  <c:v>25</c:v>
                </c:pt>
                <c:pt idx="118">
                  <c:v>20</c:v>
                </c:pt>
                <c:pt idx="119">
                  <c:v>16</c:v>
                </c:pt>
                <c:pt idx="120">
                  <c:v>13</c:v>
                </c:pt>
                <c:pt idx="121">
                  <c:v>11</c:v>
                </c:pt>
                <c:pt idx="122">
                  <c:v>14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0.3529411764705882</c:v>
                </c:pt>
                <c:pt idx="2">
                  <c:v>0.70588235294117641</c:v>
                </c:pt>
                <c:pt idx="3">
                  <c:v>1.0588235294117645</c:v>
                </c:pt>
                <c:pt idx="4">
                  <c:v>1.4117647058823528</c:v>
                </c:pt>
                <c:pt idx="5">
                  <c:v>1.7647058823529411</c:v>
                </c:pt>
                <c:pt idx="6">
                  <c:v>2.1176470588235294</c:v>
                </c:pt>
                <c:pt idx="7">
                  <c:v>2.4705882352941178</c:v>
                </c:pt>
                <c:pt idx="8">
                  <c:v>2.8235294117647061</c:v>
                </c:pt>
                <c:pt idx="9">
                  <c:v>3.3028195847750865</c:v>
                </c:pt>
                <c:pt idx="10">
                  <c:v>3.8008840422703947</c:v>
                </c:pt>
                <c:pt idx="11">
                  <c:v>4.3205182202811558</c:v>
                </c:pt>
                <c:pt idx="12">
                  <c:v>4.8649300918811322</c:v>
                </c:pt>
                <c:pt idx="13">
                  <c:v>5.4378000943176588</c:v>
                </c:pt>
                <c:pt idx="14">
                  <c:v>6.0433494909023526</c:v>
                </c:pt>
                <c:pt idx="15">
                  <c:v>6.6864182727892292</c:v>
                </c:pt>
                <c:pt idx="16">
                  <c:v>7.3725538243855819</c:v>
                </c:pt>
                <c:pt idx="17">
                  <c:v>8.108111698545569</c:v>
                </c:pt>
                <c:pt idx="18">
                  <c:v>8.8814278795064787</c:v>
                </c:pt>
                <c:pt idx="19">
                  <c:v>9.6952391401219025</c:v>
                </c:pt>
                <c:pt idx="20">
                  <c:v>10.552256811235202</c:v>
                </c:pt>
                <c:pt idx="21">
                  <c:v>11.455099964576924</c:v>
                </c:pt>
                <c:pt idx="22">
                  <c:v>12.40621003005943</c:v>
                </c:pt>
                <c:pt idx="23">
                  <c:v>13.407743062172379</c:v>
                </c:pt>
                <c:pt idx="24">
                  <c:v>14.461435225654592</c:v>
                </c:pt>
                <c:pt idx="25">
                  <c:v>15.568436332027655</c:v>
                </c:pt>
                <c:pt idx="26">
                  <c:v>16.729105412596528</c:v>
                </c:pt>
                <c:pt idx="27">
                  <c:v>17.945571180876765</c:v>
                </c:pt>
                <c:pt idx="28">
                  <c:v>19.219847339855416</c:v>
                </c:pt>
                <c:pt idx="29">
                  <c:v>20.553818501341286</c:v>
                </c:pt>
                <c:pt idx="30">
                  <c:v>21.949234075438458</c:v>
                </c:pt>
                <c:pt idx="31">
                  <c:v>23.407713976636863</c:v>
                </c:pt>
                <c:pt idx="32">
                  <c:v>24.93077104247989</c:v>
                </c:pt>
                <c:pt idx="33">
                  <c:v>26.519856326861504</c:v>
                </c:pt>
                <c:pt idx="34">
                  <c:v>28.176434948557805</c:v>
                </c:pt>
                <c:pt idx="35">
                  <c:v>29.902101987088969</c:v>
                </c:pt>
                <c:pt idx="36">
                  <c:v>31.698340047177204</c:v>
                </c:pt>
                <c:pt idx="37">
                  <c:v>33.566518956638021</c:v>
                </c:pt>
                <c:pt idx="38">
                  <c:v>35.50789754738009</c:v>
                </c:pt>
                <c:pt idx="39">
                  <c:v>37.523626638182527</c:v>
                </c:pt>
                <c:pt idx="40">
                  <c:v>39.614751666367596</c:v>
                </c:pt>
                <c:pt idx="41">
                  <c:v>41.78221251496781</c:v>
                </c:pt>
                <c:pt idx="42">
                  <c:v>44.026836898474713</c:v>
                </c:pt>
                <c:pt idx="43">
                  <c:v>46.349322140291399</c:v>
                </c:pt>
                <c:pt idx="44">
                  <c:v>48.750198224563519</c:v>
                </c:pt>
                <c:pt idx="45">
                  <c:v>51.229820963056987</c:v>
                </c:pt>
                <c:pt idx="46">
                  <c:v>53.788364593731607</c:v>
                </c:pt>
                <c:pt idx="47">
                  <c:v>56.425813477684791</c:v>
                </c:pt>
                <c:pt idx="48">
                  <c:v>59.141952650197766</c:v>
                </c:pt>
                <c:pt idx="49">
                  <c:v>61.936357176252727</c:v>
                </c:pt>
                <c:pt idx="50">
                  <c:v>64.80838060361387</c:v>
                </c:pt>
                <c:pt idx="51">
                  <c:v>67.757143350793029</c:v>
                </c:pt>
                <c:pt idx="52">
                  <c:v>70.781522679196073</c:v>
                </c:pt>
                <c:pt idx="53">
                  <c:v>73.88014705968618</c:v>
                </c:pt>
                <c:pt idx="54">
                  <c:v>77.051391299188552</c:v>
                </c:pt>
                <c:pt idx="55">
                  <c:v>80.293372612158464</c:v>
                </c:pt>
                <c:pt idx="56">
                  <c:v>83.603947881754962</c:v>
                </c:pt>
                <c:pt idx="57">
                  <c:v>86.980712407929715</c:v>
                </c:pt>
                <c:pt idx="58">
                  <c:v>90.421000469015425</c:v>
                </c:pt>
                <c:pt idx="59">
                  <c:v>93.921888007513147</c:v>
                </c:pt>
                <c:pt idx="60">
                  <c:v>97.480197658582142</c:v>
                </c:pt>
                <c:pt idx="61">
                  <c:v>101.09250612921019</c:v>
                </c:pt>
                <c:pt idx="62">
                  <c:v>104.75515355164977</c:v>
                </c:pt>
                <c:pt idx="63">
                  <c:v>108.46425486903946</c:v>
                </c:pt>
                <c:pt idx="64">
                  <c:v>112.21571328196157</c:v>
                </c:pt>
                <c:pt idx="65">
                  <c:v>116.00523574534223</c:v>
                </c:pt>
                <c:pt idx="66">
                  <c:v>119.82835045613298</c:v>
                </c:pt>
                <c:pt idx="67">
                  <c:v>123.68042621625791</c:v>
                </c:pt>
                <c:pt idx="68">
                  <c:v>127.55669349809357</c:v>
                </c:pt>
                <c:pt idx="69">
                  <c:v>131.45226699135875</c:v>
                </c:pt>
                <c:pt idx="70">
                  <c:v>135.36216938678899</c:v>
                </c:pt>
                <c:pt idx="71">
                  <c:v>139.28135617737905</c:v>
                </c:pt>
                <c:pt idx="72">
                  <c:v>143.20474123272965</c:v>
                </c:pt>
                <c:pt idx="73">
                  <c:v>147.12722288059052</c:v>
                </c:pt>
                <c:pt idx="74">
                  <c:v>151.0437102135989</c:v>
                </c:pt>
                <c:pt idx="75">
                  <c:v>154.94914932995906</c:v>
                </c:pt>
                <c:pt idx="76">
                  <c:v>158.83854921557273</c:v>
                </c:pt>
                <c:pt idx="77">
                  <c:v>162.70700698236976</c:v>
                </c:pt>
                <c:pt idx="78">
                  <c:v>166.5497321924999</c:v>
                </c:pt>
                <c:pt idx="79">
                  <c:v>170.3620700177753</c:v>
                </c:pt>
                <c:pt idx="80">
                  <c:v>174.13952300236537</c:v>
                </c:pt>
                <c:pt idx="81">
                  <c:v>177.87777121985346</c:v>
                </c:pt>
                <c:pt idx="82">
                  <c:v>181.57269064282815</c:v>
                </c:pt>
                <c:pt idx="83">
                  <c:v>185.22036957345983</c:v>
                </c:pt>
                <c:pt idx="84">
                  <c:v>188.81712301607476</c:v>
                </c:pt>
                <c:pt idx="85">
                  <c:v>192.35950490650745</c:v>
                </c:pt>
                <c:pt idx="86">
                  <c:v>195.84431814685004</c:v>
                </c:pt>
                <c:pt idx="87">
                  <c:v>199.26862242707898</c:v>
                </c:pt>
                <c:pt idx="88">
                  <c:v>202.62973984621215</c:v>
                </c:pt>
                <c:pt idx="89">
                  <c:v>205.9252583751267</c:v>
                </c:pt>
                <c:pt idx="90">
                  <c:v>209.15303323036213</c:v>
                </c:pt>
                <c:pt idx="91">
                  <c:v>212.31118625264651</c:v>
                </c:pt>
                <c:pt idx="92">
                  <c:v>215.39810340512221</c:v>
                </c:pt>
                <c:pt idx="93">
                  <c:v>218.41243052403738</c:v>
                </c:pt>
                <c:pt idx="94">
                  <c:v>221.3530674688763</c:v>
                </c:pt>
                <c:pt idx="95">
                  <c:v>224.21916082952239</c:v>
                </c:pt>
                <c:pt idx="96">
                  <c:v>227.01009535520504</c:v>
                </c:pt>
                <c:pt idx="97">
                  <c:v>229.72548427388045</c:v>
                </c:pt>
                <c:pt idx="98">
                  <c:v>232.36515867154176</c:v>
                </c:pt>
                <c:pt idx="99">
                  <c:v>234.92915609900783</c:v>
                </c:pt>
                <c:pt idx="100">
                  <c:v>237.41770856930978</c:v>
                </c:pt>
                <c:pt idx="101">
                  <c:v>239.83123010221686</c:v>
                </c:pt>
                <c:pt idx="102">
                  <c:v>242.17030396407455</c:v>
                </c:pt>
                <c:pt idx="103">
                  <c:v>244.43566974132747</c:v>
                </c:pt>
                <c:pt idx="104">
                  <c:v>246.62821037521573</c:v>
                </c:pt>
                <c:pt idx="105">
                  <c:v>248.74893927349319</c:v>
                </c:pt>
                <c:pt idx="106">
                  <c:v>250.79898760292014</c:v>
                </c:pt>
                <c:pt idx="107">
                  <c:v>252.77959185400044</c:v>
                </c:pt>
                <c:pt idx="108">
                  <c:v>254.69208175720806</c:v>
                </c:pt>
                <c:pt idx="109">
                  <c:v>256.5378686179871</c:v>
                </c:pt>
                <c:pt idx="110">
                  <c:v>258.31843412629047</c:v>
                </c:pt>
                <c:pt idx="111">
                  <c:v>260.03531968548435</c:v>
                </c:pt>
                <c:pt idx="112">
                  <c:v>261.69011629519974</c:v>
                </c:pt>
                <c:pt idx="113">
                  <c:v>263.28445501323728</c:v>
                </c:pt>
                <c:pt idx="114">
                  <c:v>264.81999801297951</c:v>
                </c:pt>
                <c:pt idx="115">
                  <c:v>266.29843024496392</c:v>
                </c:pt>
                <c:pt idx="116">
                  <c:v>267.7214517043293</c:v>
                </c:pt>
                <c:pt idx="117">
                  <c:v>269.09077029975663</c:v>
                </c:pt>
                <c:pt idx="118">
                  <c:v>270.40809531426117</c:v>
                </c:pt>
                <c:pt idx="119">
                  <c:v>271.67513144371611</c:v>
                </c:pt>
                <c:pt idx="120">
                  <c:v>272.89357339525867</c:v>
                </c:pt>
                <c:pt idx="121">
                  <c:v>274.06510102469275</c:v>
                </c:pt>
                <c:pt idx="122">
                  <c:v>275.19137498960367</c:v>
                </c:pt>
                <c:pt idx="123">
                  <c:v>276.27403289308194</c:v>
                </c:pt>
                <c:pt idx="124">
                  <c:v>277.31468589165655</c:v>
                </c:pt>
                <c:pt idx="125">
                  <c:v>278.31491574020498</c:v>
                </c:pt>
                <c:pt idx="126">
                  <c:v>279.27627224617862</c:v>
                </c:pt>
                <c:pt idx="127">
                  <c:v>280.20027110540974</c:v>
                </c:pt>
                <c:pt idx="128">
                  <c:v>281.08839209199152</c:v>
                </c:pt>
                <c:pt idx="129">
                  <c:v>281.94207757520394</c:v>
                </c:pt>
                <c:pt idx="130">
                  <c:v>282.7627313371483</c:v>
                </c:pt>
                <c:pt idx="131">
                  <c:v>283.55171766561415</c:v>
                </c:pt>
                <c:pt idx="132">
                  <c:v>284.31036069769567</c:v>
                </c:pt>
                <c:pt idx="133">
                  <c:v>285.03994399077226</c:v>
                </c:pt>
                <c:pt idx="134">
                  <c:v>285.74171029863589</c:v>
                </c:pt>
                <c:pt idx="135">
                  <c:v>286.41686153176863</c:v>
                </c:pt>
                <c:pt idx="136">
                  <c:v>287.06655888201726</c:v>
                </c:pt>
                <c:pt idx="137">
                  <c:v>287.6919230931689</c:v>
                </c:pt>
                <c:pt idx="138">
                  <c:v>288.29403486017975</c:v>
                </c:pt>
                <c:pt idx="139">
                  <c:v>288.87393534103865</c:v>
                </c:pt>
                <c:pt idx="140">
                  <c:v>289.43262676644821</c:v>
                </c:pt>
                <c:pt idx="141">
                  <c:v>289.97107313366911</c:v>
                </c:pt>
                <c:pt idx="142">
                  <c:v>290.49020097199082</c:v>
                </c:pt>
                <c:pt idx="143">
                  <c:v>290.990900168363</c:v>
                </c:pt>
                <c:pt idx="144">
                  <c:v>291.47402484273738</c:v>
                </c:pt>
                <c:pt idx="145">
                  <c:v>291.94039426363287</c:v>
                </c:pt>
                <c:pt idx="146">
                  <c:v>292.39079379534257</c:v>
                </c:pt>
                <c:pt idx="147">
                  <c:v>292.82597586905126</c:v>
                </c:pt>
                <c:pt idx="148">
                  <c:v>293.24666097092546</c:v>
                </c:pt>
                <c:pt idx="149">
                  <c:v>293.65353864097682</c:v>
                </c:pt>
                <c:pt idx="150">
                  <c:v>294.04726847718496</c:v>
                </c:pt>
                <c:pt idx="151">
                  <c:v>294.42848113999793</c:v>
                </c:pt>
                <c:pt idx="152">
                  <c:v>294.79777935291236</c:v>
                </c:pt>
                <c:pt idx="153">
                  <c:v>295.1557388953704</c:v>
                </c:pt>
                <c:pt idx="154">
                  <c:v>295.50290958470089</c:v>
                </c:pt>
                <c:pt idx="155">
                  <c:v>295.83981624427878</c:v>
                </c:pt>
                <c:pt idx="156">
                  <c:v>296.16695965548553</c:v>
                </c:pt>
                <c:pt idx="157">
                  <c:v>296.48481749142064</c:v>
                </c:pt>
                <c:pt idx="158">
                  <c:v>296.79384523064999</c:v>
                </c:pt>
                <c:pt idx="159">
                  <c:v>297.09447704957722</c:v>
                </c:pt>
                <c:pt idx="160">
                  <c:v>297.38712669229528</c:v>
                </c:pt>
                <c:pt idx="161">
                  <c:v>297.67218831701831</c:v>
                </c:pt>
                <c:pt idx="162">
                  <c:v>297.95003731841052</c:v>
                </c:pt>
                <c:pt idx="163">
                  <c:v>298.22103112532096</c:v>
                </c:pt>
                <c:pt idx="164">
                  <c:v>298.48550997360525</c:v>
                </c:pt>
                <c:pt idx="165">
                  <c:v>298.7437976538651</c:v>
                </c:pt>
                <c:pt idx="166">
                  <c:v>298.99620223406959</c:v>
                </c:pt>
                <c:pt idx="167">
                  <c:v>299.24301675713764</c:v>
                </c:pt>
                <c:pt idx="168">
                  <c:v>299.48451991366278</c:v>
                </c:pt>
                <c:pt idx="169">
                  <c:v>299.72097669004722</c:v>
                </c:pt>
                <c:pt idx="170">
                  <c:v>299.95263899238796</c:v>
                </c:pt>
                <c:pt idx="171">
                  <c:v>300.17974624652066</c:v>
                </c:pt>
                <c:pt idx="172">
                  <c:v>300.40252597468032</c:v>
                </c:pt>
                <c:pt idx="173">
                  <c:v>300.62119434928309</c:v>
                </c:pt>
                <c:pt idx="174">
                  <c:v>300.835956724369</c:v>
                </c:pt>
                <c:pt idx="175">
                  <c:v>301.04700814527513</c:v>
                </c:pt>
                <c:pt idx="176">
                  <c:v>301.25453383713136</c:v>
                </c:pt>
                <c:pt idx="177">
                  <c:v>301.45870967278819</c:v>
                </c:pt>
                <c:pt idx="178">
                  <c:v>301.6597026207977</c:v>
                </c:pt>
                <c:pt idx="179">
                  <c:v>301.8576711740775</c:v>
                </c:pt>
                <c:pt idx="180">
                  <c:v>302.0527657598895</c:v>
                </c:pt>
                <c:pt idx="181">
                  <c:v>302.24512913176812</c:v>
                </c:pt>
                <c:pt idx="182">
                  <c:v>302.4348967440277</c:v>
                </c:pt>
                <c:pt idx="183">
                  <c:v>302.62219710947556</c:v>
                </c:pt>
                <c:pt idx="184">
                  <c:v>302.80715214094909</c:v>
                </c:pt>
                <c:pt idx="185">
                  <c:v>302.98987747728626</c:v>
                </c:pt>
                <c:pt idx="186">
                  <c:v>303.17048279432828</c:v>
                </c:pt>
                <c:pt idx="187">
                  <c:v>303.34907210154165</c:v>
                </c:pt>
                <c:pt idx="188">
                  <c:v>303.52574402483259</c:v>
                </c:pt>
                <c:pt idx="189">
                  <c:v>303.70059207611445</c:v>
                </c:pt>
                <c:pt idx="190">
                  <c:v>303.87370491017271</c:v>
                </c:pt>
                <c:pt idx="191">
                  <c:v>304.04516656935783</c:v>
                </c:pt>
                <c:pt idx="192">
                  <c:v>304.21505671662044</c:v>
                </c:pt>
                <c:pt idx="193">
                  <c:v>304.38345085738717</c:v>
                </c:pt>
                <c:pt idx="194">
                  <c:v>304.55042055076029</c:v>
                </c:pt>
                <c:pt idx="195">
                  <c:v>304.71603361050722</c:v>
                </c:pt>
                <c:pt idx="196">
                  <c:v>304.8803542962907</c:v>
                </c:pt>
                <c:pt idx="197">
                  <c:v>305.04344349557437</c:v>
                </c:pt>
                <c:pt idx="198">
                  <c:v>305.20535889662233</c:v>
                </c:pt>
                <c:pt idx="199">
                  <c:v>305.3661551529961</c:v>
                </c:pt>
                <c:pt idx="200">
                  <c:v>305.5258840399369</c:v>
                </c:pt>
                <c:pt idx="201">
                  <c:v>305.68459460300602</c:v>
                </c:pt>
                <c:pt idx="202">
                  <c:v>305.84233329934176</c:v>
                </c:pt>
                <c:pt idx="203">
                  <c:v>305.99914413187616</c:v>
                </c:pt>
                <c:pt idx="204">
                  <c:v>306.15506877684192</c:v>
                </c:pt>
                <c:pt idx="205">
                  <c:v>306.31014670488514</c:v>
                </c:pt>
                <c:pt idx="206">
                  <c:v>306.464415296087</c:v>
                </c:pt>
                <c:pt idx="207">
                  <c:v>306.61790994918431</c:v>
                </c:pt>
                <c:pt idx="208">
                  <c:v>306.7706641852667</c:v>
                </c:pt>
                <c:pt idx="209">
                  <c:v>306.92270974621545</c:v>
                </c:pt>
                <c:pt idx="210">
                  <c:v>307.07407668813858</c:v>
                </c:pt>
                <c:pt idx="211">
                  <c:v>307.22479347004429</c:v>
                </c:pt>
                <c:pt idx="212">
                  <c:v>307.37488703798499</c:v>
                </c:pt>
                <c:pt idx="213">
                  <c:v>307.52438290489289</c:v>
                </c:pt>
                <c:pt idx="214">
                  <c:v>307.67330522631903</c:v>
                </c:pt>
                <c:pt idx="215">
                  <c:v>307.82167687227729</c:v>
                </c:pt>
                <c:pt idx="216">
                  <c:v>307.9695194953855</c:v>
                </c:pt>
                <c:pt idx="217">
                  <c:v>308.1168535954879</c:v>
                </c:pt>
                <c:pt idx="218">
                  <c:v>308.26369858093312</c:v>
                </c:pt>
                <c:pt idx="219">
                  <c:v>308.41007282667545</c:v>
                </c:pt>
                <c:pt idx="220">
                  <c:v>308.55599372935734</c:v>
                </c:pt>
                <c:pt idx="221">
                  <c:v>308.70147775952535</c:v>
                </c:pt>
                <c:pt idx="222">
                  <c:v>308.84654051112352</c:v>
                </c:pt>
                <c:pt idx="223">
                  <c:v>308.99119674840136</c:v>
                </c:pt>
                <c:pt idx="224">
                  <c:v>309.13546045036736</c:v>
                </c:pt>
                <c:pt idx="225">
                  <c:v>309.27934485291263</c:v>
                </c:pt>
                <c:pt idx="226">
                  <c:v>309.42286248872256</c:v>
                </c:pt>
                <c:pt idx="227">
                  <c:v>309.5660252250899</c:v>
                </c:pt>
                <c:pt idx="228">
                  <c:v>309.70884429973569</c:v>
                </c:pt>
                <c:pt idx="229">
                  <c:v>309.85133035474064</c:v>
                </c:pt>
                <c:pt idx="230">
                  <c:v>309.9934934686832</c:v>
                </c:pt>
                <c:pt idx="231">
                  <c:v>310.13534318707718</c:v>
                </c:pt>
                <c:pt idx="232">
                  <c:v>310.27688855119578</c:v>
                </c:pt>
                <c:pt idx="233">
                  <c:v>310.41813812536606</c:v>
                </c:pt>
                <c:pt idx="234">
                  <c:v>310.55910002281189</c:v>
                </c:pt>
                <c:pt idx="235">
                  <c:v>310.69978193012179</c:v>
                </c:pt>
                <c:pt idx="236">
                  <c:v>310.84019113041199</c:v>
                </c:pt>
                <c:pt idx="237">
                  <c:v>310.98033452525311</c:v>
                </c:pt>
                <c:pt idx="238">
                  <c:v>311.12021865542465</c:v>
                </c:pt>
                <c:pt idx="239">
                  <c:v>311.25984972055846</c:v>
                </c:pt>
                <c:pt idx="240">
                  <c:v>311.39923359772939</c:v>
                </c:pt>
                <c:pt idx="241">
                  <c:v>311.5383758590479</c:v>
                </c:pt>
                <c:pt idx="242">
                  <c:v>311.67728178830737</c:v>
                </c:pt>
                <c:pt idx="243">
                  <c:v>311.81595639673543</c:v>
                </c:pt>
                <c:pt idx="244">
                  <c:v>311.9544044378967</c:v>
                </c:pt>
                <c:pt idx="245">
                  <c:v>312.09263042179151</c:v>
                </c:pt>
                <c:pt idx="246">
                  <c:v>312.23063862819293</c:v>
                </c:pt>
                <c:pt idx="247">
                  <c:v>312.36843311926253</c:v>
                </c:pt>
                <c:pt idx="248">
                  <c:v>312.50601775148306</c:v>
                </c:pt>
                <c:pt idx="249">
                  <c:v>312.64339618694407</c:v>
                </c:pt>
                <c:pt idx="250">
                  <c:v>312.78057190401518</c:v>
                </c:pt>
                <c:pt idx="251">
                  <c:v>312.91754820743887</c:v>
                </c:pt>
                <c:pt idx="252">
                  <c:v>313.05432823787464</c:v>
                </c:pt>
                <c:pt idx="253">
                  <c:v>313.19091498092297</c:v>
                </c:pt>
                <c:pt idx="254">
                  <c:v>313.32731127565711</c:v>
                </c:pt>
                <c:pt idx="255">
                  <c:v>313.46351982268936</c:v>
                </c:pt>
                <c:pt idx="256">
                  <c:v>313.59954319179622</c:v>
                </c:pt>
                <c:pt idx="257">
                  <c:v>313.73538382912636</c:v>
                </c:pt>
                <c:pt idx="258">
                  <c:v>313.8710440640138</c:v>
                </c:pt>
                <c:pt idx="259">
                  <c:v>314.00652611541744</c:v>
                </c:pt>
                <c:pt idx="260">
                  <c:v>314.14183209800694</c:v>
                </c:pt>
                <c:pt idx="261">
                  <c:v>314.27696402791435</c:v>
                </c:pt>
                <c:pt idx="262">
                  <c:v>314.41192382816917</c:v>
                </c:pt>
                <c:pt idx="263">
                  <c:v>314.54671333383413</c:v>
                </c:pt>
                <c:pt idx="264">
                  <c:v>314.68133429685787</c:v>
                </c:pt>
                <c:pt idx="265">
                  <c:v>314.81578839065958</c:v>
                </c:pt>
                <c:pt idx="266">
                  <c:v>314.95007721446086</c:v>
                </c:pt>
                <c:pt idx="267">
                  <c:v>315.0842022973776</c:v>
                </c:pt>
                <c:pt idx="268">
                  <c:v>315.21816510228541</c:v>
                </c:pt>
                <c:pt idx="269">
                  <c:v>315.3519670294711</c:v>
                </c:pt>
                <c:pt idx="270">
                  <c:v>315.48560942008157</c:v>
                </c:pt>
                <c:pt idx="271">
                  <c:v>315.61909355938104</c:v>
                </c:pt>
                <c:pt idx="272">
                  <c:v>315.75242067982748</c:v>
                </c:pt>
                <c:pt idx="273">
                  <c:v>315.88559196397802</c:v>
                </c:pt>
                <c:pt idx="274">
                  <c:v>316.01860854723236</c:v>
                </c:pt>
                <c:pt idx="275">
                  <c:v>316.15147152042351</c:v>
                </c:pt>
                <c:pt idx="276">
                  <c:v>316.284181932264</c:v>
                </c:pt>
                <c:pt idx="277">
                  <c:v>316.41674079165563</c:v>
                </c:pt>
                <c:pt idx="278">
                  <c:v>316.54914906986983</c:v>
                </c:pt>
                <c:pt idx="279">
                  <c:v>316.6814077026068</c:v>
                </c:pt>
                <c:pt idx="280">
                  <c:v>316.81351759193865</c:v>
                </c:pt>
                <c:pt idx="281">
                  <c:v>316.9454796081443</c:v>
                </c:pt>
                <c:pt idx="282">
                  <c:v>317.07729459144122</c:v>
                </c:pt>
                <c:pt idx="283">
                  <c:v>317.20896335362016</c:v>
                </c:pt>
                <c:pt idx="284">
                  <c:v>317.34048667958808</c:v>
                </c:pt>
                <c:pt idx="285">
                  <c:v>317.47186532882444</c:v>
                </c:pt>
                <c:pt idx="286">
                  <c:v>317.60310003675562</c:v>
                </c:pt>
                <c:pt idx="287">
                  <c:v>317.73419151605196</c:v>
                </c:pt>
                <c:pt idx="288">
                  <c:v>317.86514045785179</c:v>
                </c:pt>
                <c:pt idx="289">
                  <c:v>317.99594753291666</c:v>
                </c:pt>
                <c:pt idx="290">
                  <c:v>318.12661339272131</c:v>
                </c:pt>
                <c:pt idx="291">
                  <c:v>318.25713867048211</c:v>
                </c:pt>
                <c:pt idx="292">
                  <c:v>318.38752398212768</c:v>
                </c:pt>
                <c:pt idx="293">
                  <c:v>318.51776992721454</c:v>
                </c:pt>
                <c:pt idx="294">
                  <c:v>318.64787708979111</c:v>
                </c:pt>
                <c:pt idx="295">
                  <c:v>318.7778460392127</c:v>
                </c:pt>
                <c:pt idx="296">
                  <c:v>318.90767733091087</c:v>
                </c:pt>
                <c:pt idx="297">
                  <c:v>319.03737150711862</c:v>
                </c:pt>
                <c:pt idx="298">
                  <c:v>319.16692909755511</c:v>
                </c:pt>
                <c:pt idx="299">
                  <c:v>319.29635062007128</c:v>
                </c:pt>
                <c:pt idx="300">
                  <c:v>319.42563658125903</c:v>
                </c:pt>
                <c:pt idx="301">
                  <c:v>319.55478747702591</c:v>
                </c:pt>
                <c:pt idx="302">
                  <c:v>319.68380379313726</c:v>
                </c:pt>
                <c:pt idx="303">
                  <c:v>319.81268600572736</c:v>
                </c:pt>
                <c:pt idx="304">
                  <c:v>319.94143458178218</c:v>
                </c:pt>
                <c:pt idx="305">
                  <c:v>320.07004997959405</c:v>
                </c:pt>
                <c:pt idx="306">
                  <c:v>320.19853264919124</c:v>
                </c:pt>
                <c:pt idx="307">
                  <c:v>320.32688303274267</c:v>
                </c:pt>
                <c:pt idx="308">
                  <c:v>320.45510156493992</c:v>
                </c:pt>
                <c:pt idx="309">
                  <c:v>320.58318867335754</c:v>
                </c:pt>
                <c:pt idx="310">
                  <c:v>320.71114477879303</c:v>
                </c:pt>
                <c:pt idx="311">
                  <c:v>320.83897029558733</c:v>
                </c:pt>
                <c:pt idx="312">
                  <c:v>320.96666563192747</c:v>
                </c:pt>
                <c:pt idx="313">
                  <c:v>321.09423119013172</c:v>
                </c:pt>
                <c:pt idx="314">
                  <c:v>321.22166736691901</c:v>
                </c:pt>
                <c:pt idx="315">
                  <c:v>321.34897455366269</c:v>
                </c:pt>
                <c:pt idx="316">
                  <c:v>321.47615313663039</c:v>
                </c:pt>
                <c:pt idx="317">
                  <c:v>321.6032034972099</c:v>
                </c:pt>
                <c:pt idx="318">
                  <c:v>321.73012601212253</c:v>
                </c:pt>
                <c:pt idx="319">
                  <c:v>321.85692105362455</c:v>
                </c:pt>
                <c:pt idx="320">
                  <c:v>321.9835889896969</c:v>
                </c:pt>
                <c:pt idx="321">
                  <c:v>322.11013018422472</c:v>
                </c:pt>
                <c:pt idx="322">
                  <c:v>322.23654499716633</c:v>
                </c:pt>
                <c:pt idx="323">
                  <c:v>322.36283378471296</c:v>
                </c:pt>
                <c:pt idx="324">
                  <c:v>322.4889968994396</c:v>
                </c:pt>
                <c:pt idx="325">
                  <c:v>322.61503469044709</c:v>
                </c:pt>
                <c:pt idx="326">
                  <c:v>322.74094750349673</c:v>
                </c:pt>
                <c:pt idx="327">
                  <c:v>322.8667356811369</c:v>
                </c:pt>
                <c:pt idx="328">
                  <c:v>322.99239956282304</c:v>
                </c:pt>
                <c:pt idx="329">
                  <c:v>323.1179394850306</c:v>
                </c:pt>
                <c:pt idx="330">
                  <c:v>323.24335578136203</c:v>
                </c:pt>
                <c:pt idx="331">
                  <c:v>323.36864878264782</c:v>
                </c:pt>
                <c:pt idx="332">
                  <c:v>323.4938188170417</c:v>
                </c:pt>
                <c:pt idx="333">
                  <c:v>323.61886621011092</c:v>
                </c:pt>
                <c:pt idx="334">
                  <c:v>323.74379128492149</c:v>
                </c:pt>
                <c:pt idx="335">
                  <c:v>323.86859436211864</c:v>
                </c:pt>
                <c:pt idx="336">
                  <c:v>323.99327576000297</c:v>
                </c:pt>
                <c:pt idx="337">
                  <c:v>324.11783579460263</c:v>
                </c:pt>
                <c:pt idx="338">
                  <c:v>324.24227477974136</c:v>
                </c:pt>
                <c:pt idx="339">
                  <c:v>324.36659302710291</c:v>
                </c:pt>
                <c:pt idx="340">
                  <c:v>324.49079084629221</c:v>
                </c:pt>
                <c:pt idx="341">
                  <c:v>324.61486854489306</c:v>
                </c:pt>
                <c:pt idx="342">
                  <c:v>324.73882642852271</c:v>
                </c:pt>
                <c:pt idx="343">
                  <c:v>324.86266480088398</c:v>
                </c:pt>
                <c:pt idx="344">
                  <c:v>324.98638396381403</c:v>
                </c:pt>
                <c:pt idx="345">
                  <c:v>325.10998421733115</c:v>
                </c:pt>
                <c:pt idx="346">
                  <c:v>325.23346585967863</c:v>
                </c:pt>
                <c:pt idx="347">
                  <c:v>325.35682918736677</c:v>
                </c:pt>
                <c:pt idx="348">
                  <c:v>325.48007449521253</c:v>
                </c:pt>
                <c:pt idx="349">
                  <c:v>325.60320207637733</c:v>
                </c:pt>
                <c:pt idx="350">
                  <c:v>325.72621222240252</c:v>
                </c:pt>
                <c:pt idx="351">
                  <c:v>325.84910522324373</c:v>
                </c:pt>
                <c:pt idx="352">
                  <c:v>325.97188136730301</c:v>
                </c:pt>
                <c:pt idx="353">
                  <c:v>326.09454094145946</c:v>
                </c:pt>
                <c:pt idx="354">
                  <c:v>326.21708423109862</c:v>
                </c:pt>
                <c:pt idx="355">
                  <c:v>326.33951152014015</c:v>
                </c:pt>
                <c:pt idx="356">
                  <c:v>326.46182309106439</c:v>
                </c:pt>
                <c:pt idx="357">
                  <c:v>326.58401922493755</c:v>
                </c:pt>
                <c:pt idx="358">
                  <c:v>326.70610020143579</c:v>
                </c:pt>
                <c:pt idx="359">
                  <c:v>326.82806629886801</c:v>
                </c:pt>
                <c:pt idx="360">
                  <c:v>326.94991779419797</c:v>
                </c:pt>
                <c:pt idx="361">
                  <c:v>327.07165496306504</c:v>
                </c:pt>
                <c:pt idx="362">
                  <c:v>327.1932780798042</c:v>
                </c:pt>
                <c:pt idx="363">
                  <c:v>327.31478741746508</c:v>
                </c:pt>
                <c:pt idx="364">
                  <c:v>327.43618324783034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156</c:v>
                </c:pt>
                <c:pt idx="72">
                  <c:v>160</c:v>
                </c:pt>
                <c:pt idx="73">
                  <c:v>166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185</c:v>
                </c:pt>
                <c:pt idx="79">
                  <c:v>187</c:v>
                </c:pt>
                <c:pt idx="80">
                  <c:v>190</c:v>
                </c:pt>
                <c:pt idx="81">
                  <c:v>195</c:v>
                </c:pt>
                <c:pt idx="82">
                  <c:v>201</c:v>
                </c:pt>
                <c:pt idx="83">
                  <c:v>206</c:v>
                </c:pt>
                <c:pt idx="84">
                  <c:v>208</c:v>
                </c:pt>
                <c:pt idx="85">
                  <c:v>209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223</c:v>
                </c:pt>
                <c:pt idx="91">
                  <c:v>226</c:v>
                </c:pt>
                <c:pt idx="92">
                  <c:v>229</c:v>
                </c:pt>
                <c:pt idx="93">
                  <c:v>233</c:v>
                </c:pt>
                <c:pt idx="94">
                  <c:v>234</c:v>
                </c:pt>
                <c:pt idx="95">
                  <c:v>236</c:v>
                </c:pt>
                <c:pt idx="96">
                  <c:v>236</c:v>
                </c:pt>
                <c:pt idx="97">
                  <c:v>239</c:v>
                </c:pt>
                <c:pt idx="98">
                  <c:v>240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246</c:v>
                </c:pt>
                <c:pt idx="103">
                  <c:v>246</c:v>
                </c:pt>
                <c:pt idx="104">
                  <c:v>250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253</c:v>
                </c:pt>
                <c:pt idx="109">
                  <c:v>254</c:v>
                </c:pt>
                <c:pt idx="110">
                  <c:v>256</c:v>
                </c:pt>
                <c:pt idx="111">
                  <c:v>256</c:v>
                </c:pt>
                <c:pt idx="112">
                  <c:v>257</c:v>
                </c:pt>
                <c:pt idx="113">
                  <c:v>257</c:v>
                </c:pt>
                <c:pt idx="114">
                  <c:v>259</c:v>
                </c:pt>
                <c:pt idx="115">
                  <c:v>259</c:v>
                </c:pt>
                <c:pt idx="116">
                  <c:v>259</c:v>
                </c:pt>
                <c:pt idx="117">
                  <c:v>259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259</c:v>
                </c:pt>
                <c:pt idx="122">
                  <c:v>259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</c:numCache>
            </c:numRef>
          </c:cat>
          <c:val>
            <c:numRef>
              <c:f>Prediktion!$C$3:$C$180</c:f>
              <c:numCache>
                <c:formatCode>0</c:formatCode>
                <c:ptCount val="178"/>
                <c:pt idx="0">
                  <c:v>9</c:v>
                </c:pt>
                <c:pt idx="1">
                  <c:v>9.3579888235294106</c:v>
                </c:pt>
                <c:pt idx="2">
                  <c:v>9.7691714530994513</c:v>
                </c:pt>
                <c:pt idx="3">
                  <c:v>10.241468290796611</c:v>
                </c:pt>
                <c:pt idx="4">
                  <c:v>10.783968593663211</c:v>
                </c:pt>
                <c:pt idx="5">
                  <c:v>11.407100267233368</c:v>
                </c:pt>
                <c:pt idx="6">
                  <c:v>12.122823557556666</c:v>
                </c:pt>
                <c:pt idx="7">
                  <c:v>12.944851772902817</c:v>
                </c:pt>
                <c:pt idx="8">
                  <c:v>13.888902502425818</c:v>
                </c:pt>
                <c:pt idx="9">
                  <c:v>14.614994322349702</c:v>
                </c:pt>
                <c:pt idx="10">
                  <c:v>15.394874205502237</c:v>
                </c:pt>
                <c:pt idx="11">
                  <c:v>16.22837593954878</c:v>
                </c:pt>
                <c:pt idx="12">
                  <c:v>17.114092371503194</c:v>
                </c:pt>
                <c:pt idx="13">
                  <c:v>18.049016299067919</c:v>
                </c:pt>
                <c:pt idx="14">
                  <c:v>19.028104860945053</c:v>
                </c:pt>
                <c:pt idx="15">
                  <c:v>20.04375356991892</c:v>
                </c:pt>
                <c:pt idx="16">
                  <c:v>21.085163970262187</c:v>
                </c:pt>
                <c:pt idx="17">
                  <c:v>22.137586461532575</c:v>
                </c:pt>
                <c:pt idx="18">
                  <c:v>23.235086343755142</c:v>
                </c:pt>
                <c:pt idx="19">
                  <c:v>24.37594078213878</c:v>
                </c:pt>
                <c:pt idx="20">
                  <c:v>25.558173164423938</c:v>
                </c:pt>
                <c:pt idx="21">
                  <c:v>26.779702520832352</c:v>
                </c:pt>
                <c:pt idx="22">
                  <c:v>28.0385681285739</c:v>
                </c:pt>
                <c:pt idx="23">
                  <c:v>29.333250924316026</c:v>
                </c:pt>
                <c:pt idx="24">
                  <c:v>30.663118147671661</c:v>
                </c:pt>
                <c:pt idx="25">
                  <c:v>32.029023318695884</c:v>
                </c:pt>
                <c:pt idx="26">
                  <c:v>33.434100351890265</c:v>
                </c:pt>
                <c:pt idx="27">
                  <c:v>34.876837284267893</c:v>
                </c:pt>
                <c:pt idx="28">
                  <c:v>36.355729337411717</c:v>
                </c:pt>
                <c:pt idx="29">
                  <c:v>37.869317956674067</c:v>
                </c:pt>
                <c:pt idx="30">
                  <c:v>39.41621317050128</c:v>
                </c:pt>
                <c:pt idx="31">
                  <c:v>40.995085874379377</c:v>
                </c:pt>
                <c:pt idx="32">
                  <c:v>42.604611767681838</c:v>
                </c:pt>
                <c:pt idx="33">
                  <c:v>44.243342532967866</c:v>
                </c:pt>
                <c:pt idx="34">
                  <c:v>45.909472191431242</c:v>
                </c:pt>
                <c:pt idx="35">
                  <c:v>47.600457100740215</c:v>
                </c:pt>
                <c:pt idx="36">
                  <c:v>49.313598169261219</c:v>
                </c:pt>
                <c:pt idx="37">
                  <c:v>51.046022351520413</c:v>
                </c:pt>
                <c:pt idx="38">
                  <c:v>52.794656631329303</c:v>
                </c:pt>
                <c:pt idx="39">
                  <c:v>54.556196045256421</c:v>
                </c:pt>
                <c:pt idx="40">
                  <c:v>56.327069454185491</c:v>
                </c:pt>
                <c:pt idx="41">
                  <c:v>58.103409873640608</c:v>
                </c:pt>
                <c:pt idx="42">
                  <c:v>59.881040497894276</c:v>
                </c:pt>
                <c:pt idx="43">
                  <c:v>61.655493429754628</c:v>
                </c:pt>
                <c:pt idx="44">
                  <c:v>63.422085954792259</c:v>
                </c:pt>
                <c:pt idx="45">
                  <c:v>65.175923940449408</c:v>
                </c:pt>
                <c:pt idx="46">
                  <c:v>66.911908998794729</c:v>
                </c:pt>
                <c:pt idx="47">
                  <c:v>68.624750881008779</c:v>
                </c:pt>
                <c:pt idx="48">
                  <c:v>70.308986489412092</c:v>
                </c:pt>
                <c:pt idx="49">
                  <c:v>71.95900648975153</c:v>
                </c:pt>
                <c:pt idx="50">
                  <c:v>73.569089618637818</c:v>
                </c:pt>
                <c:pt idx="51">
                  <c:v>75.13344319404041</c:v>
                </c:pt>
                <c:pt idx="52">
                  <c:v>76.646245774927237</c:v>
                </c:pt>
                <c:pt idx="53">
                  <c:v>78.101684030318069</c:v>
                </c:pt>
                <c:pt idx="54">
                  <c:v>79.493993048640149</c:v>
                </c:pt>
                <c:pt idx="55">
                  <c:v>80.817499727829542</c:v>
                </c:pt>
                <c:pt idx="56">
                  <c:v>82.066668633918766</c:v>
                </c:pt>
                <c:pt idx="57">
                  <c:v>83.236149456002153</c:v>
                </c:pt>
                <c:pt idx="58">
                  <c:v>84.32082496349976</c:v>
                </c:pt>
                <c:pt idx="59">
                  <c:v>85.315858258110168</c:v>
                </c:pt>
                <c:pt idx="60">
                  <c:v>86.216738211949064</c:v>
                </c:pt>
                <c:pt idx="61">
                  <c:v>87.019322442754287</c:v>
                </c:pt>
                <c:pt idx="62">
                  <c:v>87.71987819956118</c:v>
                </c:pt>
                <c:pt idx="63">
                  <c:v>88.315120373628901</c:v>
                </c:pt>
                <c:pt idx="64">
                  <c:v>88.802245860509586</c:v>
                </c:pt>
                <c:pt idx="65">
                  <c:v>89.17896354987019</c:v>
                </c:pt>
                <c:pt idx="66">
                  <c:v>89.443519312820101</c:v>
                </c:pt>
                <c:pt idx="67">
                  <c:v>89.594715488819929</c:v>
                </c:pt>
                <c:pt idx="68">
                  <c:v>89.631924532857667</c:v>
                </c:pt>
                <c:pt idx="69">
                  <c:v>89.555096641197892</c:v>
                </c:pt>
                <c:pt idx="70">
                  <c:v>89.364761282847596</c:v>
                </c:pt>
                <c:pt idx="71">
                  <c:v>89.062022547789354</c:v>
                </c:pt>
                <c:pt idx="72">
                  <c:v>88.648548347301215</c:v>
                </c:pt>
                <c:pt idx="73">
                  <c:v>88.126553627911619</c:v>
                </c:pt>
                <c:pt idx="74">
                  <c:v>87.498777882816199</c:v>
                </c:pt>
                <c:pt idx="75">
                  <c:v>86.768457356585472</c:v>
                </c:pt>
                <c:pt idx="76">
                  <c:v>85.939292434755671</c:v>
                </c:pt>
                <c:pt idx="77">
                  <c:v>85.015410785056645</c:v>
                </c:pt>
                <c:pt idx="78">
                  <c:v>84.001326870658559</c:v>
                </c:pt>
                <c:pt idx="79">
                  <c:v>82.901898493026906</c:v>
                </c:pt>
                <c:pt idx="80">
                  <c:v>81.722281057565709</c:v>
                </c:pt>
                <c:pt idx="81">
                  <c:v>80.467880273274091</c:v>
                </c:pt>
                <c:pt idx="82">
                  <c:v>79.144303998012845</c:v>
                </c:pt>
                <c:pt idx="83">
                  <c:v>77.75731392436218</c:v>
                </c:pt>
                <c:pt idx="84">
                  <c:v>76.312777768967678</c:v>
                </c:pt>
                <c:pt idx="85">
                  <c:v>74.816622583001376</c:v>
                </c:pt>
                <c:pt idx="86">
                  <c:v>73.274789745740989</c:v>
                </c:pt>
                <c:pt idx="87">
                  <c:v>71.693192140256286</c:v>
                </c:pt>
                <c:pt idx="88">
                  <c:v>70.077673942146518</c:v>
                </c:pt>
                <c:pt idx="89">
                  <c:v>68.433973379802282</c:v>
                </c:pt>
                <c:pt idx="90">
                  <c:v>66.767688750008972</c:v>
                </c:pt>
                <c:pt idx="91">
                  <c:v>65.084247898023733</c:v>
                </c:pt>
                <c:pt idx="92">
                  <c:v>63.388881298531501</c:v>
                </c:pt>
                <c:pt idx="93">
                  <c:v>61.686598804841957</c:v>
                </c:pt>
                <c:pt idx="94">
                  <c:v>59.982170069728404</c:v>
                </c:pt>
                <c:pt idx="95">
                  <c:v>58.280108583447756</c:v>
                </c:pt>
                <c:pt idx="96">
                  <c:v>56.584659223363602</c:v>
                </c:pt>
                <c:pt idx="97">
                  <c:v>54.899789165569345</c:v>
                </c:pt>
                <c:pt idx="98">
                  <c:v>53.229181972238635</c:v>
                </c:pt>
                <c:pt idx="99">
                  <c:v>51.576234639145696</c:v>
                </c:pt>
                <c:pt idx="100">
                  <c:v>49.944057365711707</c:v>
                </c:pt>
                <c:pt idx="101">
                  <c:v>48.335475794682196</c:v>
                </c:pt>
                <c:pt idx="102">
                  <c:v>46.753035459611638</c:v>
                </c:pt>
                <c:pt idx="103">
                  <c:v>45.19900817511104</c:v>
                </c:pt>
                <c:pt idx="104">
                  <c:v>43.675400106621275</c:v>
                </c:pt>
                <c:pt idx="105">
                  <c:v>42.183961262608214</c:v>
                </c:pt>
                <c:pt idx="106">
                  <c:v>40.726196161834885</c:v>
                </c:pt>
                <c:pt idx="107">
                  <c:v>39.303375441063153</c:v>
                </c:pt>
                <c:pt idx="108">
                  <c:v>37.916548183510059</c:v>
                </c:pt>
                <c:pt idx="109">
                  <c:v>36.566554765013592</c:v>
                </c:pt>
                <c:pt idx="110">
                  <c:v>35.254040032583617</c:v>
                </c:pt>
                <c:pt idx="111">
                  <c:v>33.979466648323218</c:v>
                </c:pt>
                <c:pt idx="112">
                  <c:v>32.743128450166807</c:v>
                </c:pt>
                <c:pt idx="113">
                  <c:v>31.545163699123744</c:v>
                </c:pt>
                <c:pt idx="114">
                  <c:v>30.385568100435094</c:v>
                </c:pt>
                <c:pt idx="115">
                  <c:v>29.264207503000964</c:v>
                </c:pt>
                <c:pt idx="116">
                  <c:v>28.180830197427284</c:v>
                </c:pt>
                <c:pt idx="117">
                  <c:v>27.135078747937097</c:v>
                </c:pt>
                <c:pt idx="118">
                  <c:v>26.126501307099559</c:v>
                </c:pt>
                <c:pt idx="119">
                  <c:v>25.154562374798793</c:v>
                </c:pt>
                <c:pt idx="120">
                  <c:v>24.218652974076647</c:v>
                </c:pt>
                <c:pt idx="121">
                  <c:v>23.3181002264485</c:v>
                </c:pt>
                <c:pt idx="122">
                  <c:v>22.452176318043222</c:v>
                </c:pt>
                <c:pt idx="123">
                  <c:v>21.620106855508059</c:v>
                </c:pt>
                <c:pt idx="124">
                  <c:v>20.821078617110949</c:v>
                </c:pt>
                <c:pt idx="125">
                  <c:v>20.054246709940625</c:v>
                </c:pt>
                <c:pt idx="126">
                  <c:v>19.318741148628959</c:v>
                </c:pt>
                <c:pt idx="127">
                  <c:v>18.613672874683548</c:v>
                </c:pt>
                <c:pt idx="128">
                  <c:v>17.938139238406194</c:v>
                </c:pt>
                <c:pt idx="129">
                  <c:v>17.291228967567339</c:v>
                </c:pt>
                <c:pt idx="130">
                  <c:v>16.672026648589036</c:v>
                </c:pt>
                <c:pt idx="131">
                  <c:v>16.079616747036049</c:v>
                </c:pt>
                <c:pt idx="132">
                  <c:v>15.51308719479886</c:v>
                </c:pt>
                <c:pt idx="133">
                  <c:v>14.971532571541108</c:v>
                </c:pt>
                <c:pt idx="134">
                  <c:v>14.454056907838883</c:v>
                </c:pt>
                <c:pt idx="135">
                  <c:v>13.959776137017224</c:v>
                </c:pt>
                <c:pt idx="136">
                  <c:v>13.487820222040202</c:v>
                </c:pt>
                <c:pt idx="137">
                  <c:v>13.037334982981063</c:v>
                </c:pt>
                <c:pt idx="138">
                  <c:v>12.607483649627779</c:v>
                </c:pt>
                <c:pt idx="139">
                  <c:v>12.197448162702207</c:v>
                </c:pt>
                <c:pt idx="140">
                  <c:v>11.80643024601855</c:v>
                </c:pt>
                <c:pt idx="141">
                  <c:v>11.43365227070494</c:v>
                </c:pt>
                <c:pt idx="142">
                  <c:v>11.078357931383268</c:v>
                </c:pt>
                <c:pt idx="143">
                  <c:v>10.739812752965564</c:v>
                </c:pt>
                <c:pt idx="144">
                  <c:v>10.41730444549574</c:v>
                </c:pt>
                <c:pt idx="145">
                  <c:v>10.11014312325644</c:v>
                </c:pt>
                <c:pt idx="146">
                  <c:v>9.8176614031819565</c:v>
                </c:pt>
                <c:pt idx="147">
                  <c:v>9.5392143964779805</c:v>
                </c:pt>
                <c:pt idx="148">
                  <c:v>9.2741796062535542</c:v>
                </c:pt>
                <c:pt idx="149">
                  <c:v>9.0219567429241447</c:v>
                </c:pt>
                <c:pt idx="150">
                  <c:v>8.7819674681509046</c:v>
                </c:pt>
                <c:pt idx="151">
                  <c:v>8.5536550771412667</c:v>
                </c:pt>
                <c:pt idx="152">
                  <c:v>8.3364841282514828</c:v>
                </c:pt>
                <c:pt idx="153">
                  <c:v>8.1299400280022418</c:v>
                </c:pt>
                <c:pt idx="154">
                  <c:v>7.9335285788438163</c:v>
                </c:pt>
                <c:pt idx="155">
                  <c:v>7.7467754962860109</c:v>
                </c:pt>
                <c:pt idx="156">
                  <c:v>7.5692259013390419</c:v>
                </c:pt>
                <c:pt idx="157">
                  <c:v>7.4004437935924976</c:v>
                </c:pt>
                <c:pt idx="158">
                  <c:v>7.2400115096886184</c:v>
                </c:pt>
                <c:pt idx="159">
                  <c:v>7.087529171420953</c:v>
                </c:pt>
                <c:pt idx="160">
                  <c:v>6.9426141272077135</c:v>
                </c:pt>
                <c:pt idx="161">
                  <c:v>6.8049003902483198</c:v>
                </c:pt>
                <c:pt idx="162">
                  <c:v>6.6740380762692491</c:v>
                </c:pt>
                <c:pt idx="163">
                  <c:v>6.5496928433989972</c:v>
                </c:pt>
                <c:pt idx="164">
                  <c:v>6.4315453363791857</c:v>
                </c:pt>
                <c:pt idx="165">
                  <c:v>6.3192906370174047</c:v>
                </c:pt>
                <c:pt idx="166">
                  <c:v>6.2126377225148515</c:v>
                </c:pt>
                <c:pt idx="167">
                  <c:v>6.1113089330561303</c:v>
                </c:pt>
                <c:pt idx="168">
                  <c:v>6.0150394498276381</c:v>
                </c:pt>
                <c:pt idx="169">
                  <c:v>5.9235767844326794</c:v>
                </c:pt>
                <c:pt idx="170">
                  <c:v>5.8366802804941766</c:v>
                </c:pt>
                <c:pt idx="171">
                  <c:v>5.7541206280775983</c:v>
                </c:pt>
                <c:pt idx="172">
                  <c:v>5.67567939142599</c:v>
                </c:pt>
                <c:pt idx="173">
                  <c:v>5.6011485503742691</c:v>
                </c:pt>
                <c:pt idx="174">
                  <c:v>5.5303300556996318</c:v>
                </c:pt>
                <c:pt idx="175">
                  <c:v>5.4630353985678513</c:v>
                </c:pt>
                <c:pt idx="176">
                  <c:v>5.3990851941501772</c:v>
                </c:pt>
                <c:pt idx="177">
                  <c:v>5.338308779411161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</c:numCache>
            </c:numRef>
          </c:cat>
          <c:val>
            <c:numRef>
              <c:f>Prediktion!$G$3:$G$130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52</c:v>
                </c:pt>
                <c:pt idx="102">
                  <c:v>49</c:v>
                </c:pt>
                <c:pt idx="103">
                  <c:v>51</c:v>
                </c:pt>
                <c:pt idx="104">
                  <c:v>52</c:v>
                </c:pt>
                <c:pt idx="105">
                  <c:v>54</c:v>
                </c:pt>
                <c:pt idx="106">
                  <c:v>44</c:v>
                </c:pt>
                <c:pt idx="107">
                  <c:v>47</c:v>
                </c:pt>
                <c:pt idx="108">
                  <c:v>44</c:v>
                </c:pt>
                <c:pt idx="109">
                  <c:v>40</c:v>
                </c:pt>
                <c:pt idx="110">
                  <c:v>43</c:v>
                </c:pt>
                <c:pt idx="111">
                  <c:v>42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25</c:v>
                </c:pt>
                <c:pt idx="117">
                  <c:v>25</c:v>
                </c:pt>
                <c:pt idx="118">
                  <c:v>20</c:v>
                </c:pt>
                <c:pt idx="119">
                  <c:v>16</c:v>
                </c:pt>
                <c:pt idx="120">
                  <c:v>13</c:v>
                </c:pt>
                <c:pt idx="121">
                  <c:v>11</c:v>
                </c:pt>
                <c:pt idx="122">
                  <c:v>14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</c:numCache>
            </c:numRef>
          </c:cat>
          <c:val>
            <c:numRef>
              <c:f>Prediktion!$E$3:$E$180</c:f>
              <c:numCache>
                <c:formatCode>0</c:formatCode>
                <c:ptCount val="178"/>
                <c:pt idx="0">
                  <c:v>0</c:v>
                </c:pt>
                <c:pt idx="1">
                  <c:v>0.3529411764705882</c:v>
                </c:pt>
                <c:pt idx="2">
                  <c:v>0.70588235294117641</c:v>
                </c:pt>
                <c:pt idx="3">
                  <c:v>1.0588235294117645</c:v>
                </c:pt>
                <c:pt idx="4">
                  <c:v>1.4117647058823528</c:v>
                </c:pt>
                <c:pt idx="5">
                  <c:v>1.7647058823529411</c:v>
                </c:pt>
                <c:pt idx="6">
                  <c:v>2.1176470588235294</c:v>
                </c:pt>
                <c:pt idx="7">
                  <c:v>2.4705882352941178</c:v>
                </c:pt>
                <c:pt idx="8">
                  <c:v>2.8235294117647061</c:v>
                </c:pt>
                <c:pt idx="9">
                  <c:v>3.3028195847750865</c:v>
                </c:pt>
                <c:pt idx="10">
                  <c:v>3.8008840422703947</c:v>
                </c:pt>
                <c:pt idx="11">
                  <c:v>4.3205182202811558</c:v>
                </c:pt>
                <c:pt idx="12">
                  <c:v>4.8649300918811322</c:v>
                </c:pt>
                <c:pt idx="13">
                  <c:v>5.4378000943176588</c:v>
                </c:pt>
                <c:pt idx="14">
                  <c:v>6.0433494909023526</c:v>
                </c:pt>
                <c:pt idx="15">
                  <c:v>6.6864182727892292</c:v>
                </c:pt>
                <c:pt idx="16">
                  <c:v>7.3725538243855819</c:v>
                </c:pt>
                <c:pt idx="17">
                  <c:v>8.108111698545569</c:v>
                </c:pt>
                <c:pt idx="18">
                  <c:v>8.8814278795064787</c:v>
                </c:pt>
                <c:pt idx="19">
                  <c:v>9.6952391401219025</c:v>
                </c:pt>
                <c:pt idx="20">
                  <c:v>10.552256811235202</c:v>
                </c:pt>
                <c:pt idx="21">
                  <c:v>11.455099964576924</c:v>
                </c:pt>
                <c:pt idx="22">
                  <c:v>12.40621003005943</c:v>
                </c:pt>
                <c:pt idx="23">
                  <c:v>13.407743062172379</c:v>
                </c:pt>
                <c:pt idx="24">
                  <c:v>14.461435225654592</c:v>
                </c:pt>
                <c:pt idx="25">
                  <c:v>15.568436332027655</c:v>
                </c:pt>
                <c:pt idx="26">
                  <c:v>16.729105412596528</c:v>
                </c:pt>
                <c:pt idx="27">
                  <c:v>17.945571180876765</c:v>
                </c:pt>
                <c:pt idx="28">
                  <c:v>19.219847339855416</c:v>
                </c:pt>
                <c:pt idx="29">
                  <c:v>20.553818501341286</c:v>
                </c:pt>
                <c:pt idx="30">
                  <c:v>21.949234075438458</c:v>
                </c:pt>
                <c:pt idx="31">
                  <c:v>23.407713976636863</c:v>
                </c:pt>
                <c:pt idx="32">
                  <c:v>24.93077104247989</c:v>
                </c:pt>
                <c:pt idx="33">
                  <c:v>26.519856326861504</c:v>
                </c:pt>
                <c:pt idx="34">
                  <c:v>28.176434948557805</c:v>
                </c:pt>
                <c:pt idx="35">
                  <c:v>29.902101987088969</c:v>
                </c:pt>
                <c:pt idx="36">
                  <c:v>31.698340047177204</c:v>
                </c:pt>
                <c:pt idx="37">
                  <c:v>33.566518956638021</c:v>
                </c:pt>
                <c:pt idx="38">
                  <c:v>35.50789754738009</c:v>
                </c:pt>
                <c:pt idx="39">
                  <c:v>37.523626638182527</c:v>
                </c:pt>
                <c:pt idx="40">
                  <c:v>39.614751666367596</c:v>
                </c:pt>
                <c:pt idx="41">
                  <c:v>41.78221251496781</c:v>
                </c:pt>
                <c:pt idx="42">
                  <c:v>44.026836898474713</c:v>
                </c:pt>
                <c:pt idx="43">
                  <c:v>46.349322140291399</c:v>
                </c:pt>
                <c:pt idx="44">
                  <c:v>48.750198224563519</c:v>
                </c:pt>
                <c:pt idx="45">
                  <c:v>51.229820963056987</c:v>
                </c:pt>
                <c:pt idx="46">
                  <c:v>53.788364593731607</c:v>
                </c:pt>
                <c:pt idx="47">
                  <c:v>56.425813477684791</c:v>
                </c:pt>
                <c:pt idx="48">
                  <c:v>59.141952650197766</c:v>
                </c:pt>
                <c:pt idx="49">
                  <c:v>61.936357176252727</c:v>
                </c:pt>
                <c:pt idx="50">
                  <c:v>64.80838060361387</c:v>
                </c:pt>
                <c:pt idx="51">
                  <c:v>67.757143350793029</c:v>
                </c:pt>
                <c:pt idx="52">
                  <c:v>70.781522679196073</c:v>
                </c:pt>
                <c:pt idx="53">
                  <c:v>73.88014705968618</c:v>
                </c:pt>
                <c:pt idx="54">
                  <c:v>77.051391299188552</c:v>
                </c:pt>
                <c:pt idx="55">
                  <c:v>80.293372612158464</c:v>
                </c:pt>
                <c:pt idx="56">
                  <c:v>83.603947881754962</c:v>
                </c:pt>
                <c:pt idx="57">
                  <c:v>86.980712407929715</c:v>
                </c:pt>
                <c:pt idx="58">
                  <c:v>90.421000469015425</c:v>
                </c:pt>
                <c:pt idx="59">
                  <c:v>93.921888007513147</c:v>
                </c:pt>
                <c:pt idx="60">
                  <c:v>97.480197658582142</c:v>
                </c:pt>
                <c:pt idx="61">
                  <c:v>101.09250612921019</c:v>
                </c:pt>
                <c:pt idx="62">
                  <c:v>104.75515355164977</c:v>
                </c:pt>
                <c:pt idx="63">
                  <c:v>108.46425486903946</c:v>
                </c:pt>
                <c:pt idx="64">
                  <c:v>112.21571328196157</c:v>
                </c:pt>
                <c:pt idx="65">
                  <c:v>116.00523574534223</c:v>
                </c:pt>
                <c:pt idx="66">
                  <c:v>119.82835045613298</c:v>
                </c:pt>
                <c:pt idx="67">
                  <c:v>123.68042621625791</c:v>
                </c:pt>
                <c:pt idx="68">
                  <c:v>127.55669349809357</c:v>
                </c:pt>
                <c:pt idx="69">
                  <c:v>131.45226699135875</c:v>
                </c:pt>
                <c:pt idx="70">
                  <c:v>135.36216938678899</c:v>
                </c:pt>
                <c:pt idx="71">
                  <c:v>139.28135617737905</c:v>
                </c:pt>
                <c:pt idx="72">
                  <c:v>143.20474123272965</c:v>
                </c:pt>
                <c:pt idx="73">
                  <c:v>147.12722288059052</c:v>
                </c:pt>
                <c:pt idx="74">
                  <c:v>151.0437102135989</c:v>
                </c:pt>
                <c:pt idx="75">
                  <c:v>154.94914932995906</c:v>
                </c:pt>
                <c:pt idx="76">
                  <c:v>158.83854921557273</c:v>
                </c:pt>
                <c:pt idx="77">
                  <c:v>162.70700698236976</c:v>
                </c:pt>
                <c:pt idx="78">
                  <c:v>166.5497321924999</c:v>
                </c:pt>
                <c:pt idx="79">
                  <c:v>170.3620700177753</c:v>
                </c:pt>
                <c:pt idx="80">
                  <c:v>174.13952300236537</c:v>
                </c:pt>
                <c:pt idx="81">
                  <c:v>177.87777121985346</c:v>
                </c:pt>
                <c:pt idx="82">
                  <c:v>181.57269064282815</c:v>
                </c:pt>
                <c:pt idx="83">
                  <c:v>185.22036957345983</c:v>
                </c:pt>
                <c:pt idx="84">
                  <c:v>188.81712301607476</c:v>
                </c:pt>
                <c:pt idx="85">
                  <c:v>192.35950490650745</c:v>
                </c:pt>
                <c:pt idx="86">
                  <c:v>195.84431814685004</c:v>
                </c:pt>
                <c:pt idx="87">
                  <c:v>199.26862242707898</c:v>
                </c:pt>
                <c:pt idx="88">
                  <c:v>202.62973984621215</c:v>
                </c:pt>
                <c:pt idx="89">
                  <c:v>205.9252583751267</c:v>
                </c:pt>
                <c:pt idx="90">
                  <c:v>209.15303323036213</c:v>
                </c:pt>
                <c:pt idx="91">
                  <c:v>212.31118625264651</c:v>
                </c:pt>
                <c:pt idx="92">
                  <c:v>215.39810340512221</c:v>
                </c:pt>
                <c:pt idx="93">
                  <c:v>218.41243052403738</c:v>
                </c:pt>
                <c:pt idx="94">
                  <c:v>221.3530674688763</c:v>
                </c:pt>
                <c:pt idx="95">
                  <c:v>224.21916082952239</c:v>
                </c:pt>
                <c:pt idx="96">
                  <c:v>227.01009535520504</c:v>
                </c:pt>
                <c:pt idx="97">
                  <c:v>229.72548427388045</c:v>
                </c:pt>
                <c:pt idx="98">
                  <c:v>232.36515867154176</c:v>
                </c:pt>
                <c:pt idx="99">
                  <c:v>234.92915609900783</c:v>
                </c:pt>
                <c:pt idx="100">
                  <c:v>237.41770856930978</c:v>
                </c:pt>
                <c:pt idx="101">
                  <c:v>239.83123010221686</c:v>
                </c:pt>
                <c:pt idx="102">
                  <c:v>242.17030396407455</c:v>
                </c:pt>
                <c:pt idx="103">
                  <c:v>244.43566974132747</c:v>
                </c:pt>
                <c:pt idx="104">
                  <c:v>246.62821037521573</c:v>
                </c:pt>
                <c:pt idx="105">
                  <c:v>248.74893927349319</c:v>
                </c:pt>
                <c:pt idx="106">
                  <c:v>250.79898760292014</c:v>
                </c:pt>
                <c:pt idx="107">
                  <c:v>252.77959185400044</c:v>
                </c:pt>
                <c:pt idx="108">
                  <c:v>254.69208175720806</c:v>
                </c:pt>
                <c:pt idx="109">
                  <c:v>256.5378686179871</c:v>
                </c:pt>
                <c:pt idx="110">
                  <c:v>258.31843412629047</c:v>
                </c:pt>
                <c:pt idx="111">
                  <c:v>260.03531968548435</c:v>
                </c:pt>
                <c:pt idx="112">
                  <c:v>261.69011629519974</c:v>
                </c:pt>
                <c:pt idx="113">
                  <c:v>263.28445501323728</c:v>
                </c:pt>
                <c:pt idx="114">
                  <c:v>264.81999801297951</c:v>
                </c:pt>
                <c:pt idx="115">
                  <c:v>266.29843024496392</c:v>
                </c:pt>
                <c:pt idx="116">
                  <c:v>267.7214517043293</c:v>
                </c:pt>
                <c:pt idx="117">
                  <c:v>269.09077029975663</c:v>
                </c:pt>
                <c:pt idx="118">
                  <c:v>270.40809531426117</c:v>
                </c:pt>
                <c:pt idx="119">
                  <c:v>271.67513144371611</c:v>
                </c:pt>
                <c:pt idx="120">
                  <c:v>272.89357339525867</c:v>
                </c:pt>
                <c:pt idx="121">
                  <c:v>274.06510102469275</c:v>
                </c:pt>
                <c:pt idx="122">
                  <c:v>275.19137498960367</c:v>
                </c:pt>
                <c:pt idx="123">
                  <c:v>276.27403289308194</c:v>
                </c:pt>
                <c:pt idx="124">
                  <c:v>277.31468589165655</c:v>
                </c:pt>
                <c:pt idx="125">
                  <c:v>278.31491574020498</c:v>
                </c:pt>
                <c:pt idx="126">
                  <c:v>279.27627224617862</c:v>
                </c:pt>
                <c:pt idx="127">
                  <c:v>280.20027110540974</c:v>
                </c:pt>
                <c:pt idx="128">
                  <c:v>281.08839209199152</c:v>
                </c:pt>
                <c:pt idx="129">
                  <c:v>281.94207757520394</c:v>
                </c:pt>
                <c:pt idx="130">
                  <c:v>282.7627313371483</c:v>
                </c:pt>
                <c:pt idx="131">
                  <c:v>283.55171766561415</c:v>
                </c:pt>
                <c:pt idx="132">
                  <c:v>284.31036069769567</c:v>
                </c:pt>
                <c:pt idx="133">
                  <c:v>285.03994399077226</c:v>
                </c:pt>
                <c:pt idx="134">
                  <c:v>285.74171029863589</c:v>
                </c:pt>
                <c:pt idx="135">
                  <c:v>286.41686153176863</c:v>
                </c:pt>
                <c:pt idx="136">
                  <c:v>287.06655888201726</c:v>
                </c:pt>
                <c:pt idx="137">
                  <c:v>287.6919230931689</c:v>
                </c:pt>
                <c:pt idx="138">
                  <c:v>288.29403486017975</c:v>
                </c:pt>
                <c:pt idx="139">
                  <c:v>288.87393534103865</c:v>
                </c:pt>
                <c:pt idx="140">
                  <c:v>289.43262676644821</c:v>
                </c:pt>
                <c:pt idx="141">
                  <c:v>289.97107313366911</c:v>
                </c:pt>
                <c:pt idx="142">
                  <c:v>290.49020097199082</c:v>
                </c:pt>
                <c:pt idx="143">
                  <c:v>290.990900168363</c:v>
                </c:pt>
                <c:pt idx="144">
                  <c:v>291.47402484273738</c:v>
                </c:pt>
                <c:pt idx="145">
                  <c:v>291.94039426363287</c:v>
                </c:pt>
                <c:pt idx="146">
                  <c:v>292.39079379534257</c:v>
                </c:pt>
                <c:pt idx="147">
                  <c:v>292.82597586905126</c:v>
                </c:pt>
                <c:pt idx="148">
                  <c:v>293.24666097092546</c:v>
                </c:pt>
                <c:pt idx="149">
                  <c:v>293.65353864097682</c:v>
                </c:pt>
                <c:pt idx="150">
                  <c:v>294.04726847718496</c:v>
                </c:pt>
                <c:pt idx="151">
                  <c:v>294.42848113999793</c:v>
                </c:pt>
                <c:pt idx="152">
                  <c:v>294.79777935291236</c:v>
                </c:pt>
                <c:pt idx="153">
                  <c:v>295.1557388953704</c:v>
                </c:pt>
                <c:pt idx="154">
                  <c:v>295.50290958470089</c:v>
                </c:pt>
                <c:pt idx="155">
                  <c:v>295.83981624427878</c:v>
                </c:pt>
                <c:pt idx="156">
                  <c:v>296.16695965548553</c:v>
                </c:pt>
                <c:pt idx="157">
                  <c:v>296.48481749142064</c:v>
                </c:pt>
                <c:pt idx="158">
                  <c:v>296.79384523064999</c:v>
                </c:pt>
                <c:pt idx="159">
                  <c:v>297.09447704957722</c:v>
                </c:pt>
                <c:pt idx="160">
                  <c:v>297.38712669229528</c:v>
                </c:pt>
                <c:pt idx="161">
                  <c:v>297.67218831701831</c:v>
                </c:pt>
                <c:pt idx="162">
                  <c:v>297.95003731841052</c:v>
                </c:pt>
                <c:pt idx="163">
                  <c:v>298.22103112532096</c:v>
                </c:pt>
                <c:pt idx="164">
                  <c:v>298.48550997360525</c:v>
                </c:pt>
                <c:pt idx="165">
                  <c:v>298.7437976538651</c:v>
                </c:pt>
                <c:pt idx="166">
                  <c:v>298.99620223406959</c:v>
                </c:pt>
                <c:pt idx="167">
                  <c:v>299.24301675713764</c:v>
                </c:pt>
                <c:pt idx="168">
                  <c:v>299.48451991366278</c:v>
                </c:pt>
                <c:pt idx="169">
                  <c:v>299.72097669004722</c:v>
                </c:pt>
                <c:pt idx="170">
                  <c:v>299.95263899238796</c:v>
                </c:pt>
                <c:pt idx="171">
                  <c:v>300.17974624652066</c:v>
                </c:pt>
                <c:pt idx="172">
                  <c:v>300.40252597468032</c:v>
                </c:pt>
                <c:pt idx="173">
                  <c:v>300.62119434928309</c:v>
                </c:pt>
                <c:pt idx="174">
                  <c:v>300.835956724369</c:v>
                </c:pt>
                <c:pt idx="175">
                  <c:v>301.04700814527513</c:v>
                </c:pt>
                <c:pt idx="176">
                  <c:v>301.25453383713136</c:v>
                </c:pt>
                <c:pt idx="177">
                  <c:v>301.45870967278819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Prediktion!$A$3:$A$180</c:f>
              <c:numCache>
                <c:formatCode>m/d/yy</c:formatCode>
                <c:ptCount val="17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</c:numCache>
            </c:numRef>
          </c:cat>
          <c:val>
            <c:numRef>
              <c:f>Prediktion!$H$3:$H$130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156</c:v>
                </c:pt>
                <c:pt idx="72">
                  <c:v>160</c:v>
                </c:pt>
                <c:pt idx="73">
                  <c:v>166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185</c:v>
                </c:pt>
                <c:pt idx="79">
                  <c:v>187</c:v>
                </c:pt>
                <c:pt idx="80">
                  <c:v>190</c:v>
                </c:pt>
                <c:pt idx="81">
                  <c:v>195</c:v>
                </c:pt>
                <c:pt idx="82">
                  <c:v>201</c:v>
                </c:pt>
                <c:pt idx="83">
                  <c:v>206</c:v>
                </c:pt>
                <c:pt idx="84">
                  <c:v>208</c:v>
                </c:pt>
                <c:pt idx="85">
                  <c:v>209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223</c:v>
                </c:pt>
                <c:pt idx="91">
                  <c:v>226</c:v>
                </c:pt>
                <c:pt idx="92">
                  <c:v>229</c:v>
                </c:pt>
                <c:pt idx="93">
                  <c:v>233</c:v>
                </c:pt>
                <c:pt idx="94">
                  <c:v>234</c:v>
                </c:pt>
                <c:pt idx="95">
                  <c:v>236</c:v>
                </c:pt>
                <c:pt idx="96">
                  <c:v>236</c:v>
                </c:pt>
                <c:pt idx="97">
                  <c:v>239</c:v>
                </c:pt>
                <c:pt idx="98">
                  <c:v>240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246</c:v>
                </c:pt>
                <c:pt idx="103">
                  <c:v>246</c:v>
                </c:pt>
                <c:pt idx="104">
                  <c:v>250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253</c:v>
                </c:pt>
                <c:pt idx="109">
                  <c:v>254</c:v>
                </c:pt>
                <c:pt idx="110">
                  <c:v>256</c:v>
                </c:pt>
                <c:pt idx="111">
                  <c:v>256</c:v>
                </c:pt>
                <c:pt idx="112">
                  <c:v>257</c:v>
                </c:pt>
                <c:pt idx="113">
                  <c:v>257</c:v>
                </c:pt>
                <c:pt idx="114">
                  <c:v>259</c:v>
                </c:pt>
                <c:pt idx="115">
                  <c:v>259</c:v>
                </c:pt>
                <c:pt idx="116">
                  <c:v>259</c:v>
                </c:pt>
                <c:pt idx="117">
                  <c:v>259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259</c:v>
                </c:pt>
                <c:pt idx="122">
                  <c:v>259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80</c:v>
                </c:pt>
                <c:pt idx="80">
                  <c:v>84</c:v>
                </c:pt>
                <c:pt idx="81">
                  <c:v>81</c:v>
                </c:pt>
                <c:pt idx="82">
                  <c:v>79</c:v>
                </c:pt>
                <c:pt idx="83">
                  <c:v>76</c:v>
                </c:pt>
                <c:pt idx="84">
                  <c:v>78</c:v>
                </c:pt>
                <c:pt idx="85">
                  <c:v>83</c:v>
                </c:pt>
                <c:pt idx="86">
                  <c:v>87</c:v>
                </c:pt>
                <c:pt idx="87">
                  <c:v>79</c:v>
                </c:pt>
                <c:pt idx="88">
                  <c:v>71</c:v>
                </c:pt>
                <c:pt idx="89">
                  <c:v>70</c:v>
                </c:pt>
                <c:pt idx="90">
                  <c:v>77</c:v>
                </c:pt>
                <c:pt idx="91">
                  <c:v>72</c:v>
                </c:pt>
                <c:pt idx="92">
                  <c:v>72</c:v>
                </c:pt>
                <c:pt idx="93">
                  <c:v>63</c:v>
                </c:pt>
                <c:pt idx="94">
                  <c:v>63</c:v>
                </c:pt>
                <c:pt idx="95">
                  <c:v>60</c:v>
                </c:pt>
                <c:pt idx="96">
                  <c:v>65</c:v>
                </c:pt>
                <c:pt idx="97">
                  <c:v>64</c:v>
                </c:pt>
                <c:pt idx="98">
                  <c:v>54</c:v>
                </c:pt>
                <c:pt idx="99">
                  <c:v>55</c:v>
                </c:pt>
                <c:pt idx="100">
                  <c:v>57</c:v>
                </c:pt>
                <c:pt idx="101">
                  <c:v>52</c:v>
                </c:pt>
                <c:pt idx="102">
                  <c:v>49</c:v>
                </c:pt>
                <c:pt idx="103">
                  <c:v>51</c:v>
                </c:pt>
                <c:pt idx="104">
                  <c:v>52</c:v>
                </c:pt>
                <c:pt idx="105">
                  <c:v>54</c:v>
                </c:pt>
                <c:pt idx="106">
                  <c:v>44</c:v>
                </c:pt>
                <c:pt idx="107">
                  <c:v>47</c:v>
                </c:pt>
                <c:pt idx="108">
                  <c:v>44</c:v>
                </c:pt>
                <c:pt idx="109">
                  <c:v>40</c:v>
                </c:pt>
                <c:pt idx="110">
                  <c:v>43</c:v>
                </c:pt>
                <c:pt idx="111">
                  <c:v>42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25</c:v>
                </c:pt>
                <c:pt idx="117">
                  <c:v>25</c:v>
                </c:pt>
                <c:pt idx="118">
                  <c:v>20</c:v>
                </c:pt>
                <c:pt idx="119">
                  <c:v>16</c:v>
                </c:pt>
                <c:pt idx="120">
                  <c:v>13</c:v>
                </c:pt>
                <c:pt idx="121">
                  <c:v>11</c:v>
                </c:pt>
                <c:pt idx="122">
                  <c:v>14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10</c:v>
                </c:pt>
                <c:pt idx="1">
                  <c:v>10.396255555555557</c:v>
                </c:pt>
                <c:pt idx="2">
                  <c:v>10.851092148304314</c:v>
                </c:pt>
                <c:pt idx="3">
                  <c:v>11.37319291737618</c:v>
                </c:pt>
                <c:pt idx="4">
                  <c:v>11.972513592379162</c:v>
                </c:pt>
                <c:pt idx="5">
                  <c:v>12.660465283201354</c:v>
                </c:pt>
                <c:pt idx="6">
                  <c:v>13.450122473245425</c:v>
                </c:pt>
                <c:pt idx="7">
                  <c:v>14.356459372792113</c:v>
                </c:pt>
                <c:pt idx="8">
                  <c:v>15.396618082608496</c:v>
                </c:pt>
                <c:pt idx="9">
                  <c:v>16.193956747357145</c:v>
                </c:pt>
                <c:pt idx="10">
                  <c:v>17.04933028383746</c:v>
                </c:pt>
                <c:pt idx="11">
                  <c:v>17.962307799136578</c:v>
                </c:pt>
                <c:pt idx="12">
                  <c:v>18.931057809614234</c:v>
                </c:pt>
                <c:pt idx="13">
                  <c:v>19.951952007100306</c:v>
                </c:pt>
                <c:pt idx="14">
                  <c:v>21.019086383157145</c:v>
                </c:pt>
                <c:pt idx="15">
                  <c:v>22.123705228375858</c:v>
                </c:pt>
                <c:pt idx="16">
                  <c:v>23.253511401446531</c:v>
                </c:pt>
                <c:pt idx="17">
                  <c:v>24.391843904812045</c:v>
                </c:pt>
                <c:pt idx="18">
                  <c:v>25.575949344800396</c:v>
                </c:pt>
                <c:pt idx="19">
                  <c:v>26.803450338356427</c:v>
                </c:pt>
                <c:pt idx="20">
                  <c:v>28.071657223319054</c:v>
                </c:pt>
                <c:pt idx="21">
                  <c:v>29.377733793552736</c:v>
                </c:pt>
                <c:pt idx="22">
                  <c:v>30.718945685433951</c:v>
                </c:pt>
                <c:pt idx="23">
                  <c:v>32.093014597275811</c:v>
                </c:pt>
                <c:pt idx="24">
                  <c:v>33.498606456114238</c:v>
                </c:pt>
                <c:pt idx="25">
                  <c:v>34.935987423236547</c:v>
                </c:pt>
                <c:pt idx="26">
                  <c:v>36.407888372537357</c:v>
                </c:pt>
                <c:pt idx="27">
                  <c:v>37.91188435590518</c:v>
                </c:pt>
                <c:pt idx="28">
                  <c:v>39.445528208723992</c:v>
                </c:pt>
                <c:pt idx="29">
                  <c:v>41.006395742501894</c:v>
                </c:pt>
                <c:pt idx="30">
                  <c:v>42.592112821094794</c:v>
                </c:pt>
                <c:pt idx="31">
                  <c:v>44.200349761154669</c:v>
                </c:pt>
                <c:pt idx="32">
                  <c:v>45.828763355638316</c:v>
                </c:pt>
                <c:pt idx="33">
                  <c:v>47.474860415805679</c:v>
                </c:pt>
                <c:pt idx="34">
                  <c:v>49.135748829232035</c:v>
                </c:pt>
                <c:pt idx="35">
                  <c:v>50.807732474689345</c:v>
                </c:pt>
                <c:pt idx="36">
                  <c:v>52.48695847422541</c:v>
                </c:pt>
                <c:pt idx="37">
                  <c:v>54.169406591851548</c:v>
                </c:pt>
                <c:pt idx="38">
                  <c:v>55.850871485371911</c:v>
                </c:pt>
                <c:pt idx="39">
                  <c:v>57.526939599481381</c:v>
                </c:pt>
                <c:pt idx="40">
                  <c:v>59.192964802809072</c:v>
                </c:pt>
                <c:pt idx="41">
                  <c:v>60.844050160889381</c:v>
                </c:pt>
                <c:pt idx="42">
                  <c:v>62.475047763529375</c:v>
                </c:pt>
                <c:pt idx="43">
                  <c:v>64.080594600517102</c:v>
                </c:pt>
                <c:pt idx="44">
                  <c:v>65.655210471367411</c:v>
                </c:pt>
                <c:pt idx="45">
                  <c:v>67.193316802918375</c:v>
                </c:pt>
                <c:pt idx="46">
                  <c:v>68.689259432929674</c:v>
                </c:pt>
                <c:pt idx="47">
                  <c:v>70.137336653393263</c:v>
                </c:pt>
                <c:pt idx="48">
                  <c:v>71.531833662957482</c:v>
                </c:pt>
                <c:pt idx="49">
                  <c:v>72.867064092756095</c:v>
                </c:pt>
                <c:pt idx="50">
                  <c:v>74.137418281322823</c:v>
                </c:pt>
                <c:pt idx="51">
                  <c:v>75.337416273442102</c:v>
                </c:pt>
                <c:pt idx="52">
                  <c:v>76.461760841429822</c:v>
                </c:pt>
                <c:pt idx="53">
                  <c:v>77.505381847909234</c:v>
                </c:pt>
                <c:pt idx="54">
                  <c:v>78.463481542696897</c:v>
                </c:pt>
                <c:pt idx="55">
                  <c:v>79.33158013360682</c:v>
                </c:pt>
                <c:pt idx="56">
                  <c:v>80.105560749578373</c:v>
                </c:pt>
                <c:pt idx="57">
                  <c:v>80.781712701945082</c:v>
                </c:pt>
                <c:pt idx="58">
                  <c:v>81.356771792916192</c:v>
                </c:pt>
                <c:pt idx="59">
                  <c:v>81.827956390600079</c:v>
                </c:pt>
                <c:pt idx="60">
                  <c:v>82.192998189435386</c:v>
                </c:pt>
                <c:pt idx="61">
                  <c:v>82.450167145407974</c:v>
                </c:pt>
                <c:pt idx="62">
                  <c:v>82.598291207868456</c:v>
                </c:pt>
                <c:pt idx="63">
                  <c:v>82.636770332948203</c:v>
                </c:pt>
                <c:pt idx="64">
                  <c:v>82.565584354152577</c:v>
                </c:pt>
                <c:pt idx="65">
                  <c:v>82.385294409977476</c:v>
                </c:pt>
                <c:pt idx="66">
                  <c:v>82.097037785565874</c:v>
                </c:pt>
                <c:pt idx="67">
                  <c:v>81.702516208681587</c:v>
                </c:pt>
                <c:pt idx="68">
                  <c:v>81.203977833588837</c:v>
                </c:pt>
                <c:pt idx="69">
                  <c:v>80.604193320397968</c:v>
                </c:pt>
                <c:pt idx="70">
                  <c:v>79.906426524018428</c:v>
                </c:pt>
                <c:pt idx="71">
                  <c:v>79.114400272645028</c:v>
                </c:pt>
                <c:pt idx="72">
                  <c:v>78.232257809536947</c:v>
                </c:pt>
                <c:pt idx="73">
                  <c:v>77.264520552457526</c:v>
                </c:pt>
                <c:pt idx="74">
                  <c:v>76.216042888218951</c:v>
                </c:pt>
                <c:pt idx="75">
                  <c:v>75.091964761228809</c:v>
                </c:pt>
                <c:pt idx="76">
                  <c:v>73.897662831580547</c:v>
                </c:pt>
                <c:pt idx="77">
                  <c:v>72.638700968853286</c:v>
                </c:pt>
                <c:pt idx="78">
                  <c:v>71.320780814712748</c:v>
                </c:pt>
                <c:pt idx="79">
                  <c:v>69.949693098737214</c:v>
                </c:pt>
                <c:pt idx="80">
                  <c:v>68.531270344596891</c:v>
                </c:pt>
                <c:pt idx="81">
                  <c:v>67.071341544382037</c:v>
                </c:pt>
                <c:pt idx="82">
                  <c:v>65.575689309560758</c:v>
                </c:pt>
                <c:pt idx="83">
                  <c:v>64.050009930209029</c:v>
                </c:pt>
                <c:pt idx="84">
                  <c:v>62.499876692599535</c:v>
                </c:pt>
                <c:pt idx="85">
                  <c:v>60.93070672201268</c:v>
                </c:pt>
                <c:pt idx="86">
                  <c:v>59.347731535825673</c:v>
                </c:pt>
                <c:pt idx="87">
                  <c:v>57.755971414273368</c:v>
                </c:pt>
                <c:pt idx="88">
                  <c:v>56.160213624507222</c:v>
                </c:pt>
                <c:pt idx="89">
                  <c:v>54.564994467484723</c:v>
                </c:pt>
                <c:pt idx="90">
                  <c:v>52.974585057903717</c:v>
                </c:pt>
                <c:pt idx="91">
                  <c:v>51.392980695677899</c:v>
                </c:pt>
                <c:pt idx="92">
                  <c:v>49.823893643864068</c:v>
                </c:pt>
                <c:pt idx="93">
                  <c:v>48.270749092724195</c:v>
                </c:pt>
                <c:pt idx="94">
                  <c:v>46.736684062653531</c:v>
                </c:pt>
                <c:pt idx="95">
                  <c:v>45.224548979649725</c:v>
                </c:pt>
                <c:pt idx="96">
                  <c:v>43.736911645207506</c:v>
                </c:pt>
                <c:pt idx="97">
                  <c:v>42.276063317229934</c:v>
                </c:pt>
                <c:pt idx="98">
                  <c:v>40.844026619055235</c:v>
                </c:pt>
                <c:pt idx="99">
                  <c:v>39.442564999252461</c:v>
                </c:pt>
                <c:pt idx="100">
                  <c:v>38.073193474657089</c:v>
                </c:pt>
                <c:pt idx="101">
                  <c:v>36.737190402407037</c:v>
                </c:pt>
                <c:pt idx="102">
                  <c:v>35.43561004273041</c:v>
                </c:pt>
                <c:pt idx="103">
                  <c:v>34.169295692197615</c:v>
                </c:pt>
                <c:pt idx="104">
                  <c:v>32.938893186417467</c:v>
                </c:pt>
                <c:pt idx="105">
                  <c:v>31.744864591142271</c:v>
                </c:pt>
                <c:pt idx="106">
                  <c:v>30.587501920952572</c:v>
                </c:pt>
                <c:pt idx="107">
                  <c:v>29.46694074469163</c:v>
                </c:pt>
                <c:pt idx="108">
                  <c:v>28.383173556257073</c:v>
                </c:pt>
                <c:pt idx="109">
                  <c:v>27.33606280794778</c:v>
                </c:pt>
                <c:pt idx="110">
                  <c:v>26.325353521087102</c:v>
                </c:pt>
                <c:pt idx="111">
                  <c:v>25.350685404939977</c:v>
                </c:pt>
                <c:pt idx="112">
                  <c:v>24.411604429906181</c:v>
                </c:pt>
                <c:pt idx="113">
                  <c:v>23.507573814548262</c:v>
                </c:pt>
                <c:pt idx="114">
                  <c:v>22.637984398182596</c:v>
                </c:pt>
                <c:pt idx="115">
                  <c:v>21.802164381539988</c:v>
                </c:pt>
                <c:pt idx="116">
                  <c:v>20.999388427428219</c:v>
                </c:pt>
                <c:pt idx="117">
                  <c:v>20.228886121462811</c:v>
                </c:pt>
                <c:pt idx="118">
                  <c:v>19.489849799849438</c:v>
                </c:pt>
                <c:pt idx="119">
                  <c:v>18.781441756987913</c:v>
                </c:pt>
                <c:pt idx="120">
                  <c:v>18.102800850415559</c:v>
                </c:pt>
                <c:pt idx="121">
                  <c:v>17.453048524413866</c:v>
                </c:pt>
                <c:pt idx="122">
                  <c:v>16.831294276562041</c:v>
                </c:pt>
                <c:pt idx="123">
                  <c:v>16.236640593729547</c:v>
                </c:pt>
                <c:pt idx="124">
                  <c:v>15.668187385547981</c:v>
                </c:pt>
                <c:pt idx="125">
                  <c:v>15.12503594437714</c:v>
                </c:pt>
                <c:pt idx="126">
                  <c:v>14.606292461262052</c:v>
                </c:pt>
                <c:pt idx="127">
                  <c:v>14.111071127441901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44</c:v>
                </c:pt>
                <c:pt idx="37">
                  <c:v>45</c:v>
                </c:pt>
                <c:pt idx="38">
                  <c:v>48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63</c:v>
                </c:pt>
                <c:pt idx="44">
                  <c:v>66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82</c:v>
                </c:pt>
                <c:pt idx="53">
                  <c:v>91</c:v>
                </c:pt>
                <c:pt idx="54">
                  <c:v>93</c:v>
                </c:pt>
                <c:pt idx="55">
                  <c:v>96</c:v>
                </c:pt>
                <c:pt idx="56">
                  <c:v>100</c:v>
                </c:pt>
                <c:pt idx="57">
                  <c:v>102</c:v>
                </c:pt>
                <c:pt idx="58">
                  <c:v>106</c:v>
                </c:pt>
                <c:pt idx="59">
                  <c:v>108</c:v>
                </c:pt>
                <c:pt idx="60">
                  <c:v>115</c:v>
                </c:pt>
                <c:pt idx="61">
                  <c:v>124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133</c:v>
                </c:pt>
                <c:pt idx="66">
                  <c:v>136</c:v>
                </c:pt>
                <c:pt idx="67">
                  <c:v>139</c:v>
                </c:pt>
                <c:pt idx="68">
                  <c:v>143</c:v>
                </c:pt>
                <c:pt idx="69">
                  <c:v>150</c:v>
                </c:pt>
                <c:pt idx="70">
                  <c:v>150</c:v>
                </c:pt>
                <c:pt idx="71">
                  <c:v>156</c:v>
                </c:pt>
                <c:pt idx="72">
                  <c:v>160</c:v>
                </c:pt>
                <c:pt idx="73">
                  <c:v>166</c:v>
                </c:pt>
                <c:pt idx="74">
                  <c:v>175</c:v>
                </c:pt>
                <c:pt idx="75">
                  <c:v>177</c:v>
                </c:pt>
                <c:pt idx="76">
                  <c:v>178</c:v>
                </c:pt>
                <c:pt idx="77">
                  <c:v>179</c:v>
                </c:pt>
                <c:pt idx="78">
                  <c:v>185</c:v>
                </c:pt>
                <c:pt idx="79">
                  <c:v>187</c:v>
                </c:pt>
                <c:pt idx="80">
                  <c:v>190</c:v>
                </c:pt>
                <c:pt idx="81">
                  <c:v>195</c:v>
                </c:pt>
                <c:pt idx="82">
                  <c:v>201</c:v>
                </c:pt>
                <c:pt idx="83">
                  <c:v>206</c:v>
                </c:pt>
                <c:pt idx="84">
                  <c:v>208</c:v>
                </c:pt>
                <c:pt idx="85">
                  <c:v>209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223</c:v>
                </c:pt>
                <c:pt idx="91">
                  <c:v>226</c:v>
                </c:pt>
                <c:pt idx="92">
                  <c:v>229</c:v>
                </c:pt>
                <c:pt idx="93">
                  <c:v>233</c:v>
                </c:pt>
                <c:pt idx="94">
                  <c:v>234</c:v>
                </c:pt>
                <c:pt idx="95">
                  <c:v>236</c:v>
                </c:pt>
                <c:pt idx="96">
                  <c:v>236</c:v>
                </c:pt>
                <c:pt idx="97">
                  <c:v>239</c:v>
                </c:pt>
                <c:pt idx="98">
                  <c:v>240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246</c:v>
                </c:pt>
                <c:pt idx="103">
                  <c:v>246</c:v>
                </c:pt>
                <c:pt idx="104">
                  <c:v>250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253</c:v>
                </c:pt>
                <c:pt idx="109">
                  <c:v>254</c:v>
                </c:pt>
                <c:pt idx="110">
                  <c:v>256</c:v>
                </c:pt>
                <c:pt idx="111">
                  <c:v>256</c:v>
                </c:pt>
                <c:pt idx="112">
                  <c:v>257</c:v>
                </c:pt>
                <c:pt idx="113">
                  <c:v>257</c:v>
                </c:pt>
                <c:pt idx="114">
                  <c:v>259</c:v>
                </c:pt>
                <c:pt idx="115">
                  <c:v>259</c:v>
                </c:pt>
                <c:pt idx="116">
                  <c:v>259</c:v>
                </c:pt>
                <c:pt idx="117">
                  <c:v>259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259</c:v>
                </c:pt>
                <c:pt idx="122">
                  <c:v>259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0.44444444444444442</c:v>
                </c:pt>
                <c:pt idx="2">
                  <c:v>0.88888888888888884</c:v>
                </c:pt>
                <c:pt idx="3">
                  <c:v>1.3333333333333333</c:v>
                </c:pt>
                <c:pt idx="4">
                  <c:v>1.7777777777777777</c:v>
                </c:pt>
                <c:pt idx="5">
                  <c:v>2.2222222222222223</c:v>
                </c:pt>
                <c:pt idx="6">
                  <c:v>2.666666666666667</c:v>
                </c:pt>
                <c:pt idx="7">
                  <c:v>3.1111111111111116</c:v>
                </c:pt>
                <c:pt idx="8">
                  <c:v>3.5555555555555562</c:v>
                </c:pt>
                <c:pt idx="9">
                  <c:v>4.1585022222222232</c:v>
                </c:pt>
                <c:pt idx="10">
                  <c:v>4.7848813037661708</c:v>
                </c:pt>
                <c:pt idx="11">
                  <c:v>5.4381660558393614</c:v>
                </c:pt>
                <c:pt idx="12">
                  <c:v>6.1223387702849985</c:v>
                </c:pt>
                <c:pt idx="13">
                  <c:v>6.8419638910583194</c:v>
                </c:pt>
                <c:pt idx="14">
                  <c:v>7.6022712115203932</c:v>
                </c:pt>
                <c:pt idx="15">
                  <c:v>8.4092504157835126</c:v>
                </c:pt>
                <c:pt idx="16">
                  <c:v>9.2697583441545106</c:v>
                </c:pt>
                <c:pt idx="17">
                  <c:v>10.191640476720636</c:v>
                </c:pt>
                <c:pt idx="18">
                  <c:v>11.16016897285671</c:v>
                </c:pt>
                <c:pt idx="19">
                  <c:v>12.178644731049546</c:v>
                </c:pt>
                <c:pt idx="20">
                  <c:v>13.250317449686248</c:v>
                </c:pt>
                <c:pt idx="21">
                  <c:v>14.378300249453998</c:v>
                </c:pt>
                <c:pt idx="22">
                  <c:v>15.565461320338807</c:v>
                </c:pt>
                <c:pt idx="23">
                  <c:v>16.81428806268941</c:v>
                </c:pt>
                <c:pt idx="24">
                  <c:v>18.126718460288679</c:v>
                </c:pt>
                <c:pt idx="25">
                  <c:v>19.503933594201008</c:v>
                </c:pt>
                <c:pt idx="26">
                  <c:v>20.946104266332419</c:v>
                </c:pt>
                <c:pt idx="27">
                  <c:v>22.455580421947669</c:v>
                </c:pt>
                <c:pt idx="28">
                  <c:v>24.034535894569419</c:v>
                </c:pt>
                <c:pt idx="29">
                  <c:v>25.684949322430644</c:v>
                </c:pt>
                <c:pt idx="30">
                  <c:v>27.408595150067939</c:v>
                </c:pt>
                <c:pt idx="31">
                  <c:v>29.207049457155286</c:v>
                </c:pt>
                <c:pt idx="32">
                  <c:v>31.081716598289926</c:v>
                </c:pt>
                <c:pt idx="33">
                  <c:v>33.03388411905118</c:v>
                </c:pt>
                <c:pt idx="34">
                  <c:v>35.064815170902918</c:v>
                </c:pt>
                <c:pt idx="35">
                  <c:v>37.175889719865296</c:v>
                </c:pt>
                <c:pt idx="36">
                  <c:v>39.36830273361457</c:v>
                </c:pt>
                <c:pt idx="37">
                  <c:v>41.643063174986949</c:v>
                </c:pt>
                <c:pt idx="38">
                  <c:v>44.000995834061399</c:v>
                </c:pt>
                <c:pt idx="39">
                  <c:v>46.442744917172696</c:v>
                </c:pt>
                <c:pt idx="40">
                  <c:v>48.968777496100799</c:v>
                </c:pt>
                <c:pt idx="41">
                  <c:v>51.579383840929005</c:v>
                </c:pt>
                <c:pt idx="42">
                  <c:v>54.274670258151282</c:v>
                </c:pt>
                <c:pt idx="43">
                  <c:v>57.054538265296586</c:v>
                </c:pt>
                <c:pt idx="44">
                  <c:v>59.91864167886029</c:v>
                </c:pt>
                <c:pt idx="45">
                  <c:v>62.866381367283125</c:v>
                </c:pt>
                <c:pt idx="46">
                  <c:v>65.896899983765721</c:v>
                </c:pt>
                <c:pt idx="47">
                  <c:v>69.009076312520804</c:v>
                </c:pt>
                <c:pt idx="48">
                  <c:v>72.201518972779979</c:v>
                </c:pt>
                <c:pt idx="49">
                  <c:v>75.472559460840301</c:v>
                </c:pt>
                <c:pt idx="50">
                  <c:v>78.820244919118579</c:v>
                </c:pt>
                <c:pt idx="51">
                  <c:v>82.242331661058969</c:v>
                </c:pt>
                <c:pt idx="52">
                  <c:v>85.736281422962804</c:v>
                </c:pt>
                <c:pt idx="53">
                  <c:v>89.299263644006032</c:v>
                </c:pt>
                <c:pt idx="54">
                  <c:v>92.92815931249315</c:v>
                </c:pt>
                <c:pt idx="55">
                  <c:v>96.619566529433669</c:v>
                </c:pt>
                <c:pt idx="56">
                  <c:v>100.36980799351853</c:v>
                </c:pt>
                <c:pt idx="57">
                  <c:v>104.1749406534983</c:v>
                </c:pt>
                <c:pt idx="58">
                  <c:v>108.03076778720326</c:v>
                </c:pt>
                <c:pt idx="59">
                  <c:v>111.93285372599136</c:v>
                </c:pt>
                <c:pt idx="60">
                  <c:v>115.87654131509028</c:v>
                </c:pt>
                <c:pt idx="61">
                  <c:v>119.85697193872527</c:v>
                </c:pt>
                <c:pt idx="62">
                  <c:v>123.86910748512746</c:v>
                </c:pt>
                <c:pt idx="63">
                  <c:v>127.90775413843195</c:v>
                </c:pt>
                <c:pt idx="64">
                  <c:v>131.96758784890545</c:v>
                </c:pt>
                <c:pt idx="65">
                  <c:v>136.04318128983189</c:v>
                </c:pt>
                <c:pt idx="66">
                  <c:v>140.12903205992529</c:v>
                </c:pt>
                <c:pt idx="67">
                  <c:v>144.21959183778696</c:v>
                </c:pt>
                <c:pt idx="68">
                  <c:v>148.30929614642</c:v>
                </c:pt>
                <c:pt idx="69">
                  <c:v>152.39259435244401</c:v>
                </c:pt>
                <c:pt idx="70">
                  <c:v>156.4639795238304</c:v>
                </c:pt>
                <c:pt idx="71">
                  <c:v>160.5180178271668</c:v>
                </c:pt>
                <c:pt idx="72">
                  <c:v>164.54937714612203</c:v>
                </c:pt>
                <c:pt idx="73">
                  <c:v>168.55285460937844</c:v>
                </c:pt>
                <c:pt idx="74">
                  <c:v>172.52340272970721</c:v>
                </c:pt>
                <c:pt idx="75">
                  <c:v>176.45615387681516</c:v>
                </c:pt>
                <c:pt idx="76">
                  <c:v>180.3464428354111</c:v>
                </c:pt>
                <c:pt idx="77">
                  <c:v>184.18982723615878</c:v>
                </c:pt>
                <c:pt idx="78">
                  <c:v>187.98210568899333</c:v>
                </c:pt>
                <c:pt idx="79">
                  <c:v>191.71933349178036</c:v>
                </c:pt>
                <c:pt idx="80">
                  <c:v>195.39783582549236</c:v>
                </c:pt>
                <c:pt idx="81">
                  <c:v>199.01421838591699</c:v>
                </c:pt>
                <c:pt idx="82">
                  <c:v>202.56537544055033</c:v>
                </c:pt>
                <c:pt idx="83">
                  <c:v>206.0484953368622</c:v>
                </c:pt>
                <c:pt idx="84">
                  <c:v>209.46106352359882</c:v>
                </c:pt>
                <c:pt idx="85">
                  <c:v>212.8008631792556</c:v>
                </c:pt>
                <c:pt idx="86">
                  <c:v>216.06597357043395</c:v>
                </c:pt>
                <c:pt idx="87">
                  <c:v>219.25476628683077</c:v>
                </c:pt>
                <c:pt idx="88">
                  <c:v>222.36589951888664</c:v>
                </c:pt>
                <c:pt idx="89">
                  <c:v>225.39831055922534</c:v>
                </c:pt>
                <c:pt idx="90">
                  <c:v>228.35120671993016</c:v>
                </c:pt>
                <c:pt idx="91">
                  <c:v>231.22405486450137</c:v>
                </c:pt>
                <c:pt idx="92">
                  <c:v>234.0165697561942</c:v>
                </c:pt>
                <c:pt idx="93">
                  <c:v>236.72870142361623</c:v>
                </c:pt>
                <c:pt idx="94">
                  <c:v>239.36062174031977</c:v>
                </c:pt>
                <c:pt idx="95">
                  <c:v>241.91271040809568</c:v>
                </c:pt>
                <c:pt idx="96">
                  <c:v>244.3855405242451</c:v>
                </c:pt>
                <c:pt idx="97">
                  <c:v>246.7798639017748</c:v>
                </c:pt>
                <c:pt idx="98">
                  <c:v>249.09659629864723</c:v>
                </c:pt>
                <c:pt idx="99">
                  <c:v>251.33680269832809</c:v>
                </c:pt>
                <c:pt idx="100">
                  <c:v>253.5016827692954</c:v>
                </c:pt>
                <c:pt idx="101">
                  <c:v>255.59255661626148</c:v>
                </c:pt>
                <c:pt idx="102">
                  <c:v>257.61085092093674</c:v>
                </c:pt>
                <c:pt idx="103">
                  <c:v>259.55808555551113</c:v>
                </c:pt>
                <c:pt idx="104">
                  <c:v>261.43586073788367</c:v>
                </c:pt>
                <c:pt idx="105">
                  <c:v>263.24584478422236</c:v>
                </c:pt>
                <c:pt idx="106">
                  <c:v>264.98976250182488</c:v>
                </c:pt>
                <c:pt idx="107">
                  <c:v>266.66938425358467</c:v>
                </c:pt>
                <c:pt idx="108">
                  <c:v>268.2865157147138</c:v>
                </c:pt>
                <c:pt idx="109">
                  <c:v>269.84298833277984</c:v>
                </c:pt>
                <c:pt idx="110">
                  <c:v>271.34065049358446</c:v>
                </c:pt>
                <c:pt idx="111">
                  <c:v>272.78135938794571</c:v>
                </c:pt>
                <c:pt idx="112">
                  <c:v>274.1669735680062</c:v>
                </c:pt>
                <c:pt idx="113">
                  <c:v>275.49934617623478</c:v>
                </c:pt>
                <c:pt idx="114">
                  <c:v>276.78031882576147</c:v>
                </c:pt>
                <c:pt idx="115">
                  <c:v>278.01171610701687</c:v>
                </c:pt>
                <c:pt idx="116">
                  <c:v>279.19534069277222</c:v>
                </c:pt>
                <c:pt idx="117">
                  <c:v>280.33296901151454</c:v>
                </c:pt>
                <c:pt idx="118">
                  <c:v>281.42634745757488</c:v>
                </c:pt>
                <c:pt idx="119">
                  <c:v>282.47718910547729</c:v>
                </c:pt>
                <c:pt idx="120">
                  <c:v>283.48717089552423</c:v>
                </c:pt>
                <c:pt idx="121">
                  <c:v>284.45793125760963</c:v>
                </c:pt>
                <c:pt idx="122">
                  <c:v>285.39106814059005</c:v>
                </c:pt>
                <c:pt idx="123">
                  <c:v>286.28813741518837</c:v>
                </c:pt>
                <c:pt idx="124">
                  <c:v>287.15065161929903</c:v>
                </c:pt>
                <c:pt idx="125">
                  <c:v>287.98007901565518</c:v>
                </c:pt>
                <c:pt idx="126">
                  <c:v>288.77784293307019</c:v>
                </c:pt>
                <c:pt idx="127">
                  <c:v>289.54532136382795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abSelected="1" zoomScale="60" zoomScaleNormal="60" workbookViewId="0">
      <selection activeCell="D9" sqref="D9"/>
    </sheetView>
  </sheetViews>
  <sheetFormatPr baseColWidth="10" defaultColWidth="10.83203125" defaultRowHeight="16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2:6" ht="17" thickBot="1"/>
    <row r="2" spans="2:6" ht="17" thickBot="1">
      <c r="C2" s="42" t="s">
        <v>0</v>
      </c>
      <c r="D2" s="43"/>
      <c r="E2" s="7" t="s">
        <v>26</v>
      </c>
    </row>
    <row r="3" spans="2:6">
      <c r="C3" s="8" t="s">
        <v>1</v>
      </c>
      <c r="D3" s="9">
        <v>5.9999999999999995E-4</v>
      </c>
      <c r="E3" s="10" t="s">
        <v>27</v>
      </c>
    </row>
    <row r="4" spans="2:6">
      <c r="C4" s="11" t="s">
        <v>2</v>
      </c>
      <c r="D4" s="12">
        <f>1.1*POWER(10,-7)</f>
        <v>1.1000000000000001E-7</v>
      </c>
      <c r="E4" s="13" t="s">
        <v>27</v>
      </c>
    </row>
    <row r="5" spans="2:6">
      <c r="C5" s="11" t="s">
        <v>3</v>
      </c>
      <c r="D5" s="12">
        <v>1.6999999999999999E-3</v>
      </c>
      <c r="E5" s="13" t="s">
        <v>27</v>
      </c>
    </row>
    <row r="6" spans="2:6">
      <c r="C6" s="11" t="s">
        <v>4</v>
      </c>
      <c r="D6" s="12">
        <f>Kgamma/gamma</f>
        <v>5294.1176470588234</v>
      </c>
      <c r="E6" s="13"/>
    </row>
    <row r="7" spans="2:6">
      <c r="C7" s="11" t="s">
        <v>5</v>
      </c>
      <c r="D7" s="12">
        <v>9</v>
      </c>
      <c r="E7" s="13" t="s">
        <v>27</v>
      </c>
    </row>
    <row r="8" spans="2:6">
      <c r="C8" s="11" t="s">
        <v>6</v>
      </c>
      <c r="D8" s="33">
        <v>9</v>
      </c>
      <c r="E8" s="13" t="s">
        <v>27</v>
      </c>
    </row>
    <row r="9" spans="2:6">
      <c r="C9" s="11" t="s">
        <v>20</v>
      </c>
      <c r="D9" s="12">
        <v>1377000</v>
      </c>
      <c r="E9" s="13"/>
    </row>
    <row r="10" spans="2:6" ht="52" thickBot="1">
      <c r="C10" s="14" t="s">
        <v>35</v>
      </c>
      <c r="D10" s="15" t="s">
        <v>34</v>
      </c>
      <c r="E10" s="16" t="s">
        <v>27</v>
      </c>
    </row>
    <row r="13" spans="2:6">
      <c r="F13" s="17"/>
    </row>
    <row r="15" spans="2:6" ht="17" thickBot="1"/>
    <row r="16" spans="2:6" ht="26">
      <c r="B16" s="48" t="s">
        <v>31</v>
      </c>
      <c r="C16" s="49"/>
      <c r="D16" s="49"/>
      <c r="E16" s="50"/>
    </row>
    <row r="17" spans="2:5" ht="21">
      <c r="B17" s="44" t="s">
        <v>28</v>
      </c>
      <c r="C17" s="45"/>
      <c r="D17" s="18">
        <f ca="1">INDEX(Prediktion!A:A,MATCH(MAX(Prediktion!C3:C367),Prediktion!C:C,0))</f>
        <v>43968</v>
      </c>
      <c r="E17" s="19"/>
    </row>
    <row r="18" spans="2:5" ht="22" thickBot="1">
      <c r="B18" s="46" t="s">
        <v>29</v>
      </c>
      <c r="C18" s="47"/>
      <c r="D18" s="20">
        <f ca="1">MAX(Prediktion!C3:C367)</f>
        <v>89.631924532857667</v>
      </c>
      <c r="E18" s="21" t="s">
        <v>30</v>
      </c>
    </row>
    <row r="20" spans="2:5">
      <c r="C20" s="37"/>
      <c r="D20" s="37"/>
      <c r="E20" s="37"/>
    </row>
    <row r="21" spans="2:5">
      <c r="C21" s="34"/>
      <c r="D21" s="35"/>
      <c r="E21" s="35"/>
    </row>
    <row r="22" spans="2:5">
      <c r="C22" s="34"/>
      <c r="D22" s="36"/>
      <c r="E22" s="36"/>
    </row>
    <row r="23" spans="2:5">
      <c r="C23" s="34"/>
      <c r="D23" s="34"/>
      <c r="E23" s="34"/>
    </row>
    <row r="24" spans="2:5">
      <c r="C24" s="34"/>
      <c r="D24" s="34"/>
      <c r="E24" s="34"/>
    </row>
    <row r="25" spans="2:5">
      <c r="C25" s="34"/>
      <c r="D25" s="34"/>
      <c r="E25" s="34"/>
    </row>
    <row r="26" spans="2:5">
      <c r="C26" s="34"/>
      <c r="D26" s="34"/>
      <c r="E26" s="34"/>
    </row>
    <row r="27" spans="2:5">
      <c r="C27" s="34"/>
      <c r="D27" s="34"/>
      <c r="E27" s="34"/>
    </row>
    <row r="28" spans="2:5">
      <c r="C28" s="34"/>
      <c r="D28" s="34"/>
      <c r="E28" s="34"/>
    </row>
    <row r="29" spans="2:5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N36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5" sqref="D185"/>
    </sheetView>
  </sheetViews>
  <sheetFormatPr baseColWidth="10" defaultColWidth="10.83203125" defaultRowHeight="16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>
      <c r="A1" s="1" t="s">
        <v>7</v>
      </c>
      <c r="B1" s="1" t="s">
        <v>11</v>
      </c>
      <c r="C1" s="1" t="s">
        <v>8</v>
      </c>
      <c r="G1" s="51" t="s">
        <v>33</v>
      </c>
      <c r="H1" s="51"/>
      <c r="J1" s="51" t="s">
        <v>32</v>
      </c>
      <c r="K1" s="51"/>
      <c r="M1" s="52" t="s">
        <v>34</v>
      </c>
      <c r="N1" s="52"/>
    </row>
    <row r="2" spans="1:14">
      <c r="A2" s="2">
        <v>43900</v>
      </c>
      <c r="B2" s="1" t="e">
        <f t="shared" ref="B2" si="0">IF(data_anvanda=$G$1,IF(ISBLANK(G2),"",G2),IF(data_anvanda=$J$1,IF(ISBLANK(J2),"",J2),IF(ISBLANK(M2),NA(),M2)))</f>
        <v>#N/A</v>
      </c>
      <c r="C2" s="5" t="e">
        <f t="shared" ref="C2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>
      <c r="A3" s="2">
        <f>A2+1</f>
        <v>43901</v>
      </c>
      <c r="B3" s="40" t="e">
        <f t="shared" ref="B3:B9" si="2">IF(data_anvanda=$G$1,IF(ISBLANK(G3),"",G3),IF(data_anvanda=$J$1,IF(ISBLANK(J3),"",J3),IF(ISBLANK(M3),NA(),M3)))</f>
        <v>#N/A</v>
      </c>
      <c r="C3" s="40" t="e">
        <f t="shared" ref="C3:C9" si="3">IF(data_anvanda=$G$1,IF(ISBLANK(H3),"",H3),IF(data_anvanda=$J$1,IF(ISBLANK(K3),"",K3),IF(ISBLANK(N3),NA(),N3)))</f>
        <v>#N/A</v>
      </c>
      <c r="G3" s="1">
        <v>5</v>
      </c>
      <c r="H3" s="1">
        <v>0</v>
      </c>
      <c r="J3" s="1">
        <v>1</v>
      </c>
      <c r="K3" s="1">
        <v>0</v>
      </c>
    </row>
    <row r="4" spans="1:14">
      <c r="A4" s="2">
        <f t="shared" ref="A4:A67" si="4">A3+1</f>
        <v>43902</v>
      </c>
      <c r="B4" s="40" t="e">
        <f t="shared" si="2"/>
        <v>#N/A</v>
      </c>
      <c r="C4" s="40" t="e">
        <f t="shared" si="3"/>
        <v>#N/A</v>
      </c>
      <c r="G4" s="1">
        <v>5</v>
      </c>
      <c r="H4" s="1">
        <v>0</v>
      </c>
      <c r="J4" s="1">
        <v>3</v>
      </c>
      <c r="K4" s="1">
        <v>0</v>
      </c>
    </row>
    <row r="5" spans="1:14">
      <c r="A5" s="2">
        <f t="shared" si="4"/>
        <v>43903</v>
      </c>
      <c r="B5" s="40" t="e">
        <f t="shared" si="2"/>
        <v>#N/A</v>
      </c>
      <c r="C5" s="40" t="e">
        <f t="shared" si="3"/>
        <v>#N/A</v>
      </c>
      <c r="G5" s="1">
        <v>6</v>
      </c>
      <c r="H5" s="1">
        <v>0</v>
      </c>
      <c r="J5" s="1">
        <v>4</v>
      </c>
      <c r="K5" s="1">
        <v>0</v>
      </c>
    </row>
    <row r="6" spans="1:14">
      <c r="A6" s="2">
        <f t="shared" si="4"/>
        <v>43904</v>
      </c>
      <c r="B6" s="40" t="e">
        <f t="shared" si="2"/>
        <v>#N/A</v>
      </c>
      <c r="C6" s="40" t="e">
        <f t="shared" si="3"/>
        <v>#N/A</v>
      </c>
      <c r="G6" s="1">
        <v>7</v>
      </c>
      <c r="H6" s="1">
        <v>0</v>
      </c>
      <c r="J6" s="1">
        <v>6</v>
      </c>
      <c r="K6" s="1">
        <v>0</v>
      </c>
    </row>
    <row r="7" spans="1:14">
      <c r="A7" s="2">
        <f t="shared" si="4"/>
        <v>43905</v>
      </c>
      <c r="B7" s="40" t="e">
        <f t="shared" si="2"/>
        <v>#N/A</v>
      </c>
      <c r="C7" s="40" t="e">
        <f t="shared" si="3"/>
        <v>#N/A</v>
      </c>
      <c r="G7" s="1">
        <v>10</v>
      </c>
      <c r="H7" s="1">
        <v>0</v>
      </c>
      <c r="J7" s="1">
        <v>7</v>
      </c>
      <c r="K7" s="1">
        <v>0</v>
      </c>
    </row>
    <row r="8" spans="1:14">
      <c r="A8" s="2">
        <f t="shared" si="4"/>
        <v>43906</v>
      </c>
      <c r="B8" s="40" t="e">
        <f t="shared" si="2"/>
        <v>#N/A</v>
      </c>
      <c r="C8" s="40" t="e">
        <f t="shared" si="3"/>
        <v>#N/A</v>
      </c>
      <c r="G8" s="1">
        <v>11</v>
      </c>
      <c r="H8" s="1">
        <v>0</v>
      </c>
      <c r="J8" s="1">
        <v>7</v>
      </c>
      <c r="K8" s="1">
        <v>0</v>
      </c>
    </row>
    <row r="9" spans="1:14">
      <c r="A9" s="2">
        <f t="shared" si="4"/>
        <v>43907</v>
      </c>
      <c r="B9" s="40" t="e">
        <f t="shared" si="2"/>
        <v>#N/A</v>
      </c>
      <c r="C9" s="40" t="e">
        <f t="shared" si="3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>
      <c r="A10" s="2">
        <f t="shared" si="4"/>
        <v>43908</v>
      </c>
      <c r="B10" s="41">
        <f t="shared" ref="B10:B73" si="5">IF(data_anvanda=$G$1,IF(ISBLANK(G10),"",G10),IF(data_anvanda=$J$1,IF(ISBLANK(J10),"",J10),IF(ISBLANK(M10),NA(),M10)))</f>
        <v>11</v>
      </c>
      <c r="C10" s="41">
        <f t="shared" ref="C10:C73" si="6">IF(data_anvanda=$G$1,IF(ISBLANK(H10),"",H10),IF(data_anvanda=$J$1,IF(ISBLANK(K10),"",K10),IF(ISBLANK(N10),NA(),N10)))</f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>
      <c r="A11" s="2">
        <f t="shared" si="4"/>
        <v>43909</v>
      </c>
      <c r="B11" s="41">
        <f t="shared" si="5"/>
        <v>10</v>
      </c>
      <c r="C11" s="41">
        <f t="shared" si="6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>
      <c r="A12" s="2">
        <f t="shared" si="4"/>
        <v>43910</v>
      </c>
      <c r="B12" s="41">
        <f t="shared" si="5"/>
        <v>10</v>
      </c>
      <c r="C12" s="41">
        <f t="shared" si="6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>
      <c r="A13" s="2">
        <f t="shared" si="4"/>
        <v>43911</v>
      </c>
      <c r="B13" s="41">
        <f t="shared" si="5"/>
        <v>12</v>
      </c>
      <c r="C13" s="41">
        <f t="shared" si="6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>
      <c r="A14" s="2">
        <f t="shared" si="4"/>
        <v>43912</v>
      </c>
      <c r="B14" s="41">
        <f t="shared" si="5"/>
        <v>11</v>
      </c>
      <c r="C14" s="41">
        <f t="shared" si="6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>
      <c r="A15" s="2">
        <f t="shared" si="4"/>
        <v>43913</v>
      </c>
      <c r="B15" s="41">
        <f t="shared" si="5"/>
        <v>16</v>
      </c>
      <c r="C15" s="41">
        <f t="shared" si="6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>
      <c r="A16" s="2">
        <f t="shared" si="4"/>
        <v>43914</v>
      </c>
      <c r="B16" s="41">
        <f t="shared" si="5"/>
        <v>23</v>
      </c>
      <c r="C16" s="41">
        <f t="shared" si="6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4">
      <c r="A17" s="2">
        <f t="shared" si="4"/>
        <v>43915</v>
      </c>
      <c r="B17" s="41">
        <f t="shared" si="5"/>
        <v>21</v>
      </c>
      <c r="C17" s="41">
        <f t="shared" si="6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</row>
    <row r="18" spans="1:14">
      <c r="A18" s="2">
        <f t="shared" si="4"/>
        <v>43916</v>
      </c>
      <c r="B18" s="41">
        <f t="shared" si="5"/>
        <v>26</v>
      </c>
      <c r="C18" s="41">
        <f t="shared" si="6"/>
        <v>4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4</v>
      </c>
    </row>
    <row r="19" spans="1:14">
      <c r="A19" s="2">
        <f t="shared" si="4"/>
        <v>43917</v>
      </c>
      <c r="B19" s="41">
        <f t="shared" si="5"/>
        <v>31</v>
      </c>
      <c r="C19" s="41">
        <f t="shared" si="6"/>
        <v>5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5</v>
      </c>
    </row>
    <row r="20" spans="1:14">
      <c r="A20" s="2">
        <f t="shared" si="4"/>
        <v>43918</v>
      </c>
      <c r="B20" s="41">
        <f t="shared" si="5"/>
        <v>32</v>
      </c>
      <c r="C20" s="41">
        <f t="shared" si="6"/>
        <v>7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7</v>
      </c>
    </row>
    <row r="21" spans="1:14">
      <c r="A21" s="2">
        <f t="shared" si="4"/>
        <v>43919</v>
      </c>
      <c r="B21" s="41">
        <f t="shared" si="5"/>
        <v>34</v>
      </c>
      <c r="C21" s="41">
        <f t="shared" si="6"/>
        <v>7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7</v>
      </c>
    </row>
    <row r="22" spans="1:14">
      <c r="A22" s="2">
        <f t="shared" si="4"/>
        <v>43920</v>
      </c>
      <c r="B22" s="41">
        <f t="shared" si="5"/>
        <v>27</v>
      </c>
      <c r="C22" s="41">
        <f t="shared" si="6"/>
        <v>8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8</v>
      </c>
    </row>
    <row r="23" spans="1:14">
      <c r="A23" s="2">
        <f t="shared" si="4"/>
        <v>43921</v>
      </c>
      <c r="B23" s="41">
        <f t="shared" si="5"/>
        <v>31</v>
      </c>
      <c r="C23" s="41">
        <f t="shared" si="6"/>
        <v>9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9</v>
      </c>
    </row>
    <row r="24" spans="1:14">
      <c r="A24" s="2">
        <f t="shared" si="4"/>
        <v>43922</v>
      </c>
      <c r="B24" s="41">
        <f t="shared" si="5"/>
        <v>30</v>
      </c>
      <c r="C24" s="41">
        <f t="shared" si="6"/>
        <v>9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9</v>
      </c>
    </row>
    <row r="25" spans="1:14">
      <c r="A25" s="2">
        <f t="shared" si="4"/>
        <v>43923</v>
      </c>
      <c r="B25" s="41">
        <f t="shared" si="5"/>
        <v>32</v>
      </c>
      <c r="C25" s="41">
        <f t="shared" si="6"/>
        <v>12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1">
        <v>12</v>
      </c>
    </row>
    <row r="26" spans="1:14">
      <c r="A26" s="2">
        <f t="shared" si="4"/>
        <v>43924</v>
      </c>
      <c r="B26" s="41">
        <f t="shared" si="5"/>
        <v>38</v>
      </c>
      <c r="C26" s="41">
        <f t="shared" si="6"/>
        <v>12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1">
        <v>12</v>
      </c>
    </row>
    <row r="27" spans="1:14">
      <c r="A27" s="2">
        <f t="shared" si="4"/>
        <v>43925</v>
      </c>
      <c r="B27" s="41">
        <f t="shared" si="5"/>
        <v>48</v>
      </c>
      <c r="C27" s="41">
        <f t="shared" si="6"/>
        <v>14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1">
        <v>14</v>
      </c>
    </row>
    <row r="28" spans="1:14">
      <c r="A28" s="2">
        <f t="shared" si="4"/>
        <v>43926</v>
      </c>
      <c r="B28" s="41">
        <f t="shared" si="5"/>
        <v>57</v>
      </c>
      <c r="C28" s="41">
        <f t="shared" si="6"/>
        <v>15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1">
        <v>15</v>
      </c>
    </row>
    <row r="29" spans="1:14">
      <c r="A29" s="2">
        <f t="shared" si="4"/>
        <v>43927</v>
      </c>
      <c r="B29" s="41">
        <f t="shared" si="5"/>
        <v>51</v>
      </c>
      <c r="C29" s="41">
        <f t="shared" si="6"/>
        <v>16</v>
      </c>
      <c r="M29" s="1">
        <v>51</v>
      </c>
      <c r="N29" s="1">
        <v>16</v>
      </c>
    </row>
    <row r="30" spans="1:14">
      <c r="A30" s="2">
        <f t="shared" si="4"/>
        <v>43928</v>
      </c>
      <c r="B30" s="41">
        <f t="shared" si="5"/>
        <v>51</v>
      </c>
      <c r="C30" s="41">
        <f t="shared" si="6"/>
        <v>17</v>
      </c>
      <c r="M30" s="1">
        <v>51</v>
      </c>
      <c r="N30" s="1">
        <v>17</v>
      </c>
    </row>
    <row r="31" spans="1:14">
      <c r="A31" s="2">
        <f t="shared" si="4"/>
        <v>43929</v>
      </c>
      <c r="B31" s="41">
        <f t="shared" si="5"/>
        <v>64</v>
      </c>
      <c r="C31" s="41">
        <f t="shared" si="6"/>
        <v>20</v>
      </c>
      <c r="M31" s="1">
        <v>64</v>
      </c>
      <c r="N31" s="1">
        <v>20</v>
      </c>
    </row>
    <row r="32" spans="1:14">
      <c r="A32" s="2">
        <f t="shared" si="4"/>
        <v>43930</v>
      </c>
      <c r="B32" s="41">
        <f t="shared" si="5"/>
        <v>64</v>
      </c>
      <c r="C32" s="41">
        <f t="shared" si="6"/>
        <v>24</v>
      </c>
      <c r="M32" s="1">
        <v>64</v>
      </c>
      <c r="N32" s="1">
        <v>24</v>
      </c>
    </row>
    <row r="33" spans="1:14">
      <c r="A33" s="2">
        <f t="shared" si="4"/>
        <v>43931</v>
      </c>
      <c r="B33" s="41">
        <f t="shared" si="5"/>
        <v>63</v>
      </c>
      <c r="C33" s="41">
        <f t="shared" si="6"/>
        <v>26</v>
      </c>
      <c r="M33" s="1">
        <v>63</v>
      </c>
      <c r="N33" s="1">
        <v>26</v>
      </c>
    </row>
    <row r="34" spans="1:14">
      <c r="A34" s="2">
        <f t="shared" si="4"/>
        <v>43932</v>
      </c>
      <c r="B34" s="41">
        <f t="shared" si="5"/>
        <v>65</v>
      </c>
      <c r="C34" s="41">
        <f t="shared" si="6"/>
        <v>29</v>
      </c>
      <c r="M34" s="1">
        <v>65</v>
      </c>
      <c r="N34" s="1">
        <v>29</v>
      </c>
    </row>
    <row r="35" spans="1:14">
      <c r="A35" s="2">
        <f t="shared" si="4"/>
        <v>43933</v>
      </c>
      <c r="B35" s="41">
        <f t="shared" si="5"/>
        <v>65</v>
      </c>
      <c r="C35" s="41">
        <f t="shared" si="6"/>
        <v>33</v>
      </c>
      <c r="M35" s="1">
        <v>65</v>
      </c>
      <c r="N35" s="1">
        <v>33</v>
      </c>
    </row>
    <row r="36" spans="1:14">
      <c r="A36" s="2">
        <f t="shared" si="4"/>
        <v>43934</v>
      </c>
      <c r="B36" s="41">
        <f t="shared" si="5"/>
        <v>74</v>
      </c>
      <c r="C36" s="41">
        <f t="shared" si="6"/>
        <v>36</v>
      </c>
      <c r="M36" s="1">
        <v>74</v>
      </c>
      <c r="N36" s="1">
        <v>36</v>
      </c>
    </row>
    <row r="37" spans="1:14">
      <c r="A37" s="2">
        <f t="shared" si="4"/>
        <v>43935</v>
      </c>
      <c r="B37" s="41">
        <f t="shared" si="5"/>
        <v>72</v>
      </c>
      <c r="C37" s="41">
        <f t="shared" si="6"/>
        <v>38</v>
      </c>
      <c r="M37" s="1">
        <v>72</v>
      </c>
      <c r="N37" s="1">
        <v>38</v>
      </c>
    </row>
    <row r="38" spans="1:14">
      <c r="A38" s="2">
        <f t="shared" si="4"/>
        <v>43936</v>
      </c>
      <c r="B38" s="41">
        <f t="shared" si="5"/>
        <v>75</v>
      </c>
      <c r="C38" s="41">
        <f t="shared" si="6"/>
        <v>44</v>
      </c>
      <c r="M38" s="1">
        <v>75</v>
      </c>
      <c r="N38" s="1">
        <v>44</v>
      </c>
    </row>
    <row r="39" spans="1:14">
      <c r="A39" s="2">
        <f t="shared" si="4"/>
        <v>43937</v>
      </c>
      <c r="B39" s="41">
        <f t="shared" si="5"/>
        <v>78</v>
      </c>
      <c r="C39" s="41">
        <f t="shared" si="6"/>
        <v>45</v>
      </c>
      <c r="M39" s="1">
        <v>78</v>
      </c>
      <c r="N39" s="1">
        <v>45</v>
      </c>
    </row>
    <row r="40" spans="1:14">
      <c r="A40" s="2">
        <f t="shared" si="4"/>
        <v>43938</v>
      </c>
      <c r="B40" s="41">
        <f t="shared" si="5"/>
        <v>74</v>
      </c>
      <c r="C40" s="41">
        <f t="shared" si="6"/>
        <v>48</v>
      </c>
      <c r="M40" s="1">
        <v>74</v>
      </c>
      <c r="N40" s="1">
        <v>48</v>
      </c>
    </row>
    <row r="41" spans="1:14">
      <c r="A41" s="2">
        <f t="shared" si="4"/>
        <v>43939</v>
      </c>
      <c r="B41" s="41">
        <f t="shared" si="5"/>
        <v>77</v>
      </c>
      <c r="C41" s="41">
        <f t="shared" si="6"/>
        <v>57</v>
      </c>
      <c r="M41" s="1">
        <v>77</v>
      </c>
      <c r="N41" s="1">
        <v>57</v>
      </c>
    </row>
    <row r="42" spans="1:14">
      <c r="A42" s="2">
        <f t="shared" si="4"/>
        <v>43940</v>
      </c>
      <c r="B42" s="41">
        <f t="shared" si="5"/>
        <v>78</v>
      </c>
      <c r="C42" s="41">
        <f t="shared" si="6"/>
        <v>59</v>
      </c>
      <c r="M42" s="1">
        <v>78</v>
      </c>
      <c r="N42" s="1">
        <v>59</v>
      </c>
    </row>
    <row r="43" spans="1:14">
      <c r="A43" s="2">
        <f t="shared" si="4"/>
        <v>43941</v>
      </c>
      <c r="B43" s="41">
        <f t="shared" si="5"/>
        <v>74</v>
      </c>
      <c r="C43" s="41">
        <f t="shared" si="6"/>
        <v>60</v>
      </c>
      <c r="M43" s="1">
        <v>74</v>
      </c>
      <c r="N43" s="1">
        <v>60</v>
      </c>
    </row>
    <row r="44" spans="1:14">
      <c r="A44" s="2">
        <f t="shared" si="4"/>
        <v>43942</v>
      </c>
      <c r="B44" s="41">
        <f t="shared" si="5"/>
        <v>70</v>
      </c>
      <c r="C44" s="41">
        <f t="shared" si="6"/>
        <v>61</v>
      </c>
      <c r="M44" s="1">
        <v>70</v>
      </c>
      <c r="N44" s="1">
        <v>61</v>
      </c>
    </row>
    <row r="45" spans="1:14">
      <c r="A45" s="2">
        <f t="shared" si="4"/>
        <v>43943</v>
      </c>
      <c r="B45" s="41">
        <f t="shared" si="5"/>
        <v>72</v>
      </c>
      <c r="C45" s="41">
        <f t="shared" si="6"/>
        <v>63</v>
      </c>
      <c r="M45" s="1">
        <v>72</v>
      </c>
      <c r="N45" s="1">
        <v>63</v>
      </c>
    </row>
    <row r="46" spans="1:14">
      <c r="A46" s="2">
        <f t="shared" si="4"/>
        <v>43944</v>
      </c>
      <c r="B46" s="41">
        <f t="shared" si="5"/>
        <v>74</v>
      </c>
      <c r="C46" s="41">
        <f t="shared" si="6"/>
        <v>66</v>
      </c>
      <c r="M46" s="1">
        <v>74</v>
      </c>
      <c r="N46" s="1">
        <v>66</v>
      </c>
    </row>
    <row r="47" spans="1:14">
      <c r="A47" s="2">
        <f t="shared" si="4"/>
        <v>43945</v>
      </c>
      <c r="B47" s="41">
        <f t="shared" si="5"/>
        <v>72</v>
      </c>
      <c r="C47" s="41">
        <f t="shared" si="6"/>
        <v>68</v>
      </c>
      <c r="M47" s="1">
        <v>72</v>
      </c>
      <c r="N47" s="1">
        <v>68</v>
      </c>
    </row>
    <row r="48" spans="1:14">
      <c r="A48" s="2">
        <f t="shared" si="4"/>
        <v>43946</v>
      </c>
      <c r="B48" s="41">
        <f t="shared" si="5"/>
        <v>69</v>
      </c>
      <c r="C48" s="41">
        <f t="shared" si="6"/>
        <v>69</v>
      </c>
      <c r="M48" s="1">
        <v>69</v>
      </c>
      <c r="N48" s="1">
        <v>69</v>
      </c>
    </row>
    <row r="49" spans="1:14">
      <c r="A49" s="2">
        <f t="shared" si="4"/>
        <v>43947</v>
      </c>
      <c r="B49" s="41">
        <f t="shared" si="5"/>
        <v>71</v>
      </c>
      <c r="C49" s="41">
        <f t="shared" si="6"/>
        <v>70</v>
      </c>
      <c r="M49" s="1">
        <v>71</v>
      </c>
      <c r="N49" s="1">
        <v>70</v>
      </c>
    </row>
    <row r="50" spans="1:14">
      <c r="A50" s="2">
        <f t="shared" si="4"/>
        <v>43948</v>
      </c>
      <c r="B50" s="41">
        <f t="shared" si="5"/>
        <v>82</v>
      </c>
      <c r="C50" s="41">
        <f t="shared" si="6"/>
        <v>71</v>
      </c>
      <c r="M50" s="1">
        <v>82</v>
      </c>
      <c r="N50" s="1">
        <v>71</v>
      </c>
    </row>
    <row r="51" spans="1:14">
      <c r="A51" s="2">
        <f t="shared" si="4"/>
        <v>43949</v>
      </c>
      <c r="B51" s="41">
        <f t="shared" si="5"/>
        <v>87</v>
      </c>
      <c r="C51" s="41">
        <f t="shared" si="6"/>
        <v>73</v>
      </c>
      <c r="M51" s="1">
        <v>87</v>
      </c>
      <c r="N51" s="1">
        <v>73</v>
      </c>
    </row>
    <row r="52" spans="1:14">
      <c r="A52" s="2">
        <f t="shared" si="4"/>
        <v>43950</v>
      </c>
      <c r="B52" s="41">
        <f t="shared" si="5"/>
        <v>87</v>
      </c>
      <c r="C52" s="41">
        <f t="shared" si="6"/>
        <v>73</v>
      </c>
      <c r="M52" s="1">
        <v>87</v>
      </c>
      <c r="N52" s="1">
        <v>73</v>
      </c>
    </row>
    <row r="53" spans="1:14">
      <c r="A53" s="2">
        <f t="shared" si="4"/>
        <v>43951</v>
      </c>
      <c r="B53" s="41">
        <f t="shared" si="5"/>
        <v>81</v>
      </c>
      <c r="C53" s="41">
        <f t="shared" si="6"/>
        <v>76</v>
      </c>
      <c r="M53" s="1">
        <v>81</v>
      </c>
      <c r="N53" s="1">
        <v>76</v>
      </c>
    </row>
    <row r="54" spans="1:14">
      <c r="A54" s="2">
        <f t="shared" si="4"/>
        <v>43952</v>
      </c>
      <c r="B54" s="41">
        <f t="shared" si="5"/>
        <v>79</v>
      </c>
      <c r="C54" s="41">
        <f t="shared" si="6"/>
        <v>82</v>
      </c>
      <c r="M54" s="1">
        <v>79</v>
      </c>
      <c r="N54" s="1">
        <v>82</v>
      </c>
    </row>
    <row r="55" spans="1:14">
      <c r="A55" s="2">
        <f t="shared" si="4"/>
        <v>43953</v>
      </c>
      <c r="B55" s="41">
        <f t="shared" si="5"/>
        <v>76</v>
      </c>
      <c r="C55" s="41">
        <f t="shared" si="6"/>
        <v>91</v>
      </c>
      <c r="M55" s="1">
        <v>76</v>
      </c>
      <c r="N55" s="1">
        <v>91</v>
      </c>
    </row>
    <row r="56" spans="1:14">
      <c r="A56" s="2">
        <f t="shared" si="4"/>
        <v>43954</v>
      </c>
      <c r="B56" s="41">
        <f t="shared" si="5"/>
        <v>82</v>
      </c>
      <c r="C56" s="41">
        <f t="shared" si="6"/>
        <v>93</v>
      </c>
      <c r="M56" s="1">
        <v>82</v>
      </c>
      <c r="N56" s="1">
        <v>93</v>
      </c>
    </row>
    <row r="57" spans="1:14">
      <c r="A57" s="2">
        <f t="shared" si="4"/>
        <v>43955</v>
      </c>
      <c r="B57" s="41">
        <f t="shared" si="5"/>
        <v>83</v>
      </c>
      <c r="C57" s="41">
        <f t="shared" si="6"/>
        <v>96</v>
      </c>
      <c r="M57" s="1">
        <v>83</v>
      </c>
      <c r="N57" s="1">
        <v>96</v>
      </c>
    </row>
    <row r="58" spans="1:14">
      <c r="A58" s="2">
        <f t="shared" si="4"/>
        <v>43956</v>
      </c>
      <c r="B58" s="41">
        <f t="shared" si="5"/>
        <v>90</v>
      </c>
      <c r="C58" s="41">
        <f t="shared" si="6"/>
        <v>100</v>
      </c>
      <c r="M58" s="1">
        <v>90</v>
      </c>
      <c r="N58" s="1">
        <v>100</v>
      </c>
    </row>
    <row r="59" spans="1:14">
      <c r="A59" s="2">
        <f t="shared" si="4"/>
        <v>43957</v>
      </c>
      <c r="B59" s="41">
        <f t="shared" si="5"/>
        <v>87</v>
      </c>
      <c r="C59" s="41">
        <f t="shared" si="6"/>
        <v>102</v>
      </c>
      <c r="M59" s="1">
        <v>87</v>
      </c>
      <c r="N59" s="1">
        <v>102</v>
      </c>
    </row>
    <row r="60" spans="1:14">
      <c r="A60" s="2">
        <f t="shared" si="4"/>
        <v>43958</v>
      </c>
      <c r="B60" s="41">
        <f t="shared" si="5"/>
        <v>89</v>
      </c>
      <c r="C60" s="41">
        <f t="shared" si="6"/>
        <v>106</v>
      </c>
      <c r="M60" s="1">
        <v>89</v>
      </c>
      <c r="N60" s="1">
        <v>106</v>
      </c>
    </row>
    <row r="61" spans="1:14">
      <c r="A61" s="2">
        <f t="shared" si="4"/>
        <v>43959</v>
      </c>
      <c r="B61" s="41">
        <f t="shared" si="5"/>
        <v>85</v>
      </c>
      <c r="C61" s="41">
        <f t="shared" si="6"/>
        <v>108</v>
      </c>
      <c r="M61" s="1">
        <v>85</v>
      </c>
      <c r="N61" s="1">
        <v>108</v>
      </c>
    </row>
    <row r="62" spans="1:14">
      <c r="A62" s="2">
        <f t="shared" si="4"/>
        <v>43960</v>
      </c>
      <c r="B62" s="41">
        <f t="shared" si="5"/>
        <v>76</v>
      </c>
      <c r="C62" s="41">
        <f t="shared" si="6"/>
        <v>115</v>
      </c>
      <c r="M62" s="1">
        <v>76</v>
      </c>
      <c r="N62" s="1">
        <v>115</v>
      </c>
    </row>
    <row r="63" spans="1:14">
      <c r="A63" s="2">
        <f t="shared" si="4"/>
        <v>43961</v>
      </c>
      <c r="B63" s="41">
        <f t="shared" si="5"/>
        <v>70</v>
      </c>
      <c r="C63" s="41">
        <f t="shared" si="6"/>
        <v>124</v>
      </c>
      <c r="M63" s="1">
        <v>70</v>
      </c>
      <c r="N63" s="1">
        <v>124</v>
      </c>
    </row>
    <row r="64" spans="1:14">
      <c r="A64" s="2">
        <f t="shared" si="4"/>
        <v>43962</v>
      </c>
      <c r="B64" s="41">
        <f t="shared" si="5"/>
        <v>77</v>
      </c>
      <c r="C64" s="41">
        <f t="shared" si="6"/>
        <v>127</v>
      </c>
      <c r="M64" s="1">
        <v>77</v>
      </c>
      <c r="N64" s="1">
        <v>127</v>
      </c>
    </row>
    <row r="65" spans="1:14">
      <c r="A65" s="2">
        <f t="shared" si="4"/>
        <v>43963</v>
      </c>
      <c r="B65" s="41">
        <f t="shared" si="5"/>
        <v>75</v>
      </c>
      <c r="C65" s="41">
        <f t="shared" si="6"/>
        <v>130</v>
      </c>
      <c r="M65" s="1">
        <v>75</v>
      </c>
      <c r="N65" s="1">
        <v>130</v>
      </c>
    </row>
    <row r="66" spans="1:14">
      <c r="A66" s="2">
        <f t="shared" si="4"/>
        <v>43964</v>
      </c>
      <c r="B66" s="41">
        <f t="shared" si="5"/>
        <v>72</v>
      </c>
      <c r="C66" s="41">
        <f t="shared" si="6"/>
        <v>131</v>
      </c>
      <c r="M66" s="1">
        <v>72</v>
      </c>
      <c r="N66" s="1">
        <v>131</v>
      </c>
    </row>
    <row r="67" spans="1:14">
      <c r="A67" s="2">
        <f t="shared" si="4"/>
        <v>43965</v>
      </c>
      <c r="B67" s="41">
        <f t="shared" si="5"/>
        <v>75</v>
      </c>
      <c r="C67" s="41">
        <f t="shared" si="6"/>
        <v>133</v>
      </c>
      <c r="M67" s="1">
        <v>75</v>
      </c>
      <c r="N67" s="1">
        <v>133</v>
      </c>
    </row>
    <row r="68" spans="1:14">
      <c r="A68" s="2">
        <f t="shared" ref="A68:A131" si="7">A67+1</f>
        <v>43966</v>
      </c>
      <c r="B68" s="41">
        <f t="shared" si="5"/>
        <v>75</v>
      </c>
      <c r="C68" s="41">
        <f t="shared" si="6"/>
        <v>136</v>
      </c>
      <c r="M68" s="1">
        <v>75</v>
      </c>
      <c r="N68" s="1">
        <v>136</v>
      </c>
    </row>
    <row r="69" spans="1:14">
      <c r="A69" s="2">
        <f t="shared" si="7"/>
        <v>43967</v>
      </c>
      <c r="B69" s="41">
        <f t="shared" si="5"/>
        <v>72</v>
      </c>
      <c r="C69" s="41">
        <f t="shared" si="6"/>
        <v>139</v>
      </c>
      <c r="M69" s="1">
        <v>72</v>
      </c>
      <c r="N69" s="1">
        <v>139</v>
      </c>
    </row>
    <row r="70" spans="1:14">
      <c r="A70" s="2">
        <f t="shared" si="7"/>
        <v>43968</v>
      </c>
      <c r="B70" s="41">
        <f t="shared" si="5"/>
        <v>78</v>
      </c>
      <c r="C70" s="41">
        <f t="shared" si="6"/>
        <v>143</v>
      </c>
      <c r="M70" s="1">
        <v>78</v>
      </c>
      <c r="N70" s="1">
        <v>143</v>
      </c>
    </row>
    <row r="71" spans="1:14">
      <c r="A71" s="2">
        <f t="shared" si="7"/>
        <v>43969</v>
      </c>
      <c r="B71" s="41">
        <f t="shared" si="5"/>
        <v>90</v>
      </c>
      <c r="C71" s="41">
        <f t="shared" si="6"/>
        <v>150</v>
      </c>
      <c r="M71" s="1">
        <v>90</v>
      </c>
      <c r="N71" s="1">
        <v>150</v>
      </c>
    </row>
    <row r="72" spans="1:14">
      <c r="A72" s="2">
        <f t="shared" si="7"/>
        <v>43970</v>
      </c>
      <c r="B72" s="41">
        <f t="shared" si="5"/>
        <v>82</v>
      </c>
      <c r="C72" s="41">
        <f t="shared" si="6"/>
        <v>150</v>
      </c>
      <c r="M72" s="1">
        <v>82</v>
      </c>
      <c r="N72" s="1">
        <v>150</v>
      </c>
    </row>
    <row r="73" spans="1:14">
      <c r="A73" s="2">
        <f t="shared" si="7"/>
        <v>43971</v>
      </c>
      <c r="B73" s="41">
        <f t="shared" si="5"/>
        <v>83</v>
      </c>
      <c r="C73" s="41">
        <f t="shared" si="6"/>
        <v>156</v>
      </c>
      <c r="M73" s="1">
        <v>83</v>
      </c>
      <c r="N73" s="1">
        <v>156</v>
      </c>
    </row>
    <row r="74" spans="1:14">
      <c r="A74" s="2">
        <f t="shared" si="7"/>
        <v>43972</v>
      </c>
      <c r="B74" s="41">
        <f t="shared" ref="B74:B137" si="8">IF(data_anvanda=$G$1,IF(ISBLANK(G74),"",G74),IF(data_anvanda=$J$1,IF(ISBLANK(J74),"",J74),IF(ISBLANK(M74),NA(),M74)))</f>
        <v>84</v>
      </c>
      <c r="C74" s="41">
        <f t="shared" ref="C74:C137" si="9">IF(data_anvanda=$G$1,IF(ISBLANK(H74),"",H74),IF(data_anvanda=$J$1,IF(ISBLANK(K74),"",K74),IF(ISBLANK(N74),NA(),N74)))</f>
        <v>160</v>
      </c>
      <c r="M74" s="1">
        <v>84</v>
      </c>
      <c r="N74" s="1">
        <v>160</v>
      </c>
    </row>
    <row r="75" spans="1:14">
      <c r="A75" s="2">
        <f t="shared" si="7"/>
        <v>43973</v>
      </c>
      <c r="B75" s="41">
        <f t="shared" si="8"/>
        <v>91</v>
      </c>
      <c r="C75" s="41">
        <f t="shared" si="9"/>
        <v>166</v>
      </c>
      <c r="M75" s="1">
        <v>91</v>
      </c>
      <c r="N75" s="1">
        <v>166</v>
      </c>
    </row>
    <row r="76" spans="1:14">
      <c r="A76" s="2">
        <f t="shared" si="7"/>
        <v>43974</v>
      </c>
      <c r="B76" s="41">
        <f t="shared" si="8"/>
        <v>86</v>
      </c>
      <c r="C76" s="41">
        <f t="shared" si="9"/>
        <v>175</v>
      </c>
      <c r="M76" s="1">
        <v>86</v>
      </c>
      <c r="N76" s="1">
        <v>175</v>
      </c>
    </row>
    <row r="77" spans="1:14">
      <c r="A77" s="2">
        <f t="shared" si="7"/>
        <v>43975</v>
      </c>
      <c r="B77" s="41">
        <f t="shared" si="8"/>
        <v>82</v>
      </c>
      <c r="C77" s="41">
        <f t="shared" si="9"/>
        <v>177</v>
      </c>
      <c r="M77" s="1">
        <v>82</v>
      </c>
      <c r="N77" s="1">
        <v>177</v>
      </c>
    </row>
    <row r="78" spans="1:14">
      <c r="A78" s="2">
        <f t="shared" si="7"/>
        <v>43976</v>
      </c>
      <c r="B78" s="41">
        <f t="shared" si="8"/>
        <v>91</v>
      </c>
      <c r="C78" s="41">
        <f t="shared" si="9"/>
        <v>178</v>
      </c>
      <c r="M78" s="1">
        <v>91</v>
      </c>
      <c r="N78" s="1">
        <v>178</v>
      </c>
    </row>
    <row r="79" spans="1:14">
      <c r="A79" s="2">
        <f t="shared" si="7"/>
        <v>43977</v>
      </c>
      <c r="B79" s="41">
        <f t="shared" si="8"/>
        <v>90</v>
      </c>
      <c r="C79" s="41">
        <f t="shared" si="9"/>
        <v>179</v>
      </c>
      <c r="M79" s="1">
        <v>90</v>
      </c>
      <c r="N79" s="1">
        <v>179</v>
      </c>
    </row>
    <row r="80" spans="1:14">
      <c r="A80" s="2">
        <f t="shared" si="7"/>
        <v>43978</v>
      </c>
      <c r="B80" s="41">
        <f t="shared" si="8"/>
        <v>89</v>
      </c>
      <c r="C80" s="41">
        <f t="shared" si="9"/>
        <v>185</v>
      </c>
      <c r="M80" s="1">
        <v>89</v>
      </c>
      <c r="N80" s="1">
        <v>185</v>
      </c>
    </row>
    <row r="81" spans="1:14">
      <c r="A81" s="2">
        <f t="shared" si="7"/>
        <v>43979</v>
      </c>
      <c r="B81" s="41">
        <f t="shared" si="8"/>
        <v>80</v>
      </c>
      <c r="C81" s="41">
        <f t="shared" si="9"/>
        <v>187</v>
      </c>
      <c r="M81" s="1">
        <v>80</v>
      </c>
      <c r="N81" s="1">
        <v>187</v>
      </c>
    </row>
    <row r="82" spans="1:14">
      <c r="A82" s="2">
        <f t="shared" si="7"/>
        <v>43980</v>
      </c>
      <c r="B82" s="41">
        <f t="shared" si="8"/>
        <v>84</v>
      </c>
      <c r="C82" s="41">
        <f t="shared" si="9"/>
        <v>190</v>
      </c>
      <c r="M82" s="1">
        <v>84</v>
      </c>
      <c r="N82" s="1">
        <v>190</v>
      </c>
    </row>
    <row r="83" spans="1:14">
      <c r="A83" s="2">
        <f t="shared" si="7"/>
        <v>43981</v>
      </c>
      <c r="B83" s="41">
        <f t="shared" si="8"/>
        <v>81</v>
      </c>
      <c r="C83" s="41">
        <f t="shared" si="9"/>
        <v>195</v>
      </c>
      <c r="M83" s="1">
        <v>81</v>
      </c>
      <c r="N83" s="1">
        <v>195</v>
      </c>
    </row>
    <row r="84" spans="1:14">
      <c r="A84" s="2">
        <f t="shared" si="7"/>
        <v>43982</v>
      </c>
      <c r="B84" s="41">
        <f t="shared" si="8"/>
        <v>79</v>
      </c>
      <c r="C84" s="41">
        <f t="shared" si="9"/>
        <v>201</v>
      </c>
      <c r="M84" s="1">
        <v>79</v>
      </c>
      <c r="N84" s="1">
        <v>201</v>
      </c>
    </row>
    <row r="85" spans="1:14">
      <c r="A85" s="2">
        <f t="shared" si="7"/>
        <v>43983</v>
      </c>
      <c r="B85" s="41">
        <f t="shared" si="8"/>
        <v>76</v>
      </c>
      <c r="C85" s="41">
        <f t="shared" si="9"/>
        <v>206</v>
      </c>
      <c r="M85" s="1">
        <v>76</v>
      </c>
      <c r="N85" s="1">
        <v>206</v>
      </c>
    </row>
    <row r="86" spans="1:14">
      <c r="A86" s="2">
        <f t="shared" si="7"/>
        <v>43984</v>
      </c>
      <c r="B86" s="41">
        <f t="shared" si="8"/>
        <v>78</v>
      </c>
      <c r="C86" s="41">
        <f t="shared" si="9"/>
        <v>208</v>
      </c>
      <c r="M86" s="1">
        <v>78</v>
      </c>
      <c r="N86" s="1">
        <v>208</v>
      </c>
    </row>
    <row r="87" spans="1:14">
      <c r="A87" s="2">
        <f t="shared" si="7"/>
        <v>43985</v>
      </c>
      <c r="B87" s="41">
        <f t="shared" si="8"/>
        <v>83</v>
      </c>
      <c r="C87" s="41">
        <f t="shared" si="9"/>
        <v>209</v>
      </c>
      <c r="M87" s="1">
        <v>83</v>
      </c>
      <c r="N87" s="1">
        <v>209</v>
      </c>
    </row>
    <row r="88" spans="1:14">
      <c r="A88" s="2">
        <f t="shared" si="7"/>
        <v>43986</v>
      </c>
      <c r="B88" s="41">
        <f t="shared" si="8"/>
        <v>87</v>
      </c>
      <c r="C88" s="41">
        <f t="shared" si="9"/>
        <v>212</v>
      </c>
      <c r="M88" s="1">
        <v>87</v>
      </c>
      <c r="N88" s="1">
        <v>212</v>
      </c>
    </row>
    <row r="89" spans="1:14">
      <c r="A89" s="2">
        <f t="shared" si="7"/>
        <v>43987</v>
      </c>
      <c r="B89" s="41">
        <f t="shared" si="8"/>
        <v>79</v>
      </c>
      <c r="C89" s="41">
        <f t="shared" si="9"/>
        <v>213</v>
      </c>
      <c r="M89" s="1">
        <v>79</v>
      </c>
      <c r="N89" s="1">
        <v>213</v>
      </c>
    </row>
    <row r="90" spans="1:14">
      <c r="A90" s="2">
        <f t="shared" si="7"/>
        <v>43988</v>
      </c>
      <c r="B90" s="41">
        <f t="shared" si="8"/>
        <v>71</v>
      </c>
      <c r="C90" s="41">
        <f t="shared" si="9"/>
        <v>214</v>
      </c>
      <c r="M90" s="1">
        <v>71</v>
      </c>
      <c r="N90" s="1">
        <v>214</v>
      </c>
    </row>
    <row r="91" spans="1:14">
      <c r="A91" s="2">
        <f t="shared" si="7"/>
        <v>43989</v>
      </c>
      <c r="B91" s="41">
        <f t="shared" si="8"/>
        <v>70</v>
      </c>
      <c r="C91" s="41">
        <f t="shared" si="9"/>
        <v>215</v>
      </c>
      <c r="M91" s="1">
        <v>70</v>
      </c>
      <c r="N91" s="1">
        <v>215</v>
      </c>
    </row>
    <row r="92" spans="1:14">
      <c r="A92" s="2">
        <f t="shared" si="7"/>
        <v>43990</v>
      </c>
      <c r="B92" s="41">
        <f t="shared" si="8"/>
        <v>77</v>
      </c>
      <c r="C92" s="41">
        <f t="shared" si="9"/>
        <v>223</v>
      </c>
      <c r="M92" s="1">
        <v>77</v>
      </c>
      <c r="N92" s="1">
        <v>223</v>
      </c>
    </row>
    <row r="93" spans="1:14">
      <c r="A93" s="2">
        <f t="shared" si="7"/>
        <v>43991</v>
      </c>
      <c r="B93" s="41">
        <f t="shared" si="8"/>
        <v>72</v>
      </c>
      <c r="C93" s="41">
        <f t="shared" si="9"/>
        <v>226</v>
      </c>
      <c r="M93" s="1">
        <v>72</v>
      </c>
      <c r="N93" s="1">
        <v>226</v>
      </c>
    </row>
    <row r="94" spans="1:14">
      <c r="A94" s="2">
        <f t="shared" si="7"/>
        <v>43992</v>
      </c>
      <c r="B94" s="41">
        <f t="shared" si="8"/>
        <v>72</v>
      </c>
      <c r="C94" s="41">
        <f t="shared" si="9"/>
        <v>229</v>
      </c>
      <c r="M94" s="1">
        <v>72</v>
      </c>
      <c r="N94" s="1">
        <v>229</v>
      </c>
    </row>
    <row r="95" spans="1:14">
      <c r="A95" s="2">
        <f t="shared" si="7"/>
        <v>43993</v>
      </c>
      <c r="B95" s="41">
        <f t="shared" si="8"/>
        <v>63</v>
      </c>
      <c r="C95" s="41">
        <f t="shared" si="9"/>
        <v>233</v>
      </c>
      <c r="M95" s="1">
        <v>63</v>
      </c>
      <c r="N95" s="1">
        <v>233</v>
      </c>
    </row>
    <row r="96" spans="1:14">
      <c r="A96" s="2">
        <f t="shared" si="7"/>
        <v>43994</v>
      </c>
      <c r="B96" s="41">
        <f t="shared" si="8"/>
        <v>63</v>
      </c>
      <c r="C96" s="41">
        <f t="shared" si="9"/>
        <v>234</v>
      </c>
      <c r="M96" s="1">
        <v>63</v>
      </c>
      <c r="N96" s="1">
        <v>234</v>
      </c>
    </row>
    <row r="97" spans="1:14">
      <c r="A97" s="2">
        <f t="shared" si="7"/>
        <v>43995</v>
      </c>
      <c r="B97" s="41">
        <f t="shared" si="8"/>
        <v>60</v>
      </c>
      <c r="C97" s="41">
        <f t="shared" si="9"/>
        <v>236</v>
      </c>
      <c r="M97" s="1">
        <v>60</v>
      </c>
      <c r="N97" s="1">
        <v>236</v>
      </c>
    </row>
    <row r="98" spans="1:14">
      <c r="A98" s="2">
        <f t="shared" si="7"/>
        <v>43996</v>
      </c>
      <c r="B98" s="41">
        <f t="shared" si="8"/>
        <v>65</v>
      </c>
      <c r="C98" s="41">
        <f t="shared" si="9"/>
        <v>236</v>
      </c>
      <c r="M98" s="1">
        <v>65</v>
      </c>
      <c r="N98" s="1">
        <v>236</v>
      </c>
    </row>
    <row r="99" spans="1:14">
      <c r="A99" s="2">
        <f t="shared" si="7"/>
        <v>43997</v>
      </c>
      <c r="B99" s="41">
        <f t="shared" si="8"/>
        <v>64</v>
      </c>
      <c r="C99" s="41">
        <f t="shared" si="9"/>
        <v>239</v>
      </c>
      <c r="M99" s="1">
        <v>64</v>
      </c>
      <c r="N99" s="1">
        <v>239</v>
      </c>
    </row>
    <row r="100" spans="1:14">
      <c r="A100" s="2">
        <f t="shared" si="7"/>
        <v>43998</v>
      </c>
      <c r="B100" s="41">
        <f t="shared" si="8"/>
        <v>54</v>
      </c>
      <c r="C100" s="41">
        <f t="shared" si="9"/>
        <v>240</v>
      </c>
      <c r="M100" s="1">
        <v>54</v>
      </c>
      <c r="N100" s="1">
        <v>240</v>
      </c>
    </row>
    <row r="101" spans="1:14">
      <c r="A101" s="2">
        <f t="shared" si="7"/>
        <v>43999</v>
      </c>
      <c r="B101" s="41">
        <f t="shared" si="8"/>
        <v>55</v>
      </c>
      <c r="C101" s="41">
        <f t="shared" si="9"/>
        <v>240</v>
      </c>
      <c r="M101" s="1">
        <v>55</v>
      </c>
      <c r="N101" s="1">
        <v>240</v>
      </c>
    </row>
    <row r="102" spans="1:14">
      <c r="A102" s="2">
        <f t="shared" si="7"/>
        <v>44000</v>
      </c>
      <c r="B102" s="41">
        <f t="shared" si="8"/>
        <v>57</v>
      </c>
      <c r="C102" s="41">
        <f t="shared" si="9"/>
        <v>242</v>
      </c>
      <c r="M102" s="1">
        <v>57</v>
      </c>
      <c r="N102" s="1">
        <v>242</v>
      </c>
    </row>
    <row r="103" spans="1:14">
      <c r="A103" s="2">
        <f t="shared" si="7"/>
        <v>44001</v>
      </c>
      <c r="B103" s="41">
        <f t="shared" si="8"/>
        <v>52</v>
      </c>
      <c r="C103" s="41">
        <f t="shared" si="9"/>
        <v>243</v>
      </c>
      <c r="M103" s="1">
        <v>52</v>
      </c>
      <c r="N103" s="1">
        <v>243</v>
      </c>
    </row>
    <row r="104" spans="1:14">
      <c r="A104" s="2">
        <f t="shared" si="7"/>
        <v>44002</v>
      </c>
      <c r="B104" s="41">
        <f t="shared" si="8"/>
        <v>49</v>
      </c>
      <c r="C104" s="41">
        <f t="shared" si="9"/>
        <v>246</v>
      </c>
      <c r="M104" s="1">
        <v>49</v>
      </c>
      <c r="N104" s="1">
        <v>246</v>
      </c>
    </row>
    <row r="105" spans="1:14">
      <c r="A105" s="2">
        <f t="shared" si="7"/>
        <v>44003</v>
      </c>
      <c r="B105" s="41">
        <f t="shared" si="8"/>
        <v>51</v>
      </c>
      <c r="C105" s="41">
        <f t="shared" si="9"/>
        <v>246</v>
      </c>
      <c r="M105" s="1">
        <v>51</v>
      </c>
      <c r="N105" s="1">
        <v>246</v>
      </c>
    </row>
    <row r="106" spans="1:14">
      <c r="A106" s="2">
        <f t="shared" si="7"/>
        <v>44004</v>
      </c>
      <c r="B106" s="41">
        <f t="shared" si="8"/>
        <v>52</v>
      </c>
      <c r="C106" s="41">
        <f t="shared" si="9"/>
        <v>250</v>
      </c>
      <c r="M106" s="1">
        <v>52</v>
      </c>
      <c r="N106" s="1">
        <v>250</v>
      </c>
    </row>
    <row r="107" spans="1:14">
      <c r="A107" s="2">
        <f t="shared" si="7"/>
        <v>44005</v>
      </c>
      <c r="B107" s="41">
        <f t="shared" si="8"/>
        <v>54</v>
      </c>
      <c r="C107" s="41">
        <f t="shared" si="9"/>
        <v>252</v>
      </c>
      <c r="M107" s="1">
        <v>54</v>
      </c>
      <c r="N107" s="1">
        <v>252</v>
      </c>
    </row>
    <row r="108" spans="1:14">
      <c r="A108" s="2">
        <f t="shared" si="7"/>
        <v>44006</v>
      </c>
      <c r="B108" s="41">
        <f t="shared" si="8"/>
        <v>44</v>
      </c>
      <c r="C108" s="41">
        <f t="shared" si="9"/>
        <v>252</v>
      </c>
      <c r="M108" s="1">
        <v>44</v>
      </c>
      <c r="N108" s="1">
        <v>252</v>
      </c>
    </row>
    <row r="109" spans="1:14">
      <c r="A109" s="2">
        <f t="shared" si="7"/>
        <v>44007</v>
      </c>
      <c r="B109" s="41">
        <f t="shared" si="8"/>
        <v>47</v>
      </c>
      <c r="C109" s="41">
        <f t="shared" si="9"/>
        <v>252</v>
      </c>
      <c r="M109" s="1">
        <v>47</v>
      </c>
      <c r="N109" s="1">
        <v>252</v>
      </c>
    </row>
    <row r="110" spans="1:14">
      <c r="A110" s="2">
        <f t="shared" si="7"/>
        <v>44008</v>
      </c>
      <c r="B110" s="41">
        <f t="shared" si="8"/>
        <v>44</v>
      </c>
      <c r="C110" s="41">
        <f t="shared" si="9"/>
        <v>253</v>
      </c>
      <c r="M110" s="1">
        <v>44</v>
      </c>
      <c r="N110" s="1">
        <v>253</v>
      </c>
    </row>
    <row r="111" spans="1:14">
      <c r="A111" s="2">
        <f t="shared" si="7"/>
        <v>44009</v>
      </c>
      <c r="B111" s="41">
        <f t="shared" si="8"/>
        <v>40</v>
      </c>
      <c r="C111" s="41">
        <f t="shared" si="9"/>
        <v>254</v>
      </c>
      <c r="M111" s="1">
        <v>40</v>
      </c>
      <c r="N111" s="1">
        <v>254</v>
      </c>
    </row>
    <row r="112" spans="1:14">
      <c r="A112" s="2">
        <f t="shared" si="7"/>
        <v>44010</v>
      </c>
      <c r="B112" s="41">
        <f t="shared" si="8"/>
        <v>43</v>
      </c>
      <c r="C112" s="41">
        <f t="shared" si="9"/>
        <v>256</v>
      </c>
      <c r="M112" s="1">
        <v>43</v>
      </c>
      <c r="N112" s="1">
        <v>256</v>
      </c>
    </row>
    <row r="113" spans="1:14">
      <c r="A113" s="2">
        <f t="shared" si="7"/>
        <v>44011</v>
      </c>
      <c r="B113" s="41">
        <f t="shared" si="8"/>
        <v>42</v>
      </c>
      <c r="C113" s="41">
        <f t="shared" si="9"/>
        <v>256</v>
      </c>
      <c r="M113" s="1">
        <v>42</v>
      </c>
      <c r="N113" s="1">
        <v>256</v>
      </c>
    </row>
    <row r="114" spans="1:14">
      <c r="A114" s="2">
        <f t="shared" si="7"/>
        <v>44012</v>
      </c>
      <c r="B114" s="41">
        <f t="shared" si="8"/>
        <v>33</v>
      </c>
      <c r="C114" s="41">
        <f t="shared" si="9"/>
        <v>257</v>
      </c>
      <c r="M114" s="1">
        <v>33</v>
      </c>
      <c r="N114" s="1">
        <v>257</v>
      </c>
    </row>
    <row r="115" spans="1:14">
      <c r="A115" s="2">
        <f t="shared" si="7"/>
        <v>44013</v>
      </c>
      <c r="B115" s="41">
        <f t="shared" si="8"/>
        <v>34</v>
      </c>
      <c r="C115" s="41">
        <f t="shared" si="9"/>
        <v>257</v>
      </c>
      <c r="M115" s="1">
        <v>34</v>
      </c>
      <c r="N115" s="1">
        <v>257</v>
      </c>
    </row>
    <row r="116" spans="1:14">
      <c r="A116" s="2">
        <f t="shared" si="7"/>
        <v>44014</v>
      </c>
      <c r="B116" s="41">
        <f t="shared" si="8"/>
        <v>34</v>
      </c>
      <c r="C116" s="41">
        <f t="shared" si="9"/>
        <v>259</v>
      </c>
      <c r="M116" s="1">
        <v>34</v>
      </c>
      <c r="N116" s="1">
        <v>259</v>
      </c>
    </row>
    <row r="117" spans="1:14">
      <c r="A117" s="2">
        <f t="shared" si="7"/>
        <v>44015</v>
      </c>
      <c r="B117" s="41">
        <f t="shared" si="8"/>
        <v>29</v>
      </c>
      <c r="C117" s="41">
        <f t="shared" si="9"/>
        <v>259</v>
      </c>
      <c r="M117" s="1">
        <v>29</v>
      </c>
      <c r="N117" s="1">
        <v>259</v>
      </c>
    </row>
    <row r="118" spans="1:14">
      <c r="A118" s="2">
        <f t="shared" si="7"/>
        <v>44016</v>
      </c>
      <c r="B118" s="41">
        <f t="shared" si="8"/>
        <v>25</v>
      </c>
      <c r="C118" s="41">
        <f t="shared" si="9"/>
        <v>259</v>
      </c>
      <c r="M118" s="1">
        <v>25</v>
      </c>
      <c r="N118" s="1">
        <v>259</v>
      </c>
    </row>
    <row r="119" spans="1:14">
      <c r="A119" s="2">
        <f t="shared" si="7"/>
        <v>44017</v>
      </c>
      <c r="B119" s="41">
        <f t="shared" si="8"/>
        <v>25</v>
      </c>
      <c r="C119" s="41">
        <f t="shared" si="9"/>
        <v>259</v>
      </c>
      <c r="M119" s="1">
        <v>25</v>
      </c>
      <c r="N119" s="1">
        <v>259</v>
      </c>
    </row>
    <row r="120" spans="1:14">
      <c r="A120" s="2">
        <f t="shared" si="7"/>
        <v>44018</v>
      </c>
      <c r="B120" s="41">
        <f t="shared" si="8"/>
        <v>20</v>
      </c>
      <c r="C120" s="41">
        <f t="shared" si="9"/>
        <v>259</v>
      </c>
      <c r="M120" s="1">
        <v>20</v>
      </c>
      <c r="N120" s="1">
        <v>259</v>
      </c>
    </row>
    <row r="121" spans="1:14">
      <c r="A121" s="2">
        <f t="shared" si="7"/>
        <v>44019</v>
      </c>
      <c r="B121" s="41">
        <f t="shared" si="8"/>
        <v>16</v>
      </c>
      <c r="C121" s="41">
        <f t="shared" si="9"/>
        <v>259</v>
      </c>
      <c r="M121" s="1">
        <v>16</v>
      </c>
      <c r="N121" s="1">
        <v>259</v>
      </c>
    </row>
    <row r="122" spans="1:14">
      <c r="A122" s="2">
        <f t="shared" si="7"/>
        <v>44020</v>
      </c>
      <c r="B122" s="41">
        <f t="shared" si="8"/>
        <v>13</v>
      </c>
      <c r="C122" s="41">
        <f t="shared" si="9"/>
        <v>259</v>
      </c>
      <c r="M122" s="1">
        <v>13</v>
      </c>
      <c r="N122" s="1">
        <v>259</v>
      </c>
    </row>
    <row r="123" spans="1:14">
      <c r="A123" s="2">
        <f t="shared" si="7"/>
        <v>44021</v>
      </c>
      <c r="B123" s="41">
        <f t="shared" si="8"/>
        <v>11</v>
      </c>
      <c r="C123" s="41">
        <f t="shared" si="9"/>
        <v>259</v>
      </c>
      <c r="M123" s="1">
        <v>11</v>
      </c>
      <c r="N123" s="1">
        <v>259</v>
      </c>
    </row>
    <row r="124" spans="1:14">
      <c r="A124" s="2">
        <f t="shared" si="7"/>
        <v>44022</v>
      </c>
      <c r="B124" s="41">
        <f t="shared" si="8"/>
        <v>14</v>
      </c>
      <c r="C124" s="41">
        <f t="shared" si="9"/>
        <v>259</v>
      </c>
      <c r="M124" s="1">
        <v>14</v>
      </c>
      <c r="N124" s="1">
        <v>259</v>
      </c>
    </row>
    <row r="125" spans="1:14">
      <c r="A125" s="2">
        <f t="shared" si="7"/>
        <v>44023</v>
      </c>
      <c r="B125" s="41" t="e">
        <f t="shared" si="8"/>
        <v>#N/A</v>
      </c>
      <c r="C125" s="41" t="e">
        <f t="shared" si="9"/>
        <v>#N/A</v>
      </c>
    </row>
    <row r="126" spans="1:14">
      <c r="A126" s="2">
        <f t="shared" si="7"/>
        <v>44024</v>
      </c>
      <c r="B126" s="41" t="e">
        <f t="shared" si="8"/>
        <v>#N/A</v>
      </c>
      <c r="C126" s="41" t="e">
        <f t="shared" si="9"/>
        <v>#N/A</v>
      </c>
    </row>
    <row r="127" spans="1:14">
      <c r="A127" s="2">
        <f t="shared" si="7"/>
        <v>44025</v>
      </c>
      <c r="B127" s="41" t="e">
        <f t="shared" si="8"/>
        <v>#N/A</v>
      </c>
      <c r="C127" s="41" t="e">
        <f t="shared" si="9"/>
        <v>#N/A</v>
      </c>
    </row>
    <row r="128" spans="1:14">
      <c r="A128" s="2">
        <f t="shared" si="7"/>
        <v>44026</v>
      </c>
      <c r="B128" s="41" t="e">
        <f t="shared" si="8"/>
        <v>#N/A</v>
      </c>
      <c r="C128" s="41" t="e">
        <f t="shared" si="9"/>
        <v>#N/A</v>
      </c>
    </row>
    <row r="129" spans="1:3">
      <c r="A129" s="2">
        <f t="shared" si="7"/>
        <v>44027</v>
      </c>
      <c r="B129" s="41" t="e">
        <f t="shared" si="8"/>
        <v>#N/A</v>
      </c>
      <c r="C129" s="41" t="e">
        <f t="shared" si="9"/>
        <v>#N/A</v>
      </c>
    </row>
    <row r="130" spans="1:3">
      <c r="A130" s="2">
        <f t="shared" si="7"/>
        <v>44028</v>
      </c>
      <c r="B130" s="41" t="e">
        <f t="shared" si="8"/>
        <v>#N/A</v>
      </c>
      <c r="C130" s="41" t="e">
        <f t="shared" si="9"/>
        <v>#N/A</v>
      </c>
    </row>
    <row r="131" spans="1:3">
      <c r="A131" s="2">
        <f t="shared" si="7"/>
        <v>44029</v>
      </c>
      <c r="B131" s="41" t="e">
        <f t="shared" si="8"/>
        <v>#N/A</v>
      </c>
      <c r="C131" s="41" t="e">
        <f t="shared" si="9"/>
        <v>#N/A</v>
      </c>
    </row>
    <row r="132" spans="1:3">
      <c r="A132" s="2">
        <f t="shared" ref="A132:A195" si="10">A131+1</f>
        <v>44030</v>
      </c>
      <c r="B132" s="41" t="e">
        <f t="shared" si="8"/>
        <v>#N/A</v>
      </c>
      <c r="C132" s="41" t="e">
        <f t="shared" si="9"/>
        <v>#N/A</v>
      </c>
    </row>
    <row r="133" spans="1:3">
      <c r="A133" s="2">
        <f t="shared" si="10"/>
        <v>44031</v>
      </c>
      <c r="B133" s="41" t="e">
        <f t="shared" si="8"/>
        <v>#N/A</v>
      </c>
      <c r="C133" s="41" t="e">
        <f t="shared" si="9"/>
        <v>#N/A</v>
      </c>
    </row>
    <row r="134" spans="1:3">
      <c r="A134" s="2">
        <f t="shared" si="10"/>
        <v>44032</v>
      </c>
      <c r="B134" s="41" t="e">
        <f t="shared" si="8"/>
        <v>#N/A</v>
      </c>
      <c r="C134" s="41" t="e">
        <f t="shared" si="9"/>
        <v>#N/A</v>
      </c>
    </row>
    <row r="135" spans="1:3">
      <c r="A135" s="2">
        <f t="shared" si="10"/>
        <v>44033</v>
      </c>
      <c r="B135" s="41" t="e">
        <f t="shared" si="8"/>
        <v>#N/A</v>
      </c>
      <c r="C135" s="41" t="e">
        <f t="shared" si="9"/>
        <v>#N/A</v>
      </c>
    </row>
    <row r="136" spans="1:3">
      <c r="A136" s="2">
        <f t="shared" si="10"/>
        <v>44034</v>
      </c>
      <c r="B136" s="41" t="e">
        <f t="shared" si="8"/>
        <v>#N/A</v>
      </c>
      <c r="C136" s="41" t="e">
        <f t="shared" si="9"/>
        <v>#N/A</v>
      </c>
    </row>
    <row r="137" spans="1:3">
      <c r="A137" s="2">
        <f t="shared" si="10"/>
        <v>44035</v>
      </c>
      <c r="B137" s="41" t="e">
        <f t="shared" si="8"/>
        <v>#N/A</v>
      </c>
      <c r="C137" s="41" t="e">
        <f t="shared" si="9"/>
        <v>#N/A</v>
      </c>
    </row>
    <row r="138" spans="1:3">
      <c r="A138" s="2">
        <f t="shared" si="10"/>
        <v>44036</v>
      </c>
      <c r="B138" s="41" t="e">
        <f t="shared" ref="B138:B201" si="11">IF(data_anvanda=$G$1,IF(ISBLANK(G138),"",G138),IF(data_anvanda=$J$1,IF(ISBLANK(J138),"",J138),IF(ISBLANK(M138),NA(),M138)))</f>
        <v>#N/A</v>
      </c>
      <c r="C138" s="41" t="e">
        <f t="shared" ref="C138:C201" si="12">IF(data_anvanda=$G$1,IF(ISBLANK(H138),"",H138),IF(data_anvanda=$J$1,IF(ISBLANK(K138),"",K138),IF(ISBLANK(N138),NA(),N138)))</f>
        <v>#N/A</v>
      </c>
    </row>
    <row r="139" spans="1:3">
      <c r="A139" s="2">
        <f t="shared" si="10"/>
        <v>44037</v>
      </c>
      <c r="B139" s="41" t="e">
        <f t="shared" si="11"/>
        <v>#N/A</v>
      </c>
      <c r="C139" s="41" t="e">
        <f t="shared" si="12"/>
        <v>#N/A</v>
      </c>
    </row>
    <row r="140" spans="1:3">
      <c r="A140" s="2">
        <f t="shared" si="10"/>
        <v>44038</v>
      </c>
      <c r="B140" s="41" t="e">
        <f t="shared" si="11"/>
        <v>#N/A</v>
      </c>
      <c r="C140" s="41" t="e">
        <f t="shared" si="12"/>
        <v>#N/A</v>
      </c>
    </row>
    <row r="141" spans="1:3">
      <c r="A141" s="2">
        <f t="shared" si="10"/>
        <v>44039</v>
      </c>
      <c r="B141" s="41" t="e">
        <f t="shared" si="11"/>
        <v>#N/A</v>
      </c>
      <c r="C141" s="41" t="e">
        <f t="shared" si="12"/>
        <v>#N/A</v>
      </c>
    </row>
    <row r="142" spans="1:3">
      <c r="A142" s="2">
        <f t="shared" si="10"/>
        <v>44040</v>
      </c>
      <c r="B142" s="41" t="e">
        <f t="shared" si="11"/>
        <v>#N/A</v>
      </c>
      <c r="C142" s="41" t="e">
        <f t="shared" si="12"/>
        <v>#N/A</v>
      </c>
    </row>
    <row r="143" spans="1:3">
      <c r="A143" s="2">
        <f t="shared" si="10"/>
        <v>44041</v>
      </c>
      <c r="B143" s="41" t="e">
        <f t="shared" si="11"/>
        <v>#N/A</v>
      </c>
      <c r="C143" s="41" t="e">
        <f t="shared" si="12"/>
        <v>#N/A</v>
      </c>
    </row>
    <row r="144" spans="1:3">
      <c r="A144" s="2">
        <f t="shared" si="10"/>
        <v>44042</v>
      </c>
      <c r="B144" s="41" t="e">
        <f t="shared" si="11"/>
        <v>#N/A</v>
      </c>
      <c r="C144" s="41" t="e">
        <f t="shared" si="12"/>
        <v>#N/A</v>
      </c>
    </row>
    <row r="145" spans="1:3">
      <c r="A145" s="2">
        <f t="shared" si="10"/>
        <v>44043</v>
      </c>
      <c r="B145" s="41" t="e">
        <f t="shared" si="11"/>
        <v>#N/A</v>
      </c>
      <c r="C145" s="41" t="e">
        <f t="shared" si="12"/>
        <v>#N/A</v>
      </c>
    </row>
    <row r="146" spans="1:3">
      <c r="A146" s="2">
        <f t="shared" si="10"/>
        <v>44044</v>
      </c>
      <c r="B146" s="41" t="e">
        <f t="shared" si="11"/>
        <v>#N/A</v>
      </c>
      <c r="C146" s="41" t="e">
        <f t="shared" si="12"/>
        <v>#N/A</v>
      </c>
    </row>
    <row r="147" spans="1:3">
      <c r="A147" s="2">
        <f t="shared" si="10"/>
        <v>44045</v>
      </c>
      <c r="B147" s="41" t="e">
        <f t="shared" si="11"/>
        <v>#N/A</v>
      </c>
      <c r="C147" s="41" t="e">
        <f t="shared" si="12"/>
        <v>#N/A</v>
      </c>
    </row>
    <row r="148" spans="1:3">
      <c r="A148" s="2">
        <f t="shared" si="10"/>
        <v>44046</v>
      </c>
      <c r="B148" s="41" t="e">
        <f t="shared" si="11"/>
        <v>#N/A</v>
      </c>
      <c r="C148" s="41" t="e">
        <f t="shared" si="12"/>
        <v>#N/A</v>
      </c>
    </row>
    <row r="149" spans="1:3">
      <c r="A149" s="2">
        <f t="shared" si="10"/>
        <v>44047</v>
      </c>
      <c r="B149" s="41" t="e">
        <f t="shared" si="11"/>
        <v>#N/A</v>
      </c>
      <c r="C149" s="41" t="e">
        <f t="shared" si="12"/>
        <v>#N/A</v>
      </c>
    </row>
    <row r="150" spans="1:3">
      <c r="A150" s="2">
        <f t="shared" si="10"/>
        <v>44048</v>
      </c>
      <c r="B150" s="41" t="e">
        <f t="shared" si="11"/>
        <v>#N/A</v>
      </c>
      <c r="C150" s="41" t="e">
        <f t="shared" si="12"/>
        <v>#N/A</v>
      </c>
    </row>
    <row r="151" spans="1:3">
      <c r="A151" s="2">
        <f t="shared" si="10"/>
        <v>44049</v>
      </c>
      <c r="B151" s="41" t="e">
        <f t="shared" si="11"/>
        <v>#N/A</v>
      </c>
      <c r="C151" s="41" t="e">
        <f t="shared" si="12"/>
        <v>#N/A</v>
      </c>
    </row>
    <row r="152" spans="1:3">
      <c r="A152" s="2">
        <f t="shared" si="10"/>
        <v>44050</v>
      </c>
      <c r="B152" s="41" t="e">
        <f t="shared" si="11"/>
        <v>#N/A</v>
      </c>
      <c r="C152" s="41" t="e">
        <f t="shared" si="12"/>
        <v>#N/A</v>
      </c>
    </row>
    <row r="153" spans="1:3">
      <c r="A153" s="2">
        <f t="shared" si="10"/>
        <v>44051</v>
      </c>
      <c r="B153" s="41" t="e">
        <f t="shared" si="11"/>
        <v>#N/A</v>
      </c>
      <c r="C153" s="41" t="e">
        <f t="shared" si="12"/>
        <v>#N/A</v>
      </c>
    </row>
    <row r="154" spans="1:3">
      <c r="A154" s="2">
        <f t="shared" si="10"/>
        <v>44052</v>
      </c>
      <c r="B154" s="41" t="e">
        <f t="shared" si="11"/>
        <v>#N/A</v>
      </c>
      <c r="C154" s="41" t="e">
        <f t="shared" si="12"/>
        <v>#N/A</v>
      </c>
    </row>
    <row r="155" spans="1:3">
      <c r="A155" s="2">
        <f t="shared" si="10"/>
        <v>44053</v>
      </c>
      <c r="B155" s="41" t="e">
        <f t="shared" si="11"/>
        <v>#N/A</v>
      </c>
      <c r="C155" s="41" t="e">
        <f t="shared" si="12"/>
        <v>#N/A</v>
      </c>
    </row>
    <row r="156" spans="1:3">
      <c r="A156" s="2">
        <f t="shared" si="10"/>
        <v>44054</v>
      </c>
      <c r="B156" s="41" t="e">
        <f t="shared" si="11"/>
        <v>#N/A</v>
      </c>
      <c r="C156" s="41" t="e">
        <f t="shared" si="12"/>
        <v>#N/A</v>
      </c>
    </row>
    <row r="157" spans="1:3">
      <c r="A157" s="2">
        <f t="shared" si="10"/>
        <v>44055</v>
      </c>
      <c r="B157" s="41" t="e">
        <f t="shared" si="11"/>
        <v>#N/A</v>
      </c>
      <c r="C157" s="41" t="e">
        <f t="shared" si="12"/>
        <v>#N/A</v>
      </c>
    </row>
    <row r="158" spans="1:3">
      <c r="A158" s="2">
        <f t="shared" si="10"/>
        <v>44056</v>
      </c>
      <c r="B158" s="41" t="e">
        <f t="shared" si="11"/>
        <v>#N/A</v>
      </c>
      <c r="C158" s="41" t="e">
        <f t="shared" si="12"/>
        <v>#N/A</v>
      </c>
    </row>
    <row r="159" spans="1:3">
      <c r="A159" s="2">
        <f t="shared" si="10"/>
        <v>44057</v>
      </c>
      <c r="B159" s="41" t="e">
        <f t="shared" si="11"/>
        <v>#N/A</v>
      </c>
      <c r="C159" s="41" t="e">
        <f t="shared" si="12"/>
        <v>#N/A</v>
      </c>
    </row>
    <row r="160" spans="1:3">
      <c r="A160" s="2">
        <f t="shared" si="10"/>
        <v>44058</v>
      </c>
      <c r="B160" s="41" t="e">
        <f t="shared" si="11"/>
        <v>#N/A</v>
      </c>
      <c r="C160" s="41" t="e">
        <f t="shared" si="12"/>
        <v>#N/A</v>
      </c>
    </row>
    <row r="161" spans="1:3">
      <c r="A161" s="2">
        <f t="shared" si="10"/>
        <v>44059</v>
      </c>
      <c r="B161" s="41" t="e">
        <f t="shared" si="11"/>
        <v>#N/A</v>
      </c>
      <c r="C161" s="41" t="e">
        <f t="shared" si="12"/>
        <v>#N/A</v>
      </c>
    </row>
    <row r="162" spans="1:3">
      <c r="A162" s="2">
        <f t="shared" si="10"/>
        <v>44060</v>
      </c>
      <c r="B162" s="41" t="e">
        <f t="shared" si="11"/>
        <v>#N/A</v>
      </c>
      <c r="C162" s="41" t="e">
        <f t="shared" si="12"/>
        <v>#N/A</v>
      </c>
    </row>
    <row r="163" spans="1:3">
      <c r="A163" s="2">
        <f t="shared" si="10"/>
        <v>44061</v>
      </c>
      <c r="B163" s="41" t="e">
        <f t="shared" si="11"/>
        <v>#N/A</v>
      </c>
      <c r="C163" s="41" t="e">
        <f t="shared" si="12"/>
        <v>#N/A</v>
      </c>
    </row>
    <row r="164" spans="1:3">
      <c r="A164" s="2">
        <f t="shared" si="10"/>
        <v>44062</v>
      </c>
      <c r="B164" s="41" t="e">
        <f t="shared" si="11"/>
        <v>#N/A</v>
      </c>
      <c r="C164" s="41" t="e">
        <f t="shared" si="12"/>
        <v>#N/A</v>
      </c>
    </row>
    <row r="165" spans="1:3">
      <c r="A165" s="2">
        <f t="shared" si="10"/>
        <v>44063</v>
      </c>
      <c r="B165" s="41" t="e">
        <f t="shared" si="11"/>
        <v>#N/A</v>
      </c>
      <c r="C165" s="41" t="e">
        <f t="shared" si="12"/>
        <v>#N/A</v>
      </c>
    </row>
    <row r="166" spans="1:3">
      <c r="A166" s="2">
        <f t="shared" si="10"/>
        <v>44064</v>
      </c>
      <c r="B166" s="41" t="e">
        <f t="shared" si="11"/>
        <v>#N/A</v>
      </c>
      <c r="C166" s="41" t="e">
        <f t="shared" si="12"/>
        <v>#N/A</v>
      </c>
    </row>
    <row r="167" spans="1:3">
      <c r="A167" s="2">
        <f t="shared" si="10"/>
        <v>44065</v>
      </c>
      <c r="B167" s="41" t="e">
        <f t="shared" si="11"/>
        <v>#N/A</v>
      </c>
      <c r="C167" s="41" t="e">
        <f t="shared" si="12"/>
        <v>#N/A</v>
      </c>
    </row>
    <row r="168" spans="1:3">
      <c r="A168" s="2">
        <f t="shared" si="10"/>
        <v>44066</v>
      </c>
      <c r="B168" s="41" t="e">
        <f t="shared" si="11"/>
        <v>#N/A</v>
      </c>
      <c r="C168" s="41" t="e">
        <f t="shared" si="12"/>
        <v>#N/A</v>
      </c>
    </row>
    <row r="169" spans="1:3">
      <c r="A169" s="2">
        <f t="shared" si="10"/>
        <v>44067</v>
      </c>
      <c r="B169" s="41" t="e">
        <f t="shared" si="11"/>
        <v>#N/A</v>
      </c>
      <c r="C169" s="41" t="e">
        <f t="shared" si="12"/>
        <v>#N/A</v>
      </c>
    </row>
    <row r="170" spans="1:3">
      <c r="A170" s="2">
        <f t="shared" si="10"/>
        <v>44068</v>
      </c>
      <c r="B170" s="41" t="e">
        <f t="shared" si="11"/>
        <v>#N/A</v>
      </c>
      <c r="C170" s="41" t="e">
        <f t="shared" si="12"/>
        <v>#N/A</v>
      </c>
    </row>
    <row r="171" spans="1:3">
      <c r="A171" s="2">
        <f t="shared" si="10"/>
        <v>44069</v>
      </c>
      <c r="B171" s="41" t="e">
        <f t="shared" si="11"/>
        <v>#N/A</v>
      </c>
      <c r="C171" s="41" t="e">
        <f t="shared" si="12"/>
        <v>#N/A</v>
      </c>
    </row>
    <row r="172" spans="1:3">
      <c r="A172" s="2">
        <f t="shared" si="10"/>
        <v>44070</v>
      </c>
      <c r="B172" s="41" t="e">
        <f t="shared" si="11"/>
        <v>#N/A</v>
      </c>
      <c r="C172" s="41" t="e">
        <f t="shared" si="12"/>
        <v>#N/A</v>
      </c>
    </row>
    <row r="173" spans="1:3">
      <c r="A173" s="2">
        <f t="shared" si="10"/>
        <v>44071</v>
      </c>
      <c r="B173" s="41" t="e">
        <f t="shared" si="11"/>
        <v>#N/A</v>
      </c>
      <c r="C173" s="41" t="e">
        <f t="shared" si="12"/>
        <v>#N/A</v>
      </c>
    </row>
    <row r="174" spans="1:3">
      <c r="A174" s="2">
        <f t="shared" si="10"/>
        <v>44072</v>
      </c>
      <c r="B174" s="41" t="e">
        <f t="shared" si="11"/>
        <v>#N/A</v>
      </c>
      <c r="C174" s="41" t="e">
        <f t="shared" si="12"/>
        <v>#N/A</v>
      </c>
    </row>
    <row r="175" spans="1:3">
      <c r="A175" s="2">
        <f t="shared" si="10"/>
        <v>44073</v>
      </c>
      <c r="B175" s="41" t="e">
        <f t="shared" si="11"/>
        <v>#N/A</v>
      </c>
      <c r="C175" s="41" t="e">
        <f t="shared" si="12"/>
        <v>#N/A</v>
      </c>
    </row>
    <row r="176" spans="1:3">
      <c r="A176" s="2">
        <f t="shared" si="10"/>
        <v>44074</v>
      </c>
      <c r="B176" s="41" t="e">
        <f t="shared" si="11"/>
        <v>#N/A</v>
      </c>
      <c r="C176" s="41" t="e">
        <f t="shared" si="12"/>
        <v>#N/A</v>
      </c>
    </row>
    <row r="177" spans="1:3">
      <c r="A177" s="2">
        <f t="shared" si="10"/>
        <v>44075</v>
      </c>
      <c r="B177" s="41" t="e">
        <f t="shared" si="11"/>
        <v>#N/A</v>
      </c>
      <c r="C177" s="41" t="e">
        <f t="shared" si="12"/>
        <v>#N/A</v>
      </c>
    </row>
    <row r="178" spans="1:3">
      <c r="A178" s="2">
        <f t="shared" si="10"/>
        <v>44076</v>
      </c>
      <c r="B178" s="41" t="e">
        <f t="shared" si="11"/>
        <v>#N/A</v>
      </c>
      <c r="C178" s="41" t="e">
        <f t="shared" si="12"/>
        <v>#N/A</v>
      </c>
    </row>
    <row r="179" spans="1:3">
      <c r="A179" s="2">
        <f t="shared" si="10"/>
        <v>44077</v>
      </c>
      <c r="B179" s="41" t="e">
        <f t="shared" si="11"/>
        <v>#N/A</v>
      </c>
      <c r="C179" s="41" t="e">
        <f t="shared" si="12"/>
        <v>#N/A</v>
      </c>
    </row>
    <row r="180" spans="1:3">
      <c r="A180" s="2">
        <f t="shared" si="10"/>
        <v>44078</v>
      </c>
      <c r="B180" s="41" t="e">
        <f t="shared" si="11"/>
        <v>#N/A</v>
      </c>
      <c r="C180" s="41" t="e">
        <f t="shared" si="12"/>
        <v>#N/A</v>
      </c>
    </row>
    <row r="181" spans="1:3">
      <c r="A181" s="2">
        <f t="shared" si="10"/>
        <v>44079</v>
      </c>
      <c r="B181" s="41" t="e">
        <f t="shared" si="11"/>
        <v>#N/A</v>
      </c>
      <c r="C181" s="41" t="e">
        <f t="shared" si="12"/>
        <v>#N/A</v>
      </c>
    </row>
    <row r="182" spans="1:3">
      <c r="A182" s="2">
        <f t="shared" si="10"/>
        <v>44080</v>
      </c>
      <c r="B182" s="41" t="e">
        <f t="shared" si="11"/>
        <v>#N/A</v>
      </c>
      <c r="C182" s="41" t="e">
        <f t="shared" si="12"/>
        <v>#N/A</v>
      </c>
    </row>
    <row r="183" spans="1:3">
      <c r="A183" s="2">
        <f t="shared" si="10"/>
        <v>44081</v>
      </c>
      <c r="B183" s="41" t="e">
        <f t="shared" si="11"/>
        <v>#N/A</v>
      </c>
      <c r="C183" s="41" t="e">
        <f t="shared" si="12"/>
        <v>#N/A</v>
      </c>
    </row>
    <row r="184" spans="1:3">
      <c r="A184" s="2">
        <f t="shared" si="10"/>
        <v>44082</v>
      </c>
      <c r="B184" s="41" t="e">
        <f t="shared" si="11"/>
        <v>#N/A</v>
      </c>
      <c r="C184" s="41" t="e">
        <f t="shared" si="12"/>
        <v>#N/A</v>
      </c>
    </row>
    <row r="185" spans="1:3">
      <c r="A185" s="2">
        <f t="shared" si="10"/>
        <v>44083</v>
      </c>
      <c r="B185" s="41" t="e">
        <f t="shared" si="11"/>
        <v>#N/A</v>
      </c>
      <c r="C185" s="41" t="e">
        <f t="shared" si="12"/>
        <v>#N/A</v>
      </c>
    </row>
    <row r="186" spans="1:3">
      <c r="A186" s="2">
        <f t="shared" si="10"/>
        <v>44084</v>
      </c>
      <c r="B186" s="41" t="e">
        <f t="shared" si="11"/>
        <v>#N/A</v>
      </c>
      <c r="C186" s="41" t="e">
        <f t="shared" si="12"/>
        <v>#N/A</v>
      </c>
    </row>
    <row r="187" spans="1:3">
      <c r="A187" s="2">
        <f t="shared" si="10"/>
        <v>44085</v>
      </c>
      <c r="B187" s="41" t="e">
        <f t="shared" si="11"/>
        <v>#N/A</v>
      </c>
      <c r="C187" s="41" t="e">
        <f t="shared" si="12"/>
        <v>#N/A</v>
      </c>
    </row>
    <row r="188" spans="1:3">
      <c r="A188" s="2">
        <f t="shared" si="10"/>
        <v>44086</v>
      </c>
      <c r="B188" s="41" t="e">
        <f t="shared" si="11"/>
        <v>#N/A</v>
      </c>
      <c r="C188" s="41" t="e">
        <f t="shared" si="12"/>
        <v>#N/A</v>
      </c>
    </row>
    <row r="189" spans="1:3">
      <c r="A189" s="2">
        <f t="shared" si="10"/>
        <v>44087</v>
      </c>
      <c r="B189" s="41" t="e">
        <f t="shared" si="11"/>
        <v>#N/A</v>
      </c>
      <c r="C189" s="41" t="e">
        <f t="shared" si="12"/>
        <v>#N/A</v>
      </c>
    </row>
    <row r="190" spans="1:3">
      <c r="A190" s="2">
        <f t="shared" si="10"/>
        <v>44088</v>
      </c>
      <c r="B190" s="41" t="e">
        <f t="shared" si="11"/>
        <v>#N/A</v>
      </c>
      <c r="C190" s="41" t="e">
        <f t="shared" si="12"/>
        <v>#N/A</v>
      </c>
    </row>
    <row r="191" spans="1:3">
      <c r="A191" s="2">
        <f t="shared" si="10"/>
        <v>44089</v>
      </c>
      <c r="B191" s="41" t="e">
        <f t="shared" si="11"/>
        <v>#N/A</v>
      </c>
      <c r="C191" s="41" t="e">
        <f t="shared" si="12"/>
        <v>#N/A</v>
      </c>
    </row>
    <row r="192" spans="1:3">
      <c r="A192" s="2">
        <f t="shared" si="10"/>
        <v>44090</v>
      </c>
      <c r="B192" s="41" t="e">
        <f t="shared" si="11"/>
        <v>#N/A</v>
      </c>
      <c r="C192" s="41" t="e">
        <f t="shared" si="12"/>
        <v>#N/A</v>
      </c>
    </row>
    <row r="193" spans="1:3">
      <c r="A193" s="2">
        <f t="shared" si="10"/>
        <v>44091</v>
      </c>
      <c r="B193" s="41" t="e">
        <f t="shared" si="11"/>
        <v>#N/A</v>
      </c>
      <c r="C193" s="41" t="e">
        <f t="shared" si="12"/>
        <v>#N/A</v>
      </c>
    </row>
    <row r="194" spans="1:3">
      <c r="A194" s="2">
        <f t="shared" si="10"/>
        <v>44092</v>
      </c>
      <c r="B194" s="41" t="e">
        <f t="shared" si="11"/>
        <v>#N/A</v>
      </c>
      <c r="C194" s="41" t="e">
        <f t="shared" si="12"/>
        <v>#N/A</v>
      </c>
    </row>
    <row r="195" spans="1:3">
      <c r="A195" s="2">
        <f t="shared" si="10"/>
        <v>44093</v>
      </c>
      <c r="B195" s="41" t="e">
        <f t="shared" si="11"/>
        <v>#N/A</v>
      </c>
      <c r="C195" s="41" t="e">
        <f t="shared" si="12"/>
        <v>#N/A</v>
      </c>
    </row>
    <row r="196" spans="1:3">
      <c r="A196" s="2">
        <f t="shared" ref="A196:A259" si="13">A195+1</f>
        <v>44094</v>
      </c>
      <c r="B196" s="41" t="e">
        <f t="shared" si="11"/>
        <v>#N/A</v>
      </c>
      <c r="C196" s="41" t="e">
        <f t="shared" si="12"/>
        <v>#N/A</v>
      </c>
    </row>
    <row r="197" spans="1:3">
      <c r="A197" s="2">
        <f t="shared" si="13"/>
        <v>44095</v>
      </c>
      <c r="B197" s="41" t="e">
        <f t="shared" si="11"/>
        <v>#N/A</v>
      </c>
      <c r="C197" s="41" t="e">
        <f t="shared" si="12"/>
        <v>#N/A</v>
      </c>
    </row>
    <row r="198" spans="1:3">
      <c r="A198" s="2">
        <f t="shared" si="13"/>
        <v>44096</v>
      </c>
      <c r="B198" s="41" t="e">
        <f t="shared" si="11"/>
        <v>#N/A</v>
      </c>
      <c r="C198" s="41" t="e">
        <f t="shared" si="12"/>
        <v>#N/A</v>
      </c>
    </row>
    <row r="199" spans="1:3">
      <c r="A199" s="2">
        <f t="shared" si="13"/>
        <v>44097</v>
      </c>
      <c r="B199" s="41" t="e">
        <f t="shared" si="11"/>
        <v>#N/A</v>
      </c>
      <c r="C199" s="41" t="e">
        <f t="shared" si="12"/>
        <v>#N/A</v>
      </c>
    </row>
    <row r="200" spans="1:3">
      <c r="A200" s="2">
        <f t="shared" si="13"/>
        <v>44098</v>
      </c>
      <c r="B200" s="41" t="e">
        <f t="shared" si="11"/>
        <v>#N/A</v>
      </c>
      <c r="C200" s="41" t="e">
        <f t="shared" si="12"/>
        <v>#N/A</v>
      </c>
    </row>
    <row r="201" spans="1:3">
      <c r="A201" s="2">
        <f t="shared" si="13"/>
        <v>44099</v>
      </c>
      <c r="B201" s="41" t="e">
        <f t="shared" si="11"/>
        <v>#N/A</v>
      </c>
      <c r="C201" s="41" t="e">
        <f t="shared" si="12"/>
        <v>#N/A</v>
      </c>
    </row>
    <row r="202" spans="1:3">
      <c r="A202" s="2">
        <f t="shared" si="13"/>
        <v>44100</v>
      </c>
      <c r="B202" s="41" t="e">
        <f t="shared" ref="B202:B265" si="14">IF(data_anvanda=$G$1,IF(ISBLANK(G202),"",G202),IF(data_anvanda=$J$1,IF(ISBLANK(J202),"",J202),IF(ISBLANK(M202),NA(),M202)))</f>
        <v>#N/A</v>
      </c>
      <c r="C202" s="41" t="e">
        <f t="shared" ref="C202:C265" si="15">IF(data_anvanda=$G$1,IF(ISBLANK(H202),"",H202),IF(data_anvanda=$J$1,IF(ISBLANK(K202),"",K202),IF(ISBLANK(N202),NA(),N202)))</f>
        <v>#N/A</v>
      </c>
    </row>
    <row r="203" spans="1:3">
      <c r="A203" s="2">
        <f t="shared" si="13"/>
        <v>44101</v>
      </c>
      <c r="B203" s="41" t="e">
        <f t="shared" si="14"/>
        <v>#N/A</v>
      </c>
      <c r="C203" s="41" t="e">
        <f t="shared" si="15"/>
        <v>#N/A</v>
      </c>
    </row>
    <row r="204" spans="1:3">
      <c r="A204" s="2">
        <f t="shared" si="13"/>
        <v>44102</v>
      </c>
      <c r="B204" s="41" t="e">
        <f t="shared" si="14"/>
        <v>#N/A</v>
      </c>
      <c r="C204" s="41" t="e">
        <f t="shared" si="15"/>
        <v>#N/A</v>
      </c>
    </row>
    <row r="205" spans="1:3">
      <c r="A205" s="2">
        <f t="shared" si="13"/>
        <v>44103</v>
      </c>
      <c r="B205" s="41" t="e">
        <f t="shared" si="14"/>
        <v>#N/A</v>
      </c>
      <c r="C205" s="41" t="e">
        <f t="shared" si="15"/>
        <v>#N/A</v>
      </c>
    </row>
    <row r="206" spans="1:3">
      <c r="A206" s="2">
        <f t="shared" si="13"/>
        <v>44104</v>
      </c>
      <c r="B206" s="41" t="e">
        <f t="shared" si="14"/>
        <v>#N/A</v>
      </c>
      <c r="C206" s="41" t="e">
        <f t="shared" si="15"/>
        <v>#N/A</v>
      </c>
    </row>
    <row r="207" spans="1:3">
      <c r="A207" s="2">
        <f t="shared" si="13"/>
        <v>44105</v>
      </c>
      <c r="B207" s="41" t="e">
        <f t="shared" si="14"/>
        <v>#N/A</v>
      </c>
      <c r="C207" s="41" t="e">
        <f t="shared" si="15"/>
        <v>#N/A</v>
      </c>
    </row>
    <row r="208" spans="1:3">
      <c r="A208" s="2">
        <f t="shared" si="13"/>
        <v>44106</v>
      </c>
      <c r="B208" s="41" t="e">
        <f t="shared" si="14"/>
        <v>#N/A</v>
      </c>
      <c r="C208" s="41" t="e">
        <f t="shared" si="15"/>
        <v>#N/A</v>
      </c>
    </row>
    <row r="209" spans="1:3">
      <c r="A209" s="2">
        <f t="shared" si="13"/>
        <v>44107</v>
      </c>
      <c r="B209" s="41" t="e">
        <f t="shared" si="14"/>
        <v>#N/A</v>
      </c>
      <c r="C209" s="41" t="e">
        <f t="shared" si="15"/>
        <v>#N/A</v>
      </c>
    </row>
    <row r="210" spans="1:3">
      <c r="A210" s="2">
        <f t="shared" si="13"/>
        <v>44108</v>
      </c>
      <c r="B210" s="41" t="e">
        <f t="shared" si="14"/>
        <v>#N/A</v>
      </c>
      <c r="C210" s="41" t="e">
        <f t="shared" si="15"/>
        <v>#N/A</v>
      </c>
    </row>
    <row r="211" spans="1:3">
      <c r="A211" s="2">
        <f t="shared" si="13"/>
        <v>44109</v>
      </c>
      <c r="B211" s="41" t="e">
        <f t="shared" si="14"/>
        <v>#N/A</v>
      </c>
      <c r="C211" s="41" t="e">
        <f t="shared" si="15"/>
        <v>#N/A</v>
      </c>
    </row>
    <row r="212" spans="1:3">
      <c r="A212" s="2">
        <f t="shared" si="13"/>
        <v>44110</v>
      </c>
      <c r="B212" s="41" t="e">
        <f t="shared" si="14"/>
        <v>#N/A</v>
      </c>
      <c r="C212" s="41" t="e">
        <f t="shared" si="15"/>
        <v>#N/A</v>
      </c>
    </row>
    <row r="213" spans="1:3">
      <c r="A213" s="2">
        <f t="shared" si="13"/>
        <v>44111</v>
      </c>
      <c r="B213" s="41" t="e">
        <f t="shared" si="14"/>
        <v>#N/A</v>
      </c>
      <c r="C213" s="41" t="e">
        <f t="shared" si="15"/>
        <v>#N/A</v>
      </c>
    </row>
    <row r="214" spans="1:3">
      <c r="A214" s="2">
        <f t="shared" si="13"/>
        <v>44112</v>
      </c>
      <c r="B214" s="41" t="e">
        <f t="shared" si="14"/>
        <v>#N/A</v>
      </c>
      <c r="C214" s="41" t="e">
        <f t="shared" si="15"/>
        <v>#N/A</v>
      </c>
    </row>
    <row r="215" spans="1:3">
      <c r="A215" s="2">
        <f t="shared" si="13"/>
        <v>44113</v>
      </c>
      <c r="B215" s="41" t="e">
        <f t="shared" si="14"/>
        <v>#N/A</v>
      </c>
      <c r="C215" s="41" t="e">
        <f t="shared" si="15"/>
        <v>#N/A</v>
      </c>
    </row>
    <row r="216" spans="1:3">
      <c r="A216" s="2">
        <f t="shared" si="13"/>
        <v>44114</v>
      </c>
      <c r="B216" s="41" t="e">
        <f t="shared" si="14"/>
        <v>#N/A</v>
      </c>
      <c r="C216" s="41" t="e">
        <f t="shared" si="15"/>
        <v>#N/A</v>
      </c>
    </row>
    <row r="217" spans="1:3">
      <c r="A217" s="2">
        <f t="shared" si="13"/>
        <v>44115</v>
      </c>
      <c r="B217" s="41" t="e">
        <f t="shared" si="14"/>
        <v>#N/A</v>
      </c>
      <c r="C217" s="41" t="e">
        <f t="shared" si="15"/>
        <v>#N/A</v>
      </c>
    </row>
    <row r="218" spans="1:3">
      <c r="A218" s="2">
        <f t="shared" si="13"/>
        <v>44116</v>
      </c>
      <c r="B218" s="41" t="e">
        <f t="shared" si="14"/>
        <v>#N/A</v>
      </c>
      <c r="C218" s="41" t="e">
        <f t="shared" si="15"/>
        <v>#N/A</v>
      </c>
    </row>
    <row r="219" spans="1:3">
      <c r="A219" s="2">
        <f t="shared" si="13"/>
        <v>44117</v>
      </c>
      <c r="B219" s="41" t="e">
        <f t="shared" si="14"/>
        <v>#N/A</v>
      </c>
      <c r="C219" s="41" t="e">
        <f t="shared" si="15"/>
        <v>#N/A</v>
      </c>
    </row>
    <row r="220" spans="1:3">
      <c r="A220" s="2">
        <f t="shared" si="13"/>
        <v>44118</v>
      </c>
      <c r="B220" s="41" t="e">
        <f t="shared" si="14"/>
        <v>#N/A</v>
      </c>
      <c r="C220" s="41" t="e">
        <f t="shared" si="15"/>
        <v>#N/A</v>
      </c>
    </row>
    <row r="221" spans="1:3">
      <c r="A221" s="2">
        <f t="shared" si="13"/>
        <v>44119</v>
      </c>
      <c r="B221" s="41" t="e">
        <f t="shared" si="14"/>
        <v>#N/A</v>
      </c>
      <c r="C221" s="41" t="e">
        <f t="shared" si="15"/>
        <v>#N/A</v>
      </c>
    </row>
    <row r="222" spans="1:3">
      <c r="A222" s="2">
        <f t="shared" si="13"/>
        <v>44120</v>
      </c>
      <c r="B222" s="41" t="e">
        <f t="shared" si="14"/>
        <v>#N/A</v>
      </c>
      <c r="C222" s="41" t="e">
        <f t="shared" si="15"/>
        <v>#N/A</v>
      </c>
    </row>
    <row r="223" spans="1:3">
      <c r="A223" s="2">
        <f t="shared" si="13"/>
        <v>44121</v>
      </c>
      <c r="B223" s="41" t="e">
        <f t="shared" si="14"/>
        <v>#N/A</v>
      </c>
      <c r="C223" s="41" t="e">
        <f t="shared" si="15"/>
        <v>#N/A</v>
      </c>
    </row>
    <row r="224" spans="1:3">
      <c r="A224" s="2">
        <f t="shared" si="13"/>
        <v>44122</v>
      </c>
      <c r="B224" s="41" t="e">
        <f t="shared" si="14"/>
        <v>#N/A</v>
      </c>
      <c r="C224" s="41" t="e">
        <f t="shared" si="15"/>
        <v>#N/A</v>
      </c>
    </row>
    <row r="225" spans="1:3">
      <c r="A225" s="2">
        <f t="shared" si="13"/>
        <v>44123</v>
      </c>
      <c r="B225" s="41" t="e">
        <f t="shared" si="14"/>
        <v>#N/A</v>
      </c>
      <c r="C225" s="41" t="e">
        <f t="shared" si="15"/>
        <v>#N/A</v>
      </c>
    </row>
    <row r="226" spans="1:3">
      <c r="A226" s="2">
        <f t="shared" si="13"/>
        <v>44124</v>
      </c>
      <c r="B226" s="41" t="e">
        <f t="shared" si="14"/>
        <v>#N/A</v>
      </c>
      <c r="C226" s="41" t="e">
        <f t="shared" si="15"/>
        <v>#N/A</v>
      </c>
    </row>
    <row r="227" spans="1:3">
      <c r="A227" s="2">
        <f t="shared" si="13"/>
        <v>44125</v>
      </c>
      <c r="B227" s="41" t="e">
        <f t="shared" si="14"/>
        <v>#N/A</v>
      </c>
      <c r="C227" s="41" t="e">
        <f t="shared" si="15"/>
        <v>#N/A</v>
      </c>
    </row>
    <row r="228" spans="1:3">
      <c r="A228" s="2">
        <f t="shared" si="13"/>
        <v>44126</v>
      </c>
      <c r="B228" s="41" t="e">
        <f t="shared" si="14"/>
        <v>#N/A</v>
      </c>
      <c r="C228" s="41" t="e">
        <f t="shared" si="15"/>
        <v>#N/A</v>
      </c>
    </row>
    <row r="229" spans="1:3">
      <c r="A229" s="2">
        <f t="shared" si="13"/>
        <v>44127</v>
      </c>
      <c r="B229" s="41" t="e">
        <f t="shared" si="14"/>
        <v>#N/A</v>
      </c>
      <c r="C229" s="41" t="e">
        <f t="shared" si="15"/>
        <v>#N/A</v>
      </c>
    </row>
    <row r="230" spans="1:3">
      <c r="A230" s="2">
        <f t="shared" si="13"/>
        <v>44128</v>
      </c>
      <c r="B230" s="41" t="e">
        <f t="shared" si="14"/>
        <v>#N/A</v>
      </c>
      <c r="C230" s="41" t="e">
        <f t="shared" si="15"/>
        <v>#N/A</v>
      </c>
    </row>
    <row r="231" spans="1:3">
      <c r="A231" s="2">
        <f t="shared" si="13"/>
        <v>44129</v>
      </c>
      <c r="B231" s="41" t="e">
        <f t="shared" si="14"/>
        <v>#N/A</v>
      </c>
      <c r="C231" s="41" t="e">
        <f t="shared" si="15"/>
        <v>#N/A</v>
      </c>
    </row>
    <row r="232" spans="1:3">
      <c r="A232" s="2">
        <f t="shared" si="13"/>
        <v>44130</v>
      </c>
      <c r="B232" s="41" t="e">
        <f t="shared" si="14"/>
        <v>#N/A</v>
      </c>
      <c r="C232" s="41" t="e">
        <f t="shared" si="15"/>
        <v>#N/A</v>
      </c>
    </row>
    <row r="233" spans="1:3">
      <c r="A233" s="2">
        <f t="shared" si="13"/>
        <v>44131</v>
      </c>
      <c r="B233" s="41" t="e">
        <f t="shared" si="14"/>
        <v>#N/A</v>
      </c>
      <c r="C233" s="41" t="e">
        <f t="shared" si="15"/>
        <v>#N/A</v>
      </c>
    </row>
    <row r="234" spans="1:3">
      <c r="A234" s="2">
        <f t="shared" si="13"/>
        <v>44132</v>
      </c>
      <c r="B234" s="41" t="e">
        <f t="shared" si="14"/>
        <v>#N/A</v>
      </c>
      <c r="C234" s="41" t="e">
        <f t="shared" si="15"/>
        <v>#N/A</v>
      </c>
    </row>
    <row r="235" spans="1:3">
      <c r="A235" s="2">
        <f t="shared" si="13"/>
        <v>44133</v>
      </c>
      <c r="B235" s="41" t="e">
        <f t="shared" si="14"/>
        <v>#N/A</v>
      </c>
      <c r="C235" s="41" t="e">
        <f t="shared" si="15"/>
        <v>#N/A</v>
      </c>
    </row>
    <row r="236" spans="1:3">
      <c r="A236" s="2">
        <f t="shared" si="13"/>
        <v>44134</v>
      </c>
      <c r="B236" s="41" t="e">
        <f t="shared" si="14"/>
        <v>#N/A</v>
      </c>
      <c r="C236" s="41" t="e">
        <f t="shared" si="15"/>
        <v>#N/A</v>
      </c>
    </row>
    <row r="237" spans="1:3">
      <c r="A237" s="2">
        <f t="shared" si="13"/>
        <v>44135</v>
      </c>
      <c r="B237" s="41" t="e">
        <f t="shared" si="14"/>
        <v>#N/A</v>
      </c>
      <c r="C237" s="41" t="e">
        <f t="shared" si="15"/>
        <v>#N/A</v>
      </c>
    </row>
    <row r="238" spans="1:3">
      <c r="A238" s="2">
        <f t="shared" si="13"/>
        <v>44136</v>
      </c>
      <c r="B238" s="41" t="e">
        <f t="shared" si="14"/>
        <v>#N/A</v>
      </c>
      <c r="C238" s="41" t="e">
        <f t="shared" si="15"/>
        <v>#N/A</v>
      </c>
    </row>
    <row r="239" spans="1:3">
      <c r="A239" s="2">
        <f t="shared" si="13"/>
        <v>44137</v>
      </c>
      <c r="B239" s="41" t="e">
        <f t="shared" si="14"/>
        <v>#N/A</v>
      </c>
      <c r="C239" s="41" t="e">
        <f t="shared" si="15"/>
        <v>#N/A</v>
      </c>
    </row>
    <row r="240" spans="1:3">
      <c r="A240" s="2">
        <f t="shared" si="13"/>
        <v>44138</v>
      </c>
      <c r="B240" s="41" t="e">
        <f t="shared" si="14"/>
        <v>#N/A</v>
      </c>
      <c r="C240" s="41" t="e">
        <f t="shared" si="15"/>
        <v>#N/A</v>
      </c>
    </row>
    <row r="241" spans="1:3">
      <c r="A241" s="2">
        <f t="shared" si="13"/>
        <v>44139</v>
      </c>
      <c r="B241" s="41" t="e">
        <f t="shared" si="14"/>
        <v>#N/A</v>
      </c>
      <c r="C241" s="41" t="e">
        <f t="shared" si="15"/>
        <v>#N/A</v>
      </c>
    </row>
    <row r="242" spans="1:3">
      <c r="A242" s="2">
        <f t="shared" si="13"/>
        <v>44140</v>
      </c>
      <c r="B242" s="41" t="e">
        <f t="shared" si="14"/>
        <v>#N/A</v>
      </c>
      <c r="C242" s="41" t="e">
        <f t="shared" si="15"/>
        <v>#N/A</v>
      </c>
    </row>
    <row r="243" spans="1:3">
      <c r="A243" s="2">
        <f t="shared" si="13"/>
        <v>44141</v>
      </c>
      <c r="B243" s="41" t="e">
        <f t="shared" si="14"/>
        <v>#N/A</v>
      </c>
      <c r="C243" s="41" t="e">
        <f t="shared" si="15"/>
        <v>#N/A</v>
      </c>
    </row>
    <row r="244" spans="1:3">
      <c r="A244" s="2">
        <f t="shared" si="13"/>
        <v>44142</v>
      </c>
      <c r="B244" s="41" t="e">
        <f t="shared" si="14"/>
        <v>#N/A</v>
      </c>
      <c r="C244" s="41" t="e">
        <f t="shared" si="15"/>
        <v>#N/A</v>
      </c>
    </row>
    <row r="245" spans="1:3">
      <c r="A245" s="2">
        <f t="shared" si="13"/>
        <v>44143</v>
      </c>
      <c r="B245" s="41" t="e">
        <f t="shared" si="14"/>
        <v>#N/A</v>
      </c>
      <c r="C245" s="41" t="e">
        <f t="shared" si="15"/>
        <v>#N/A</v>
      </c>
    </row>
    <row r="246" spans="1:3">
      <c r="A246" s="2">
        <f t="shared" si="13"/>
        <v>44144</v>
      </c>
      <c r="B246" s="41" t="e">
        <f t="shared" si="14"/>
        <v>#N/A</v>
      </c>
      <c r="C246" s="41" t="e">
        <f t="shared" si="15"/>
        <v>#N/A</v>
      </c>
    </row>
    <row r="247" spans="1:3">
      <c r="A247" s="2">
        <f t="shared" si="13"/>
        <v>44145</v>
      </c>
      <c r="B247" s="41" t="e">
        <f t="shared" si="14"/>
        <v>#N/A</v>
      </c>
      <c r="C247" s="41" t="e">
        <f t="shared" si="15"/>
        <v>#N/A</v>
      </c>
    </row>
    <row r="248" spans="1:3">
      <c r="A248" s="2">
        <f t="shared" si="13"/>
        <v>44146</v>
      </c>
      <c r="B248" s="41" t="e">
        <f t="shared" si="14"/>
        <v>#N/A</v>
      </c>
      <c r="C248" s="41" t="e">
        <f t="shared" si="15"/>
        <v>#N/A</v>
      </c>
    </row>
    <row r="249" spans="1:3">
      <c r="A249" s="2">
        <f t="shared" si="13"/>
        <v>44147</v>
      </c>
      <c r="B249" s="41" t="e">
        <f t="shared" si="14"/>
        <v>#N/A</v>
      </c>
      <c r="C249" s="41" t="e">
        <f t="shared" si="15"/>
        <v>#N/A</v>
      </c>
    </row>
    <row r="250" spans="1:3">
      <c r="A250" s="2">
        <f t="shared" si="13"/>
        <v>44148</v>
      </c>
      <c r="B250" s="41" t="e">
        <f t="shared" si="14"/>
        <v>#N/A</v>
      </c>
      <c r="C250" s="41" t="e">
        <f t="shared" si="15"/>
        <v>#N/A</v>
      </c>
    </row>
    <row r="251" spans="1:3">
      <c r="A251" s="2">
        <f t="shared" si="13"/>
        <v>44149</v>
      </c>
      <c r="B251" s="41" t="e">
        <f t="shared" si="14"/>
        <v>#N/A</v>
      </c>
      <c r="C251" s="41" t="e">
        <f t="shared" si="15"/>
        <v>#N/A</v>
      </c>
    </row>
    <row r="252" spans="1:3">
      <c r="A252" s="2">
        <f t="shared" si="13"/>
        <v>44150</v>
      </c>
      <c r="B252" s="41" t="e">
        <f t="shared" si="14"/>
        <v>#N/A</v>
      </c>
      <c r="C252" s="41" t="e">
        <f t="shared" si="15"/>
        <v>#N/A</v>
      </c>
    </row>
    <row r="253" spans="1:3">
      <c r="A253" s="2">
        <f t="shared" si="13"/>
        <v>44151</v>
      </c>
      <c r="B253" s="41" t="e">
        <f t="shared" si="14"/>
        <v>#N/A</v>
      </c>
      <c r="C253" s="41" t="e">
        <f t="shared" si="15"/>
        <v>#N/A</v>
      </c>
    </row>
    <row r="254" spans="1:3">
      <c r="A254" s="2">
        <f t="shared" si="13"/>
        <v>44152</v>
      </c>
      <c r="B254" s="41" t="e">
        <f t="shared" si="14"/>
        <v>#N/A</v>
      </c>
      <c r="C254" s="41" t="e">
        <f t="shared" si="15"/>
        <v>#N/A</v>
      </c>
    </row>
    <row r="255" spans="1:3">
      <c r="A255" s="2">
        <f t="shared" si="13"/>
        <v>44153</v>
      </c>
      <c r="B255" s="41" t="e">
        <f t="shared" si="14"/>
        <v>#N/A</v>
      </c>
      <c r="C255" s="41" t="e">
        <f t="shared" si="15"/>
        <v>#N/A</v>
      </c>
    </row>
    <row r="256" spans="1:3">
      <c r="A256" s="2">
        <f t="shared" si="13"/>
        <v>44154</v>
      </c>
      <c r="B256" s="41" t="e">
        <f t="shared" si="14"/>
        <v>#N/A</v>
      </c>
      <c r="C256" s="41" t="e">
        <f t="shared" si="15"/>
        <v>#N/A</v>
      </c>
    </row>
    <row r="257" spans="1:3">
      <c r="A257" s="2">
        <f t="shared" si="13"/>
        <v>44155</v>
      </c>
      <c r="B257" s="41" t="e">
        <f t="shared" si="14"/>
        <v>#N/A</v>
      </c>
      <c r="C257" s="41" t="e">
        <f t="shared" si="15"/>
        <v>#N/A</v>
      </c>
    </row>
    <row r="258" spans="1:3">
      <c r="A258" s="2">
        <f t="shared" si="13"/>
        <v>44156</v>
      </c>
      <c r="B258" s="41" t="e">
        <f t="shared" si="14"/>
        <v>#N/A</v>
      </c>
      <c r="C258" s="41" t="e">
        <f t="shared" si="15"/>
        <v>#N/A</v>
      </c>
    </row>
    <row r="259" spans="1:3">
      <c r="A259" s="2">
        <f t="shared" si="13"/>
        <v>44157</v>
      </c>
      <c r="B259" s="41" t="e">
        <f t="shared" si="14"/>
        <v>#N/A</v>
      </c>
      <c r="C259" s="41" t="e">
        <f t="shared" si="15"/>
        <v>#N/A</v>
      </c>
    </row>
    <row r="260" spans="1:3">
      <c r="A260" s="2">
        <f t="shared" ref="A260:A323" si="16">A259+1</f>
        <v>44158</v>
      </c>
      <c r="B260" s="41" t="e">
        <f t="shared" si="14"/>
        <v>#N/A</v>
      </c>
      <c r="C260" s="41" t="e">
        <f t="shared" si="15"/>
        <v>#N/A</v>
      </c>
    </row>
    <row r="261" spans="1:3">
      <c r="A261" s="2">
        <f t="shared" si="16"/>
        <v>44159</v>
      </c>
      <c r="B261" s="41" t="e">
        <f t="shared" si="14"/>
        <v>#N/A</v>
      </c>
      <c r="C261" s="41" t="e">
        <f t="shared" si="15"/>
        <v>#N/A</v>
      </c>
    </row>
    <row r="262" spans="1:3">
      <c r="A262" s="2">
        <f t="shared" si="16"/>
        <v>44160</v>
      </c>
      <c r="B262" s="41" t="e">
        <f t="shared" si="14"/>
        <v>#N/A</v>
      </c>
      <c r="C262" s="41" t="e">
        <f t="shared" si="15"/>
        <v>#N/A</v>
      </c>
    </row>
    <row r="263" spans="1:3">
      <c r="A263" s="2">
        <f t="shared" si="16"/>
        <v>44161</v>
      </c>
      <c r="B263" s="41" t="e">
        <f t="shared" si="14"/>
        <v>#N/A</v>
      </c>
      <c r="C263" s="41" t="e">
        <f t="shared" si="15"/>
        <v>#N/A</v>
      </c>
    </row>
    <row r="264" spans="1:3">
      <c r="A264" s="2">
        <f t="shared" si="16"/>
        <v>44162</v>
      </c>
      <c r="B264" s="41" t="e">
        <f t="shared" si="14"/>
        <v>#N/A</v>
      </c>
      <c r="C264" s="41" t="e">
        <f t="shared" si="15"/>
        <v>#N/A</v>
      </c>
    </row>
    <row r="265" spans="1:3">
      <c r="A265" s="2">
        <f t="shared" si="16"/>
        <v>44163</v>
      </c>
      <c r="B265" s="41" t="e">
        <f t="shared" si="14"/>
        <v>#N/A</v>
      </c>
      <c r="C265" s="41" t="e">
        <f t="shared" si="15"/>
        <v>#N/A</v>
      </c>
    </row>
    <row r="266" spans="1:3">
      <c r="A266" s="2">
        <f t="shared" si="16"/>
        <v>44164</v>
      </c>
      <c r="B266" s="41" t="e">
        <f t="shared" ref="B266:B329" si="17">IF(data_anvanda=$G$1,IF(ISBLANK(G266),"",G266),IF(data_anvanda=$J$1,IF(ISBLANK(J266),"",J266),IF(ISBLANK(M266),NA(),M266)))</f>
        <v>#N/A</v>
      </c>
      <c r="C266" s="41" t="e">
        <f t="shared" ref="C266:C329" si="18">IF(data_anvanda=$G$1,IF(ISBLANK(H266),"",H266),IF(data_anvanda=$J$1,IF(ISBLANK(K266),"",K266),IF(ISBLANK(N266),NA(),N266)))</f>
        <v>#N/A</v>
      </c>
    </row>
    <row r="267" spans="1:3">
      <c r="A267" s="2">
        <f t="shared" si="16"/>
        <v>44165</v>
      </c>
      <c r="B267" s="41" t="e">
        <f t="shared" si="17"/>
        <v>#N/A</v>
      </c>
      <c r="C267" s="41" t="e">
        <f t="shared" si="18"/>
        <v>#N/A</v>
      </c>
    </row>
    <row r="268" spans="1:3">
      <c r="A268" s="2">
        <f t="shared" si="16"/>
        <v>44166</v>
      </c>
      <c r="B268" s="41" t="e">
        <f t="shared" si="17"/>
        <v>#N/A</v>
      </c>
      <c r="C268" s="41" t="e">
        <f t="shared" si="18"/>
        <v>#N/A</v>
      </c>
    </row>
    <row r="269" spans="1:3">
      <c r="A269" s="2">
        <f t="shared" si="16"/>
        <v>44167</v>
      </c>
      <c r="B269" s="41" t="e">
        <f t="shared" si="17"/>
        <v>#N/A</v>
      </c>
      <c r="C269" s="41" t="e">
        <f t="shared" si="18"/>
        <v>#N/A</v>
      </c>
    </row>
    <row r="270" spans="1:3">
      <c r="A270" s="2">
        <f t="shared" si="16"/>
        <v>44168</v>
      </c>
      <c r="B270" s="41" t="e">
        <f t="shared" si="17"/>
        <v>#N/A</v>
      </c>
      <c r="C270" s="41" t="e">
        <f t="shared" si="18"/>
        <v>#N/A</v>
      </c>
    </row>
    <row r="271" spans="1:3">
      <c r="A271" s="2">
        <f t="shared" si="16"/>
        <v>44169</v>
      </c>
      <c r="B271" s="41" t="e">
        <f t="shared" si="17"/>
        <v>#N/A</v>
      </c>
      <c r="C271" s="41" t="e">
        <f t="shared" si="18"/>
        <v>#N/A</v>
      </c>
    </row>
    <row r="272" spans="1:3">
      <c r="A272" s="2">
        <f t="shared" si="16"/>
        <v>44170</v>
      </c>
      <c r="B272" s="41" t="e">
        <f t="shared" si="17"/>
        <v>#N/A</v>
      </c>
      <c r="C272" s="41" t="e">
        <f t="shared" si="18"/>
        <v>#N/A</v>
      </c>
    </row>
    <row r="273" spans="1:3">
      <c r="A273" s="2">
        <f t="shared" si="16"/>
        <v>44171</v>
      </c>
      <c r="B273" s="41" t="e">
        <f t="shared" si="17"/>
        <v>#N/A</v>
      </c>
      <c r="C273" s="41" t="e">
        <f t="shared" si="18"/>
        <v>#N/A</v>
      </c>
    </row>
    <row r="274" spans="1:3">
      <c r="A274" s="2">
        <f t="shared" si="16"/>
        <v>44172</v>
      </c>
      <c r="B274" s="41" t="e">
        <f t="shared" si="17"/>
        <v>#N/A</v>
      </c>
      <c r="C274" s="41" t="e">
        <f t="shared" si="18"/>
        <v>#N/A</v>
      </c>
    </row>
    <row r="275" spans="1:3">
      <c r="A275" s="2">
        <f t="shared" si="16"/>
        <v>44173</v>
      </c>
      <c r="B275" s="41" t="e">
        <f t="shared" si="17"/>
        <v>#N/A</v>
      </c>
      <c r="C275" s="41" t="e">
        <f t="shared" si="18"/>
        <v>#N/A</v>
      </c>
    </row>
    <row r="276" spans="1:3">
      <c r="A276" s="2">
        <f t="shared" si="16"/>
        <v>44174</v>
      </c>
      <c r="B276" s="41" t="e">
        <f t="shared" si="17"/>
        <v>#N/A</v>
      </c>
      <c r="C276" s="41" t="e">
        <f t="shared" si="18"/>
        <v>#N/A</v>
      </c>
    </row>
    <row r="277" spans="1:3">
      <c r="A277" s="2">
        <f t="shared" si="16"/>
        <v>44175</v>
      </c>
      <c r="B277" s="41" t="e">
        <f t="shared" si="17"/>
        <v>#N/A</v>
      </c>
      <c r="C277" s="41" t="e">
        <f t="shared" si="18"/>
        <v>#N/A</v>
      </c>
    </row>
    <row r="278" spans="1:3">
      <c r="A278" s="2">
        <f t="shared" si="16"/>
        <v>44176</v>
      </c>
      <c r="B278" s="41" t="e">
        <f t="shared" si="17"/>
        <v>#N/A</v>
      </c>
      <c r="C278" s="41" t="e">
        <f t="shared" si="18"/>
        <v>#N/A</v>
      </c>
    </row>
    <row r="279" spans="1:3">
      <c r="A279" s="2">
        <f t="shared" si="16"/>
        <v>44177</v>
      </c>
      <c r="B279" s="41" t="e">
        <f t="shared" si="17"/>
        <v>#N/A</v>
      </c>
      <c r="C279" s="41" t="e">
        <f t="shared" si="18"/>
        <v>#N/A</v>
      </c>
    </row>
    <row r="280" spans="1:3">
      <c r="A280" s="2">
        <f t="shared" si="16"/>
        <v>44178</v>
      </c>
      <c r="B280" s="41" t="e">
        <f t="shared" si="17"/>
        <v>#N/A</v>
      </c>
      <c r="C280" s="41" t="e">
        <f t="shared" si="18"/>
        <v>#N/A</v>
      </c>
    </row>
    <row r="281" spans="1:3">
      <c r="A281" s="2">
        <f t="shared" si="16"/>
        <v>44179</v>
      </c>
      <c r="B281" s="41" t="e">
        <f t="shared" si="17"/>
        <v>#N/A</v>
      </c>
      <c r="C281" s="41" t="e">
        <f t="shared" si="18"/>
        <v>#N/A</v>
      </c>
    </row>
    <row r="282" spans="1:3">
      <c r="A282" s="2">
        <f t="shared" si="16"/>
        <v>44180</v>
      </c>
      <c r="B282" s="41" t="e">
        <f t="shared" si="17"/>
        <v>#N/A</v>
      </c>
      <c r="C282" s="41" t="e">
        <f t="shared" si="18"/>
        <v>#N/A</v>
      </c>
    </row>
    <row r="283" spans="1:3">
      <c r="A283" s="2">
        <f t="shared" si="16"/>
        <v>44181</v>
      </c>
      <c r="B283" s="41" t="e">
        <f t="shared" si="17"/>
        <v>#N/A</v>
      </c>
      <c r="C283" s="41" t="e">
        <f t="shared" si="18"/>
        <v>#N/A</v>
      </c>
    </row>
    <row r="284" spans="1:3">
      <c r="A284" s="2">
        <f t="shared" si="16"/>
        <v>44182</v>
      </c>
      <c r="B284" s="41" t="e">
        <f t="shared" si="17"/>
        <v>#N/A</v>
      </c>
      <c r="C284" s="41" t="e">
        <f t="shared" si="18"/>
        <v>#N/A</v>
      </c>
    </row>
    <row r="285" spans="1:3">
      <c r="A285" s="2">
        <f t="shared" si="16"/>
        <v>44183</v>
      </c>
      <c r="B285" s="41" t="e">
        <f t="shared" si="17"/>
        <v>#N/A</v>
      </c>
      <c r="C285" s="41" t="e">
        <f t="shared" si="18"/>
        <v>#N/A</v>
      </c>
    </row>
    <row r="286" spans="1:3">
      <c r="A286" s="2">
        <f t="shared" si="16"/>
        <v>44184</v>
      </c>
      <c r="B286" s="41" t="e">
        <f t="shared" si="17"/>
        <v>#N/A</v>
      </c>
      <c r="C286" s="41" t="e">
        <f t="shared" si="18"/>
        <v>#N/A</v>
      </c>
    </row>
    <row r="287" spans="1:3">
      <c r="A287" s="2">
        <f t="shared" si="16"/>
        <v>44185</v>
      </c>
      <c r="B287" s="41" t="e">
        <f t="shared" si="17"/>
        <v>#N/A</v>
      </c>
      <c r="C287" s="41" t="e">
        <f t="shared" si="18"/>
        <v>#N/A</v>
      </c>
    </row>
    <row r="288" spans="1:3">
      <c r="A288" s="2">
        <f t="shared" si="16"/>
        <v>44186</v>
      </c>
      <c r="B288" s="41" t="e">
        <f t="shared" si="17"/>
        <v>#N/A</v>
      </c>
      <c r="C288" s="41" t="e">
        <f t="shared" si="18"/>
        <v>#N/A</v>
      </c>
    </row>
    <row r="289" spans="1:3">
      <c r="A289" s="2">
        <f t="shared" si="16"/>
        <v>44187</v>
      </c>
      <c r="B289" s="41" t="e">
        <f t="shared" si="17"/>
        <v>#N/A</v>
      </c>
      <c r="C289" s="41" t="e">
        <f t="shared" si="18"/>
        <v>#N/A</v>
      </c>
    </row>
    <row r="290" spans="1:3">
      <c r="A290" s="2">
        <f t="shared" si="16"/>
        <v>44188</v>
      </c>
      <c r="B290" s="41" t="e">
        <f t="shared" si="17"/>
        <v>#N/A</v>
      </c>
      <c r="C290" s="41" t="e">
        <f t="shared" si="18"/>
        <v>#N/A</v>
      </c>
    </row>
    <row r="291" spans="1:3">
      <c r="A291" s="2">
        <f t="shared" si="16"/>
        <v>44189</v>
      </c>
      <c r="B291" s="41" t="e">
        <f t="shared" si="17"/>
        <v>#N/A</v>
      </c>
      <c r="C291" s="41" t="e">
        <f t="shared" si="18"/>
        <v>#N/A</v>
      </c>
    </row>
    <row r="292" spans="1:3">
      <c r="A292" s="2">
        <f t="shared" si="16"/>
        <v>44190</v>
      </c>
      <c r="B292" s="41" t="e">
        <f t="shared" si="17"/>
        <v>#N/A</v>
      </c>
      <c r="C292" s="41" t="e">
        <f t="shared" si="18"/>
        <v>#N/A</v>
      </c>
    </row>
    <row r="293" spans="1:3">
      <c r="A293" s="2">
        <f t="shared" si="16"/>
        <v>44191</v>
      </c>
      <c r="B293" s="41" t="e">
        <f t="shared" si="17"/>
        <v>#N/A</v>
      </c>
      <c r="C293" s="41" t="e">
        <f t="shared" si="18"/>
        <v>#N/A</v>
      </c>
    </row>
    <row r="294" spans="1:3">
      <c r="A294" s="2">
        <f t="shared" si="16"/>
        <v>44192</v>
      </c>
      <c r="B294" s="41" t="e">
        <f t="shared" si="17"/>
        <v>#N/A</v>
      </c>
      <c r="C294" s="41" t="e">
        <f t="shared" si="18"/>
        <v>#N/A</v>
      </c>
    </row>
    <row r="295" spans="1:3">
      <c r="A295" s="2">
        <f t="shared" si="16"/>
        <v>44193</v>
      </c>
      <c r="B295" s="41" t="e">
        <f t="shared" si="17"/>
        <v>#N/A</v>
      </c>
      <c r="C295" s="41" t="e">
        <f t="shared" si="18"/>
        <v>#N/A</v>
      </c>
    </row>
    <row r="296" spans="1:3">
      <c r="A296" s="2">
        <f t="shared" si="16"/>
        <v>44194</v>
      </c>
      <c r="B296" s="41" t="e">
        <f t="shared" si="17"/>
        <v>#N/A</v>
      </c>
      <c r="C296" s="41" t="e">
        <f t="shared" si="18"/>
        <v>#N/A</v>
      </c>
    </row>
    <row r="297" spans="1:3">
      <c r="A297" s="2">
        <f t="shared" si="16"/>
        <v>44195</v>
      </c>
      <c r="B297" s="41" t="e">
        <f t="shared" si="17"/>
        <v>#N/A</v>
      </c>
      <c r="C297" s="41" t="e">
        <f t="shared" si="18"/>
        <v>#N/A</v>
      </c>
    </row>
    <row r="298" spans="1:3">
      <c r="A298" s="2">
        <f t="shared" si="16"/>
        <v>44196</v>
      </c>
      <c r="B298" s="41" t="e">
        <f t="shared" si="17"/>
        <v>#N/A</v>
      </c>
      <c r="C298" s="41" t="e">
        <f t="shared" si="18"/>
        <v>#N/A</v>
      </c>
    </row>
    <row r="299" spans="1:3">
      <c r="A299" s="2">
        <f t="shared" si="16"/>
        <v>44197</v>
      </c>
      <c r="B299" s="41" t="e">
        <f t="shared" si="17"/>
        <v>#N/A</v>
      </c>
      <c r="C299" s="41" t="e">
        <f t="shared" si="18"/>
        <v>#N/A</v>
      </c>
    </row>
    <row r="300" spans="1:3">
      <c r="A300" s="2">
        <f t="shared" si="16"/>
        <v>44198</v>
      </c>
      <c r="B300" s="41" t="e">
        <f t="shared" si="17"/>
        <v>#N/A</v>
      </c>
      <c r="C300" s="41" t="e">
        <f t="shared" si="18"/>
        <v>#N/A</v>
      </c>
    </row>
    <row r="301" spans="1:3">
      <c r="A301" s="2">
        <f t="shared" si="16"/>
        <v>44199</v>
      </c>
      <c r="B301" s="41" t="e">
        <f t="shared" si="17"/>
        <v>#N/A</v>
      </c>
      <c r="C301" s="41" t="e">
        <f t="shared" si="18"/>
        <v>#N/A</v>
      </c>
    </row>
    <row r="302" spans="1:3">
      <c r="A302" s="2">
        <f t="shared" si="16"/>
        <v>44200</v>
      </c>
      <c r="B302" s="41" t="e">
        <f t="shared" si="17"/>
        <v>#N/A</v>
      </c>
      <c r="C302" s="41" t="e">
        <f t="shared" si="18"/>
        <v>#N/A</v>
      </c>
    </row>
    <row r="303" spans="1:3">
      <c r="A303" s="2">
        <f t="shared" si="16"/>
        <v>44201</v>
      </c>
      <c r="B303" s="41" t="e">
        <f t="shared" si="17"/>
        <v>#N/A</v>
      </c>
      <c r="C303" s="41" t="e">
        <f t="shared" si="18"/>
        <v>#N/A</v>
      </c>
    </row>
    <row r="304" spans="1:3">
      <c r="A304" s="2">
        <f t="shared" si="16"/>
        <v>44202</v>
      </c>
      <c r="B304" s="41" t="e">
        <f t="shared" si="17"/>
        <v>#N/A</v>
      </c>
      <c r="C304" s="41" t="e">
        <f t="shared" si="18"/>
        <v>#N/A</v>
      </c>
    </row>
    <row r="305" spans="1:3">
      <c r="A305" s="2">
        <f t="shared" si="16"/>
        <v>44203</v>
      </c>
      <c r="B305" s="41" t="e">
        <f t="shared" si="17"/>
        <v>#N/A</v>
      </c>
      <c r="C305" s="41" t="e">
        <f t="shared" si="18"/>
        <v>#N/A</v>
      </c>
    </row>
    <row r="306" spans="1:3">
      <c r="A306" s="2">
        <f t="shared" si="16"/>
        <v>44204</v>
      </c>
      <c r="B306" s="41" t="e">
        <f t="shared" si="17"/>
        <v>#N/A</v>
      </c>
      <c r="C306" s="41" t="e">
        <f t="shared" si="18"/>
        <v>#N/A</v>
      </c>
    </row>
    <row r="307" spans="1:3">
      <c r="A307" s="2">
        <f t="shared" si="16"/>
        <v>44205</v>
      </c>
      <c r="B307" s="41" t="e">
        <f t="shared" si="17"/>
        <v>#N/A</v>
      </c>
      <c r="C307" s="41" t="e">
        <f t="shared" si="18"/>
        <v>#N/A</v>
      </c>
    </row>
    <row r="308" spans="1:3">
      <c r="A308" s="2">
        <f t="shared" si="16"/>
        <v>44206</v>
      </c>
      <c r="B308" s="41" t="e">
        <f t="shared" si="17"/>
        <v>#N/A</v>
      </c>
      <c r="C308" s="41" t="e">
        <f t="shared" si="18"/>
        <v>#N/A</v>
      </c>
    </row>
    <row r="309" spans="1:3">
      <c r="A309" s="2">
        <f t="shared" si="16"/>
        <v>44207</v>
      </c>
      <c r="B309" s="41" t="e">
        <f t="shared" si="17"/>
        <v>#N/A</v>
      </c>
      <c r="C309" s="41" t="e">
        <f t="shared" si="18"/>
        <v>#N/A</v>
      </c>
    </row>
    <row r="310" spans="1:3">
      <c r="A310" s="2">
        <f t="shared" si="16"/>
        <v>44208</v>
      </c>
      <c r="B310" s="41" t="e">
        <f t="shared" si="17"/>
        <v>#N/A</v>
      </c>
      <c r="C310" s="41" t="e">
        <f t="shared" si="18"/>
        <v>#N/A</v>
      </c>
    </row>
    <row r="311" spans="1:3">
      <c r="A311" s="2">
        <f t="shared" si="16"/>
        <v>44209</v>
      </c>
      <c r="B311" s="41" t="e">
        <f t="shared" si="17"/>
        <v>#N/A</v>
      </c>
      <c r="C311" s="41" t="e">
        <f t="shared" si="18"/>
        <v>#N/A</v>
      </c>
    </row>
    <row r="312" spans="1:3">
      <c r="A312" s="2">
        <f t="shared" si="16"/>
        <v>44210</v>
      </c>
      <c r="B312" s="41" t="e">
        <f t="shared" si="17"/>
        <v>#N/A</v>
      </c>
      <c r="C312" s="41" t="e">
        <f t="shared" si="18"/>
        <v>#N/A</v>
      </c>
    </row>
    <row r="313" spans="1:3">
      <c r="A313" s="2">
        <f t="shared" si="16"/>
        <v>44211</v>
      </c>
      <c r="B313" s="41" t="e">
        <f t="shared" si="17"/>
        <v>#N/A</v>
      </c>
      <c r="C313" s="41" t="e">
        <f t="shared" si="18"/>
        <v>#N/A</v>
      </c>
    </row>
    <row r="314" spans="1:3">
      <c r="A314" s="2">
        <f t="shared" si="16"/>
        <v>44212</v>
      </c>
      <c r="B314" s="41" t="e">
        <f t="shared" si="17"/>
        <v>#N/A</v>
      </c>
      <c r="C314" s="41" t="e">
        <f t="shared" si="18"/>
        <v>#N/A</v>
      </c>
    </row>
    <row r="315" spans="1:3">
      <c r="A315" s="2">
        <f t="shared" si="16"/>
        <v>44213</v>
      </c>
      <c r="B315" s="41" t="e">
        <f t="shared" si="17"/>
        <v>#N/A</v>
      </c>
      <c r="C315" s="41" t="e">
        <f t="shared" si="18"/>
        <v>#N/A</v>
      </c>
    </row>
    <row r="316" spans="1:3">
      <c r="A316" s="2">
        <f t="shared" si="16"/>
        <v>44214</v>
      </c>
      <c r="B316" s="41" t="e">
        <f t="shared" si="17"/>
        <v>#N/A</v>
      </c>
      <c r="C316" s="41" t="e">
        <f t="shared" si="18"/>
        <v>#N/A</v>
      </c>
    </row>
    <row r="317" spans="1:3">
      <c r="A317" s="2">
        <f t="shared" si="16"/>
        <v>44215</v>
      </c>
      <c r="B317" s="41" t="e">
        <f t="shared" si="17"/>
        <v>#N/A</v>
      </c>
      <c r="C317" s="41" t="e">
        <f t="shared" si="18"/>
        <v>#N/A</v>
      </c>
    </row>
    <row r="318" spans="1:3">
      <c r="A318" s="2">
        <f t="shared" si="16"/>
        <v>44216</v>
      </c>
      <c r="B318" s="41" t="e">
        <f t="shared" si="17"/>
        <v>#N/A</v>
      </c>
      <c r="C318" s="41" t="e">
        <f t="shared" si="18"/>
        <v>#N/A</v>
      </c>
    </row>
    <row r="319" spans="1:3">
      <c r="A319" s="2">
        <f t="shared" si="16"/>
        <v>44217</v>
      </c>
      <c r="B319" s="41" t="e">
        <f t="shared" si="17"/>
        <v>#N/A</v>
      </c>
      <c r="C319" s="41" t="e">
        <f t="shared" si="18"/>
        <v>#N/A</v>
      </c>
    </row>
    <row r="320" spans="1:3">
      <c r="A320" s="2">
        <f t="shared" si="16"/>
        <v>44218</v>
      </c>
      <c r="B320" s="41" t="e">
        <f t="shared" si="17"/>
        <v>#N/A</v>
      </c>
      <c r="C320" s="41" t="e">
        <f t="shared" si="18"/>
        <v>#N/A</v>
      </c>
    </row>
    <row r="321" spans="1:3">
      <c r="A321" s="2">
        <f t="shared" si="16"/>
        <v>44219</v>
      </c>
      <c r="B321" s="41" t="e">
        <f t="shared" si="17"/>
        <v>#N/A</v>
      </c>
      <c r="C321" s="41" t="e">
        <f t="shared" si="18"/>
        <v>#N/A</v>
      </c>
    </row>
    <row r="322" spans="1:3">
      <c r="A322" s="2">
        <f t="shared" si="16"/>
        <v>44220</v>
      </c>
      <c r="B322" s="41" t="e">
        <f t="shared" si="17"/>
        <v>#N/A</v>
      </c>
      <c r="C322" s="41" t="e">
        <f t="shared" si="18"/>
        <v>#N/A</v>
      </c>
    </row>
    <row r="323" spans="1:3">
      <c r="A323" s="2">
        <f t="shared" si="16"/>
        <v>44221</v>
      </c>
      <c r="B323" s="41" t="e">
        <f t="shared" si="17"/>
        <v>#N/A</v>
      </c>
      <c r="C323" s="41" t="e">
        <f t="shared" si="18"/>
        <v>#N/A</v>
      </c>
    </row>
    <row r="324" spans="1:3">
      <c r="A324" s="2">
        <f t="shared" ref="A324:A366" si="19">A323+1</f>
        <v>44222</v>
      </c>
      <c r="B324" s="41" t="e">
        <f t="shared" si="17"/>
        <v>#N/A</v>
      </c>
      <c r="C324" s="41" t="e">
        <f t="shared" si="18"/>
        <v>#N/A</v>
      </c>
    </row>
    <row r="325" spans="1:3">
      <c r="A325" s="2">
        <f t="shared" si="19"/>
        <v>44223</v>
      </c>
      <c r="B325" s="41" t="e">
        <f t="shared" si="17"/>
        <v>#N/A</v>
      </c>
      <c r="C325" s="41" t="e">
        <f t="shared" si="18"/>
        <v>#N/A</v>
      </c>
    </row>
    <row r="326" spans="1:3">
      <c r="A326" s="2">
        <f t="shared" si="19"/>
        <v>44224</v>
      </c>
      <c r="B326" s="41" t="e">
        <f t="shared" si="17"/>
        <v>#N/A</v>
      </c>
      <c r="C326" s="41" t="e">
        <f t="shared" si="18"/>
        <v>#N/A</v>
      </c>
    </row>
    <row r="327" spans="1:3">
      <c r="A327" s="2">
        <f t="shared" si="19"/>
        <v>44225</v>
      </c>
      <c r="B327" s="41" t="e">
        <f t="shared" si="17"/>
        <v>#N/A</v>
      </c>
      <c r="C327" s="41" t="e">
        <f t="shared" si="18"/>
        <v>#N/A</v>
      </c>
    </row>
    <row r="328" spans="1:3">
      <c r="A328" s="2">
        <f t="shared" si="19"/>
        <v>44226</v>
      </c>
      <c r="B328" s="41" t="e">
        <f t="shared" si="17"/>
        <v>#N/A</v>
      </c>
      <c r="C328" s="41" t="e">
        <f t="shared" si="18"/>
        <v>#N/A</v>
      </c>
    </row>
    <row r="329" spans="1:3">
      <c r="A329" s="2">
        <f t="shared" si="19"/>
        <v>44227</v>
      </c>
      <c r="B329" s="41" t="e">
        <f t="shared" si="17"/>
        <v>#N/A</v>
      </c>
      <c r="C329" s="41" t="e">
        <f t="shared" si="18"/>
        <v>#N/A</v>
      </c>
    </row>
    <row r="330" spans="1:3">
      <c r="A330" s="2">
        <f t="shared" si="19"/>
        <v>44228</v>
      </c>
      <c r="B330" s="41" t="e">
        <f t="shared" ref="B330:B366" si="20">IF(data_anvanda=$G$1,IF(ISBLANK(G330),"",G330),IF(data_anvanda=$J$1,IF(ISBLANK(J330),"",J330),IF(ISBLANK(M330),NA(),M330)))</f>
        <v>#N/A</v>
      </c>
      <c r="C330" s="41" t="e">
        <f t="shared" ref="C330:C366" si="21">IF(data_anvanda=$G$1,IF(ISBLANK(H330),"",H330),IF(data_anvanda=$J$1,IF(ISBLANK(K330),"",K330),IF(ISBLANK(N330),NA(),N330)))</f>
        <v>#N/A</v>
      </c>
    </row>
    <row r="331" spans="1:3">
      <c r="A331" s="2">
        <f t="shared" si="19"/>
        <v>44229</v>
      </c>
      <c r="B331" s="41" t="e">
        <f t="shared" si="20"/>
        <v>#N/A</v>
      </c>
      <c r="C331" s="41" t="e">
        <f t="shared" si="21"/>
        <v>#N/A</v>
      </c>
    </row>
    <row r="332" spans="1:3">
      <c r="A332" s="2">
        <f t="shared" si="19"/>
        <v>44230</v>
      </c>
      <c r="B332" s="41" t="e">
        <f t="shared" si="20"/>
        <v>#N/A</v>
      </c>
      <c r="C332" s="41" t="e">
        <f t="shared" si="21"/>
        <v>#N/A</v>
      </c>
    </row>
    <row r="333" spans="1:3">
      <c r="A333" s="2">
        <f t="shared" si="19"/>
        <v>44231</v>
      </c>
      <c r="B333" s="41" t="e">
        <f t="shared" si="20"/>
        <v>#N/A</v>
      </c>
      <c r="C333" s="41" t="e">
        <f t="shared" si="21"/>
        <v>#N/A</v>
      </c>
    </row>
    <row r="334" spans="1:3">
      <c r="A334" s="2">
        <f t="shared" si="19"/>
        <v>44232</v>
      </c>
      <c r="B334" s="41" t="e">
        <f t="shared" si="20"/>
        <v>#N/A</v>
      </c>
      <c r="C334" s="41" t="e">
        <f t="shared" si="21"/>
        <v>#N/A</v>
      </c>
    </row>
    <row r="335" spans="1:3">
      <c r="A335" s="2">
        <f t="shared" si="19"/>
        <v>44233</v>
      </c>
      <c r="B335" s="41" t="e">
        <f t="shared" si="20"/>
        <v>#N/A</v>
      </c>
      <c r="C335" s="41" t="e">
        <f t="shared" si="21"/>
        <v>#N/A</v>
      </c>
    </row>
    <row r="336" spans="1:3">
      <c r="A336" s="2">
        <f t="shared" si="19"/>
        <v>44234</v>
      </c>
      <c r="B336" s="41" t="e">
        <f t="shared" si="20"/>
        <v>#N/A</v>
      </c>
      <c r="C336" s="41" t="e">
        <f t="shared" si="21"/>
        <v>#N/A</v>
      </c>
    </row>
    <row r="337" spans="1:3">
      <c r="A337" s="2">
        <f t="shared" si="19"/>
        <v>44235</v>
      </c>
      <c r="B337" s="41" t="e">
        <f t="shared" si="20"/>
        <v>#N/A</v>
      </c>
      <c r="C337" s="41" t="e">
        <f t="shared" si="21"/>
        <v>#N/A</v>
      </c>
    </row>
    <row r="338" spans="1:3">
      <c r="A338" s="2">
        <f t="shared" si="19"/>
        <v>44236</v>
      </c>
      <c r="B338" s="41" t="e">
        <f t="shared" si="20"/>
        <v>#N/A</v>
      </c>
      <c r="C338" s="41" t="e">
        <f t="shared" si="21"/>
        <v>#N/A</v>
      </c>
    </row>
    <row r="339" spans="1:3">
      <c r="A339" s="2">
        <f t="shared" si="19"/>
        <v>44237</v>
      </c>
      <c r="B339" s="41" t="e">
        <f t="shared" si="20"/>
        <v>#N/A</v>
      </c>
      <c r="C339" s="41" t="e">
        <f t="shared" si="21"/>
        <v>#N/A</v>
      </c>
    </row>
    <row r="340" spans="1:3">
      <c r="A340" s="2">
        <f t="shared" si="19"/>
        <v>44238</v>
      </c>
      <c r="B340" s="41" t="e">
        <f t="shared" si="20"/>
        <v>#N/A</v>
      </c>
      <c r="C340" s="41" t="e">
        <f t="shared" si="21"/>
        <v>#N/A</v>
      </c>
    </row>
    <row r="341" spans="1:3">
      <c r="A341" s="2">
        <f t="shared" si="19"/>
        <v>44239</v>
      </c>
      <c r="B341" s="41" t="e">
        <f t="shared" si="20"/>
        <v>#N/A</v>
      </c>
      <c r="C341" s="41" t="e">
        <f t="shared" si="21"/>
        <v>#N/A</v>
      </c>
    </row>
    <row r="342" spans="1:3">
      <c r="A342" s="2">
        <f t="shared" si="19"/>
        <v>44240</v>
      </c>
      <c r="B342" s="41" t="e">
        <f t="shared" si="20"/>
        <v>#N/A</v>
      </c>
      <c r="C342" s="41" t="e">
        <f t="shared" si="21"/>
        <v>#N/A</v>
      </c>
    </row>
    <row r="343" spans="1:3">
      <c r="A343" s="2">
        <f t="shared" si="19"/>
        <v>44241</v>
      </c>
      <c r="B343" s="41" t="e">
        <f t="shared" si="20"/>
        <v>#N/A</v>
      </c>
      <c r="C343" s="41" t="e">
        <f t="shared" si="21"/>
        <v>#N/A</v>
      </c>
    </row>
    <row r="344" spans="1:3">
      <c r="A344" s="2">
        <f t="shared" si="19"/>
        <v>44242</v>
      </c>
      <c r="B344" s="41" t="e">
        <f t="shared" si="20"/>
        <v>#N/A</v>
      </c>
      <c r="C344" s="41" t="e">
        <f t="shared" si="21"/>
        <v>#N/A</v>
      </c>
    </row>
    <row r="345" spans="1:3">
      <c r="A345" s="2">
        <f t="shared" si="19"/>
        <v>44243</v>
      </c>
      <c r="B345" s="41" t="e">
        <f t="shared" si="20"/>
        <v>#N/A</v>
      </c>
      <c r="C345" s="41" t="e">
        <f t="shared" si="21"/>
        <v>#N/A</v>
      </c>
    </row>
    <row r="346" spans="1:3">
      <c r="A346" s="2">
        <f t="shared" si="19"/>
        <v>44244</v>
      </c>
      <c r="B346" s="41" t="e">
        <f t="shared" si="20"/>
        <v>#N/A</v>
      </c>
      <c r="C346" s="41" t="e">
        <f t="shared" si="21"/>
        <v>#N/A</v>
      </c>
    </row>
    <row r="347" spans="1:3">
      <c r="A347" s="2">
        <f t="shared" si="19"/>
        <v>44245</v>
      </c>
      <c r="B347" s="41" t="e">
        <f t="shared" si="20"/>
        <v>#N/A</v>
      </c>
      <c r="C347" s="41" t="e">
        <f t="shared" si="21"/>
        <v>#N/A</v>
      </c>
    </row>
    <row r="348" spans="1:3">
      <c r="A348" s="2">
        <f t="shared" si="19"/>
        <v>44246</v>
      </c>
      <c r="B348" s="41" t="e">
        <f t="shared" si="20"/>
        <v>#N/A</v>
      </c>
      <c r="C348" s="41" t="e">
        <f t="shared" si="21"/>
        <v>#N/A</v>
      </c>
    </row>
    <row r="349" spans="1:3">
      <c r="A349" s="2">
        <f t="shared" si="19"/>
        <v>44247</v>
      </c>
      <c r="B349" s="41" t="e">
        <f t="shared" si="20"/>
        <v>#N/A</v>
      </c>
      <c r="C349" s="41" t="e">
        <f t="shared" si="21"/>
        <v>#N/A</v>
      </c>
    </row>
    <row r="350" spans="1:3">
      <c r="A350" s="2">
        <f t="shared" si="19"/>
        <v>44248</v>
      </c>
      <c r="B350" s="41" t="e">
        <f t="shared" si="20"/>
        <v>#N/A</v>
      </c>
      <c r="C350" s="41" t="e">
        <f t="shared" si="21"/>
        <v>#N/A</v>
      </c>
    </row>
    <row r="351" spans="1:3">
      <c r="A351" s="2">
        <f t="shared" si="19"/>
        <v>44249</v>
      </c>
      <c r="B351" s="41" t="e">
        <f t="shared" si="20"/>
        <v>#N/A</v>
      </c>
      <c r="C351" s="41" t="e">
        <f t="shared" si="21"/>
        <v>#N/A</v>
      </c>
    </row>
    <row r="352" spans="1:3">
      <c r="A352" s="2">
        <f t="shared" si="19"/>
        <v>44250</v>
      </c>
      <c r="B352" s="41" t="e">
        <f t="shared" si="20"/>
        <v>#N/A</v>
      </c>
      <c r="C352" s="41" t="e">
        <f t="shared" si="21"/>
        <v>#N/A</v>
      </c>
    </row>
    <row r="353" spans="1:3">
      <c r="A353" s="2">
        <f t="shared" si="19"/>
        <v>44251</v>
      </c>
      <c r="B353" s="41" t="e">
        <f t="shared" si="20"/>
        <v>#N/A</v>
      </c>
      <c r="C353" s="41" t="e">
        <f t="shared" si="21"/>
        <v>#N/A</v>
      </c>
    </row>
    <row r="354" spans="1:3">
      <c r="A354" s="2">
        <f t="shared" si="19"/>
        <v>44252</v>
      </c>
      <c r="B354" s="41" t="e">
        <f t="shared" si="20"/>
        <v>#N/A</v>
      </c>
      <c r="C354" s="41" t="e">
        <f t="shared" si="21"/>
        <v>#N/A</v>
      </c>
    </row>
    <row r="355" spans="1:3">
      <c r="A355" s="2">
        <f t="shared" si="19"/>
        <v>44253</v>
      </c>
      <c r="B355" s="41" t="e">
        <f t="shared" si="20"/>
        <v>#N/A</v>
      </c>
      <c r="C355" s="41" t="e">
        <f t="shared" si="21"/>
        <v>#N/A</v>
      </c>
    </row>
    <row r="356" spans="1:3">
      <c r="A356" s="2">
        <f t="shared" si="19"/>
        <v>44254</v>
      </c>
      <c r="B356" s="41" t="e">
        <f t="shared" si="20"/>
        <v>#N/A</v>
      </c>
      <c r="C356" s="41" t="e">
        <f t="shared" si="21"/>
        <v>#N/A</v>
      </c>
    </row>
    <row r="357" spans="1:3">
      <c r="A357" s="2">
        <f t="shared" si="19"/>
        <v>44255</v>
      </c>
      <c r="B357" s="41" t="e">
        <f t="shared" si="20"/>
        <v>#N/A</v>
      </c>
      <c r="C357" s="41" t="e">
        <f t="shared" si="21"/>
        <v>#N/A</v>
      </c>
    </row>
    <row r="358" spans="1:3">
      <c r="A358" s="2">
        <f t="shared" si="19"/>
        <v>44256</v>
      </c>
      <c r="B358" s="41" t="e">
        <f t="shared" si="20"/>
        <v>#N/A</v>
      </c>
      <c r="C358" s="41" t="e">
        <f t="shared" si="21"/>
        <v>#N/A</v>
      </c>
    </row>
    <row r="359" spans="1:3">
      <c r="A359" s="2">
        <f t="shared" si="19"/>
        <v>44257</v>
      </c>
      <c r="B359" s="41" t="e">
        <f t="shared" si="20"/>
        <v>#N/A</v>
      </c>
      <c r="C359" s="41" t="e">
        <f t="shared" si="21"/>
        <v>#N/A</v>
      </c>
    </row>
    <row r="360" spans="1:3">
      <c r="A360" s="2">
        <f t="shared" si="19"/>
        <v>44258</v>
      </c>
      <c r="B360" s="41" t="e">
        <f t="shared" si="20"/>
        <v>#N/A</v>
      </c>
      <c r="C360" s="41" t="e">
        <f t="shared" si="21"/>
        <v>#N/A</v>
      </c>
    </row>
    <row r="361" spans="1:3">
      <c r="A361" s="2">
        <f t="shared" si="19"/>
        <v>44259</v>
      </c>
      <c r="B361" s="41" t="e">
        <f t="shared" si="20"/>
        <v>#N/A</v>
      </c>
      <c r="C361" s="41" t="e">
        <f t="shared" si="21"/>
        <v>#N/A</v>
      </c>
    </row>
    <row r="362" spans="1:3">
      <c r="A362" s="2">
        <f t="shared" si="19"/>
        <v>44260</v>
      </c>
      <c r="B362" s="41" t="e">
        <f t="shared" si="20"/>
        <v>#N/A</v>
      </c>
      <c r="C362" s="41" t="e">
        <f t="shared" si="21"/>
        <v>#N/A</v>
      </c>
    </row>
    <row r="363" spans="1:3">
      <c r="A363" s="2">
        <f t="shared" si="19"/>
        <v>44261</v>
      </c>
      <c r="B363" s="41" t="e">
        <f t="shared" si="20"/>
        <v>#N/A</v>
      </c>
      <c r="C363" s="41" t="e">
        <f t="shared" si="21"/>
        <v>#N/A</v>
      </c>
    </row>
    <row r="364" spans="1:3">
      <c r="A364" s="2">
        <f t="shared" si="19"/>
        <v>44262</v>
      </c>
      <c r="B364" s="41" t="e">
        <f t="shared" si="20"/>
        <v>#N/A</v>
      </c>
      <c r="C364" s="41" t="e">
        <f t="shared" si="21"/>
        <v>#N/A</v>
      </c>
    </row>
    <row r="365" spans="1:3">
      <c r="A365" s="2">
        <f t="shared" si="19"/>
        <v>44263</v>
      </c>
      <c r="B365" s="41" t="e">
        <f t="shared" si="20"/>
        <v>#N/A</v>
      </c>
      <c r="C365" s="41" t="e">
        <f t="shared" si="21"/>
        <v>#N/A</v>
      </c>
    </row>
    <row r="366" spans="1:3">
      <c r="A366" s="2">
        <f t="shared" si="19"/>
        <v>44264</v>
      </c>
      <c r="B366" s="41" t="e">
        <f t="shared" si="20"/>
        <v>#N/A</v>
      </c>
      <c r="C366" s="41" t="e">
        <f t="shared" si="21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988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ColWidth="10.83203125" defaultRowHeight="16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>
      <c r="B1" s="3" t="s">
        <v>9</v>
      </c>
      <c r="C1" s="38" t="s">
        <v>10</v>
      </c>
      <c r="D1" s="3" t="s">
        <v>14</v>
      </c>
      <c r="E1" s="38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>
      <c r="A3" s="2">
        <v>43900</v>
      </c>
      <c r="B3" s="4">
        <f>K</f>
        <v>5294.1176470588234</v>
      </c>
      <c r="C3" s="4">
        <f t="shared" ref="C3:C66" si="0">gamma*sjuka</f>
        <v>9</v>
      </c>
      <c r="D3" s="4">
        <v>0</v>
      </c>
      <c r="E3" s="4">
        <v>0</v>
      </c>
      <c r="F3" s="4">
        <f>population-B3</f>
        <v>1371705.8823529412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>
      <c r="A4" s="2">
        <f>A3+1</f>
        <v>43901</v>
      </c>
      <c r="B4" s="4">
        <f t="shared" ref="B4:B67" ca="1" si="4">B3+beta*F3*B3-IF(ROW()-L&gt;=ROW(B$3),beta*OFFSET(B4,-L,0)*OFFSET(F4,-L,0),K/L)</f>
        <v>5504.6993079584772</v>
      </c>
      <c r="C4" s="4">
        <f t="shared" ca="1" si="0"/>
        <v>9.3579888235294106</v>
      </c>
      <c r="D4" s="4">
        <f t="shared" ref="D4:D67" ca="1" si="5">D3+(1-alpha)*IF(ROW()-L&gt;=ROW(F$3),beta*OFFSET(F4,-L,0)*OFFSET(B4,-L,0),K/L)</f>
        <v>587.88235294117646</v>
      </c>
      <c r="E4" s="4">
        <f t="shared" ref="E4:E67" ca="1" si="6">E3+alpha*IF(ROW()-L&gt;=ROW(F$3),beta*OFFSET(F4,-L,0)*OFFSET(B4,-L,0),K/L)</f>
        <v>0.3529411764705882</v>
      </c>
      <c r="F4" s="4">
        <f t="shared" ref="F4" si="7">F3-beta*F3*B3</f>
        <v>1370907.0653979238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4.269298133196634E-4</v>
      </c>
    </row>
    <row r="5" spans="1:12">
      <c r="A5" s="2">
        <f t="shared" ref="A5:A68" si="9">A4+1</f>
        <v>43902</v>
      </c>
      <c r="B5" s="4">
        <f t="shared" ca="1" si="4"/>
        <v>5746.5714429996779</v>
      </c>
      <c r="C5" s="4">
        <f t="shared" ca="1" si="0"/>
        <v>9.7691714530994513</v>
      </c>
      <c r="D5" s="4">
        <f t="shared" ca="1" si="5"/>
        <v>1175.7647058823529</v>
      </c>
      <c r="E5" s="4">
        <f t="shared" ca="1" si="6"/>
        <v>0.70588235294117641</v>
      </c>
      <c r="F5" s="4">
        <f t="shared" ref="F5:F68" ca="1" si="10">F4-beta*F4*B4</f>
        <v>1370076.9579687649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1377000</v>
      </c>
      <c r="K5" s="24"/>
      <c r="L5" s="22">
        <f t="shared" ref="L5:L68" ca="1" si="14">D5/J5</f>
        <v>8.538596266393268E-4</v>
      </c>
    </row>
    <row r="6" spans="1:12">
      <c r="A6" s="2">
        <f t="shared" si="9"/>
        <v>43903</v>
      </c>
      <c r="B6" s="4">
        <f t="shared" ca="1" si="4"/>
        <v>6024.3931122333006</v>
      </c>
      <c r="C6" s="4">
        <f t="shared" ca="1" si="0"/>
        <v>10.241468290796611</v>
      </c>
      <c r="D6" s="4">
        <f t="shared" ca="1" si="5"/>
        <v>1763.6470588235293</v>
      </c>
      <c r="E6" s="4">
        <f t="shared" ca="1" si="6"/>
        <v>1.0588235294117645</v>
      </c>
      <c r="F6" s="4">
        <f t="shared" ca="1" si="10"/>
        <v>1369210.9010054136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1376999.9999999998</v>
      </c>
      <c r="K6" s="24"/>
      <c r="L6" s="22">
        <f t="shared" ca="1" si="14"/>
        <v>1.2807894399589903E-3</v>
      </c>
    </row>
    <row r="7" spans="1:12">
      <c r="A7" s="2">
        <f t="shared" si="9"/>
        <v>43904</v>
      </c>
      <c r="B7" s="4">
        <f t="shared" ca="1" si="4"/>
        <v>6343.5109374489475</v>
      </c>
      <c r="C7" s="4">
        <f t="shared" ca="1" si="0"/>
        <v>10.783968593663211</v>
      </c>
      <c r="D7" s="4">
        <f t="shared" ca="1" si="5"/>
        <v>2351.5294117647059</v>
      </c>
      <c r="E7" s="4">
        <f t="shared" ca="1" si="6"/>
        <v>1.4117647058823528</v>
      </c>
      <c r="F7" s="4">
        <f t="shared" ca="1" si="10"/>
        <v>1368303.5478860803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1376999.9999999998</v>
      </c>
      <c r="K7" s="24"/>
      <c r="L7" s="22">
        <f t="shared" ca="1" si="14"/>
        <v>1.7077192532786538E-3</v>
      </c>
    </row>
    <row r="8" spans="1:12">
      <c r="A8" s="2">
        <f t="shared" si="9"/>
        <v>43905</v>
      </c>
      <c r="B8" s="4">
        <f t="shared" ca="1" si="4"/>
        <v>6710.058980725511</v>
      </c>
      <c r="C8" s="4">
        <f t="shared" ca="1" si="0"/>
        <v>11.407100267233368</v>
      </c>
      <c r="D8" s="4">
        <f t="shared" ca="1" si="5"/>
        <v>2939.4117647058824</v>
      </c>
      <c r="E8" s="4">
        <f t="shared" ca="1" si="6"/>
        <v>1.7647058823529411</v>
      </c>
      <c r="F8" s="4">
        <f t="shared" ca="1" si="10"/>
        <v>1367348.7645486861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1376999.9999999998</v>
      </c>
      <c r="K8" s="24"/>
      <c r="L8" s="22">
        <f t="shared" ca="1" si="14"/>
        <v>2.1346490665983173E-3</v>
      </c>
    </row>
    <row r="9" spans="1:12">
      <c r="A9" s="2">
        <f t="shared" si="9"/>
        <v>43906</v>
      </c>
      <c r="B9" s="4">
        <f t="shared" ca="1" si="4"/>
        <v>7131.0726809156868</v>
      </c>
      <c r="C9" s="4">
        <f t="shared" ca="1" si="0"/>
        <v>12.122823557556666</v>
      </c>
      <c r="D9" s="4">
        <f t="shared" ca="1" si="5"/>
        <v>3527.294117647059</v>
      </c>
      <c r="E9" s="4">
        <f t="shared" ca="1" si="6"/>
        <v>2.1176470588235294</v>
      </c>
      <c r="F9" s="4">
        <f t="shared" ca="1" si="10"/>
        <v>1366339.5155543783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1376999.9999999998</v>
      </c>
      <c r="K9" s="24"/>
      <c r="L9" s="22">
        <f t="shared" ca="1" si="14"/>
        <v>2.561578879917981E-3</v>
      </c>
    </row>
    <row r="10" spans="1:12">
      <c r="A10" s="2">
        <f t="shared" si="9"/>
        <v>43907</v>
      </c>
      <c r="B10" s="4">
        <f t="shared" ca="1" si="4"/>
        <v>7614.618689942834</v>
      </c>
      <c r="C10" s="4">
        <f t="shared" ca="1" si="0"/>
        <v>12.944851772902817</v>
      </c>
      <c r="D10" s="4">
        <f t="shared" ca="1" si="5"/>
        <v>4115.1764705882351</v>
      </c>
      <c r="E10" s="4">
        <f t="shared" ca="1" si="6"/>
        <v>2.4705882352941178</v>
      </c>
      <c r="F10" s="4">
        <f t="shared" ca="1" si="10"/>
        <v>1365267.7342512335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1376999.9999999998</v>
      </c>
      <c r="K10" s="24"/>
      <c r="L10" s="22">
        <f t="shared" ca="1" si="14"/>
        <v>2.9885086932376439E-3</v>
      </c>
    </row>
    <row r="11" spans="1:12">
      <c r="A11" s="2">
        <f t="shared" si="9"/>
        <v>43908</v>
      </c>
      <c r="B11" s="4">
        <f t="shared" ca="1" si="4"/>
        <v>8169.9426484857759</v>
      </c>
      <c r="C11" s="4">
        <f t="shared" ca="1" si="0"/>
        <v>13.888902502425818</v>
      </c>
      <c r="D11" s="4">
        <f t="shared" ca="1" si="5"/>
        <v>4703.0588235294117</v>
      </c>
      <c r="E11" s="4">
        <f t="shared" ca="1" si="6"/>
        <v>2.8235294117647061</v>
      </c>
      <c r="F11" s="4">
        <f t="shared" ca="1" si="10"/>
        <v>1364124.174998573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1377000</v>
      </c>
      <c r="K11" s="24"/>
      <c r="L11" s="22">
        <f t="shared" ca="1" si="14"/>
        <v>3.4154385065573072E-3</v>
      </c>
    </row>
    <row r="12" spans="1:12">
      <c r="A12" s="2">
        <f t="shared" si="9"/>
        <v>43909</v>
      </c>
      <c r="B12" s="4">
        <f t="shared" ca="1" si="4"/>
        <v>8597.0554837351192</v>
      </c>
      <c r="C12" s="4">
        <f t="shared" ca="1" si="0"/>
        <v>14.614994322349702</v>
      </c>
      <c r="D12" s="4">
        <f t="shared" ca="1" si="5"/>
        <v>5501.3964883737026</v>
      </c>
      <c r="E12" s="4">
        <f t="shared" ca="1" si="6"/>
        <v>3.3028195847750865</v>
      </c>
      <c r="F12" s="4">
        <f t="shared" ca="1" si="10"/>
        <v>1362898.2452083065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1377000</v>
      </c>
      <c r="K12" s="24"/>
      <c r="L12" s="22">
        <f t="shared" ca="1" si="14"/>
        <v>3.9952044214769085E-3</v>
      </c>
    </row>
    <row r="13" spans="1:12">
      <c r="A13" s="2">
        <f t="shared" si="9"/>
        <v>43910</v>
      </c>
      <c r="B13" s="4">
        <f t="shared" ca="1" si="4"/>
        <v>9055.8083561777876</v>
      </c>
      <c r="C13" s="4">
        <f t="shared" ca="1" si="0"/>
        <v>15.394874205502237</v>
      </c>
      <c r="D13" s="4">
        <f t="shared" ca="1" si="5"/>
        <v>6331.0058530750548</v>
      </c>
      <c r="E13" s="4">
        <f t="shared" ca="1" si="6"/>
        <v>3.8008840422703947</v>
      </c>
      <c r="F13" s="4">
        <f t="shared" ca="1" si="10"/>
        <v>1361609.384906705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1377000</v>
      </c>
      <c r="K13" s="24"/>
      <c r="L13" s="22">
        <f t="shared" ca="1" si="14"/>
        <v>4.5976803580791972E-3</v>
      </c>
    </row>
    <row r="14" spans="1:12">
      <c r="A14" s="2">
        <f t="shared" si="9"/>
        <v>43911</v>
      </c>
      <c r="B14" s="4">
        <f t="shared" ca="1" si="4"/>
        <v>9546.1034938522243</v>
      </c>
      <c r="C14" s="4">
        <f t="shared" ca="1" si="0"/>
        <v>16.22837593954878</v>
      </c>
      <c r="D14" s="4">
        <f t="shared" ca="1" si="5"/>
        <v>7196.5431822483133</v>
      </c>
      <c r="E14" s="4">
        <f t="shared" ca="1" si="6"/>
        <v>4.3205182202811558</v>
      </c>
      <c r="F14" s="4">
        <f t="shared" ca="1" si="10"/>
        <v>1360253.0328056794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1377000.0000000002</v>
      </c>
      <c r="K14" s="24"/>
      <c r="L14" s="22">
        <f t="shared" ca="1" si="14"/>
        <v>5.2262477721483746E-3</v>
      </c>
    </row>
    <row r="15" spans="1:12">
      <c r="A15" s="2">
        <f t="shared" si="9"/>
        <v>43912</v>
      </c>
      <c r="B15" s="4">
        <f t="shared" ca="1" si="4"/>
        <v>10067.113159707762</v>
      </c>
      <c r="C15" s="4">
        <f t="shared" ca="1" si="0"/>
        <v>17.114092371503194</v>
      </c>
      <c r="D15" s="4">
        <f t="shared" ca="1" si="5"/>
        <v>8103.3518897100075</v>
      </c>
      <c r="E15" s="4">
        <f t="shared" ca="1" si="6"/>
        <v>4.8649300918811322</v>
      </c>
      <c r="F15" s="4">
        <f t="shared" ca="1" si="10"/>
        <v>1358824.6700204904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1377000</v>
      </c>
      <c r="K15" s="24"/>
      <c r="L15" s="22">
        <f t="shared" ca="1" si="14"/>
        <v>5.8847871384967373E-3</v>
      </c>
    </row>
    <row r="16" spans="1:12">
      <c r="A16" s="2">
        <f t="shared" si="9"/>
        <v>43913</v>
      </c>
      <c r="B16" s="4">
        <f t="shared" ca="1" si="4"/>
        <v>10617.068411216424</v>
      </c>
      <c r="C16" s="4">
        <f t="shared" ca="1" si="0"/>
        <v>18.049016299067919</v>
      </c>
      <c r="D16" s="4">
        <f t="shared" ca="1" si="5"/>
        <v>9057.5623571017823</v>
      </c>
      <c r="E16" s="4">
        <f t="shared" ca="1" si="6"/>
        <v>5.4378000943176588</v>
      </c>
      <c r="F16" s="4">
        <f t="shared" ca="1" si="10"/>
        <v>1357319.9314315876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1377000</v>
      </c>
      <c r="K16" s="24"/>
      <c r="L16" s="22">
        <f t="shared" ca="1" si="14"/>
        <v>6.5777504408872783E-3</v>
      </c>
    </row>
    <row r="17" spans="1:12">
      <c r="A17" s="2">
        <f t="shared" si="9"/>
        <v>43914</v>
      </c>
      <c r="B17" s="4">
        <f t="shared" ca="1" si="4"/>
        <v>11193.002859379443</v>
      </c>
      <c r="C17" s="4">
        <f t="shared" ca="1" si="0"/>
        <v>19.028104860945053</v>
      </c>
      <c r="D17" s="4">
        <f t="shared" ca="1" si="5"/>
        <v>10066.205802013021</v>
      </c>
      <c r="E17" s="4">
        <f t="shared" ca="1" si="6"/>
        <v>6.0433494909023526</v>
      </c>
      <c r="F17" s="4">
        <f t="shared" ca="1" si="10"/>
        <v>1355734.7479891167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1377000</v>
      </c>
      <c r="K17" s="24"/>
      <c r="L17" s="22">
        <f t="shared" ca="1" si="14"/>
        <v>7.3102438649332033E-3</v>
      </c>
    </row>
    <row r="18" spans="1:12">
      <c r="A18" s="2">
        <f t="shared" si="9"/>
        <v>43915</v>
      </c>
      <c r="B18" s="4">
        <f t="shared" ca="1" si="4"/>
        <v>11790.443276422895</v>
      </c>
      <c r="C18" s="4">
        <f t="shared" ca="1" si="0"/>
        <v>20.04375356991892</v>
      </c>
      <c r="D18" s="4">
        <f t="shared" ca="1" si="5"/>
        <v>11137.344036375927</v>
      </c>
      <c r="E18" s="4">
        <f t="shared" ca="1" si="6"/>
        <v>6.6864182727892292</v>
      </c>
      <c r="F18" s="4">
        <f t="shared" ca="1" si="10"/>
        <v>1354065.5262689285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1377000.0000000002</v>
      </c>
      <c r="K18" s="24"/>
      <c r="L18" s="22">
        <f t="shared" ca="1" si="14"/>
        <v>8.088122030774093E-3</v>
      </c>
    </row>
    <row r="19" spans="1:12">
      <c r="A19" s="2">
        <f t="shared" si="9"/>
        <v>43916</v>
      </c>
      <c r="B19" s="4">
        <f t="shared" ca="1" si="4"/>
        <v>12403.037629565993</v>
      </c>
      <c r="C19" s="4">
        <f t="shared" ca="1" si="0"/>
        <v>21.085163970262187</v>
      </c>
      <c r="D19" s="4">
        <f t="shared" ca="1" si="5"/>
        <v>12280.217153484919</v>
      </c>
      <c r="E19" s="4">
        <f t="shared" ca="1" si="6"/>
        <v>7.3725538243855819</v>
      </c>
      <c r="F19" s="4">
        <f t="shared" ca="1" si="10"/>
        <v>1352309.3726631249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1377000.0000000002</v>
      </c>
      <c r="K19" s="24"/>
      <c r="L19" s="22">
        <f t="shared" ca="1" si="14"/>
        <v>8.9180952458133012E-3</v>
      </c>
    </row>
    <row r="20" spans="1:12">
      <c r="A20" s="2">
        <f t="shared" si="9"/>
        <v>43917</v>
      </c>
      <c r="B20" s="4">
        <f t="shared" ca="1" si="4"/>
        <v>13022.109683254457</v>
      </c>
      <c r="C20" s="4">
        <f t="shared" ca="1" si="0"/>
        <v>22.137586461532575</v>
      </c>
      <c r="D20" s="4">
        <f t="shared" ca="1" si="5"/>
        <v>13505.411385877404</v>
      </c>
      <c r="E20" s="4">
        <f t="shared" ca="1" si="6"/>
        <v>8.108111698545569</v>
      </c>
      <c r="F20" s="4">
        <f t="shared" ca="1" si="10"/>
        <v>1350464.3708191698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1377000.0000000002</v>
      </c>
      <c r="K20" s="24"/>
      <c r="L20" s="22">
        <f t="shared" ca="1" si="14"/>
        <v>9.8078514058659409E-3</v>
      </c>
    </row>
    <row r="21" spans="1:12">
      <c r="A21" s="2">
        <f t="shared" si="9"/>
        <v>43918</v>
      </c>
      <c r="B21" s="4">
        <f t="shared" ca="1" si="4"/>
        <v>13667.697849267732</v>
      </c>
      <c r="C21" s="4">
        <f t="shared" ca="1" si="0"/>
        <v>23.235086343755142</v>
      </c>
      <c r="D21" s="4">
        <f t="shared" ca="1" si="5"/>
        <v>14793.498371297957</v>
      </c>
      <c r="E21" s="4">
        <f t="shared" ca="1" si="6"/>
        <v>8.8814278795064787</v>
      </c>
      <c r="F21" s="4">
        <f t="shared" ca="1" si="10"/>
        <v>1348529.922351555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1377000.0000000002</v>
      </c>
      <c r="K21" s="24"/>
      <c r="L21" s="22">
        <f t="shared" ca="1" si="14"/>
        <v>1.0743281315394303E-2</v>
      </c>
    </row>
    <row r="22" spans="1:12">
      <c r="A22" s="2">
        <f t="shared" si="9"/>
        <v>43919</v>
      </c>
      <c r="B22" s="4">
        <f t="shared" ca="1" si="4"/>
        <v>14338.788695375753</v>
      </c>
      <c r="C22" s="4">
        <f t="shared" ca="1" si="0"/>
        <v>24.37594078213878</v>
      </c>
      <c r="D22" s="4">
        <f t="shared" ca="1" si="5"/>
        <v>16149.036661063048</v>
      </c>
      <c r="E22" s="4">
        <f t="shared" ca="1" si="6"/>
        <v>9.6952391401219025</v>
      </c>
      <c r="F22" s="4">
        <f t="shared" ca="1" si="10"/>
        <v>1346502.4794044213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1377000.0000000002</v>
      </c>
      <c r="K22" s="24"/>
      <c r="L22" s="22">
        <f t="shared" ca="1" si="14"/>
        <v>1.1727695469181587E-2</v>
      </c>
    </row>
    <row r="23" spans="1:12">
      <c r="A23" s="2">
        <f t="shared" si="9"/>
        <v>43920</v>
      </c>
      <c r="B23" s="4">
        <f t="shared" ca="1" si="4"/>
        <v>15034.21950848467</v>
      </c>
      <c r="C23" s="4">
        <f t="shared" ca="1" si="0"/>
        <v>25.558173164423938</v>
      </c>
      <c r="D23" s="4">
        <f t="shared" ca="1" si="5"/>
        <v>17576.542428580768</v>
      </c>
      <c r="E23" s="4">
        <f t="shared" ca="1" si="6"/>
        <v>10.552256811235202</v>
      </c>
      <c r="F23" s="4">
        <f t="shared" ca="1" si="10"/>
        <v>1344378.6858061235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1377000.0000000002</v>
      </c>
      <c r="K23" s="24"/>
      <c r="L23" s="22">
        <f t="shared" ca="1" si="14"/>
        <v>1.2764373586478407E-2</v>
      </c>
    </row>
    <row r="24" spans="1:12">
      <c r="A24" s="2">
        <f t="shared" si="9"/>
        <v>43921</v>
      </c>
      <c r="B24" s="4">
        <f t="shared" ca="1" si="4"/>
        <v>15752.766188724914</v>
      </c>
      <c r="C24" s="4">
        <f t="shared" ca="1" si="0"/>
        <v>26.779702520832352</v>
      </c>
      <c r="D24" s="4">
        <f t="shared" ca="1" si="5"/>
        <v>19080.378174330297</v>
      </c>
      <c r="E24" s="4">
        <f t="shared" ca="1" si="6"/>
        <v>11.455099964576924</v>
      </c>
      <c r="F24" s="4">
        <f t="shared" ca="1" si="10"/>
        <v>1342155.4005369805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1377000.0000000002</v>
      </c>
      <c r="K24" s="24"/>
      <c r="L24" s="22">
        <f t="shared" ca="1" si="14"/>
        <v>1.3856483786732239E-2</v>
      </c>
    </row>
    <row r="25" spans="1:12">
      <c r="A25" s="2">
        <f t="shared" si="9"/>
        <v>43922</v>
      </c>
      <c r="B25" s="4">
        <f t="shared" ca="1" si="4"/>
        <v>16493.275369749354</v>
      </c>
      <c r="C25" s="4">
        <f t="shared" ca="1" si="0"/>
        <v>28.0385681285739</v>
      </c>
      <c r="D25" s="4">
        <f t="shared" ca="1" si="5"/>
        <v>20664.610506735658</v>
      </c>
      <c r="E25" s="4">
        <f t="shared" ca="1" si="6"/>
        <v>12.40621003005943</v>
      </c>
      <c r="F25" s="4">
        <f t="shared" ca="1" si="10"/>
        <v>1339829.7079134851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1377000.0000000002</v>
      </c>
      <c r="K25" s="24"/>
      <c r="L25" s="22">
        <f t="shared" ca="1" si="14"/>
        <v>1.5006979307723788E-2</v>
      </c>
    </row>
    <row r="26" spans="1:12">
      <c r="A26" s="2">
        <f t="shared" si="9"/>
        <v>43923</v>
      </c>
      <c r="B26" s="4">
        <f t="shared" ca="1" si="4"/>
        <v>17254.853484891781</v>
      </c>
      <c r="C26" s="4">
        <f t="shared" ca="1" si="0"/>
        <v>29.333250924316026</v>
      </c>
      <c r="D26" s="4">
        <f t="shared" ca="1" si="5"/>
        <v>22332.830693891792</v>
      </c>
      <c r="E26" s="4">
        <f t="shared" ca="1" si="6"/>
        <v>13.407743062172379</v>
      </c>
      <c r="F26" s="4">
        <f t="shared" ca="1" si="10"/>
        <v>1337398.9080781545</v>
      </c>
      <c r="G26" s="4">
        <f t="shared" si="11"/>
        <v>32</v>
      </c>
      <c r="H26" s="4">
        <f t="shared" si="12"/>
        <v>12</v>
      </c>
      <c r="I26" s="24"/>
      <c r="J26" s="4">
        <f t="shared" ca="1" si="13"/>
        <v>1377000.0000000002</v>
      </c>
      <c r="K26" s="24"/>
      <c r="L26" s="22">
        <f t="shared" ca="1" si="14"/>
        <v>1.621846818728525E-2</v>
      </c>
    </row>
    <row r="27" spans="1:12">
      <c r="A27" s="2">
        <f t="shared" si="9"/>
        <v>43924</v>
      </c>
      <c r="B27" s="4">
        <f t="shared" ca="1" si="4"/>
        <v>18037.128322159802</v>
      </c>
      <c r="C27" s="4">
        <f t="shared" ca="1" si="0"/>
        <v>30.663118147671661</v>
      </c>
      <c r="D27" s="4">
        <f t="shared" ca="1" si="5"/>
        <v>24087.930607531998</v>
      </c>
      <c r="E27" s="4">
        <f t="shared" ca="1" si="6"/>
        <v>14.461435225654592</v>
      </c>
      <c r="F27" s="4">
        <f t="shared" ca="1" si="10"/>
        <v>1334860.4796350829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1377000.0000000002</v>
      </c>
      <c r="K27" s="24"/>
      <c r="L27" s="22">
        <f t="shared" ca="1" si="14"/>
        <v>1.7493050550132169E-2</v>
      </c>
    </row>
    <row r="28" spans="1:12">
      <c r="A28" s="2">
        <f t="shared" si="9"/>
        <v>43925</v>
      </c>
      <c r="B28" s="4">
        <f t="shared" ca="1" si="4"/>
        <v>18840.601952174053</v>
      </c>
      <c r="C28" s="4">
        <f t="shared" ca="1" si="0"/>
        <v>32.029023318695884</v>
      </c>
      <c r="D28" s="4">
        <f t="shared" ca="1" si="5"/>
        <v>25931.825450380733</v>
      </c>
      <c r="E28" s="4">
        <f t="shared" ca="1" si="6"/>
        <v>15.568436332027655</v>
      </c>
      <c r="F28" s="4">
        <f t="shared" ca="1" si="10"/>
        <v>1332212.0041611136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1377000.0000000005</v>
      </c>
      <c r="K28" s="24"/>
      <c r="L28" s="22">
        <f t="shared" ca="1" si="14"/>
        <v>1.8832117247916284E-2</v>
      </c>
    </row>
    <row r="29" spans="1:12">
      <c r="A29" s="2">
        <f t="shared" si="9"/>
        <v>43926</v>
      </c>
      <c r="B29" s="4">
        <f t="shared" ca="1" si="4"/>
        <v>19667.117854053096</v>
      </c>
      <c r="C29" s="4">
        <f t="shared" ca="1" si="0"/>
        <v>33.434100351890265</v>
      </c>
      <c r="D29" s="4">
        <f t="shared" ca="1" si="5"/>
        <v>27865.113248914953</v>
      </c>
      <c r="E29" s="4">
        <f t="shared" ca="1" si="6"/>
        <v>16.729105412596528</v>
      </c>
      <c r="F29" s="4">
        <f t="shared" ca="1" si="10"/>
        <v>1329451.0397916199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1377000.0000000005</v>
      </c>
      <c r="K29" s="24"/>
      <c r="L29" s="22">
        <f t="shared" ca="1" si="14"/>
        <v>2.0236102577280278E-2</v>
      </c>
    </row>
    <row r="30" spans="1:12">
      <c r="A30" s="2">
        <f t="shared" si="9"/>
        <v>43927</v>
      </c>
      <c r="B30" s="4">
        <f t="shared" ca="1" si="4"/>
        <v>20515.786637804642</v>
      </c>
      <c r="C30" s="4">
        <f t="shared" ca="1" si="0"/>
        <v>34.876837284267893</v>
      </c>
      <c r="D30" s="4">
        <f t="shared" ca="1" si="5"/>
        <v>29891.339730280401</v>
      </c>
      <c r="E30" s="4">
        <f t="shared" ca="1" si="6"/>
        <v>17.945571180876765</v>
      </c>
      <c r="F30" s="4">
        <f t="shared" ca="1" si="10"/>
        <v>1326574.9280607346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1377000.0000000005</v>
      </c>
      <c r="K30" s="24"/>
      <c r="L30" s="22">
        <f t="shared" ca="1" si="14"/>
        <v>2.1707581503471598E-2</v>
      </c>
    </row>
    <row r="31" spans="1:12">
      <c r="A31" s="2">
        <f t="shared" si="9"/>
        <v>43928</v>
      </c>
      <c r="B31" s="4">
        <f t="shared" ca="1" si="4"/>
        <v>21385.72313965395</v>
      </c>
      <c r="C31" s="4">
        <f t="shared" ca="1" si="0"/>
        <v>36.355729337411717</v>
      </c>
      <c r="D31" s="4">
        <f t="shared" ca="1" si="5"/>
        <v>32013.859052419171</v>
      </c>
      <c r="E31" s="4">
        <f t="shared" ca="1" si="6"/>
        <v>19.219847339855416</v>
      </c>
      <c r="F31" s="4">
        <f t="shared" ca="1" si="10"/>
        <v>1323581.1979605877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1377000.0000000007</v>
      </c>
      <c r="K31" s="24"/>
      <c r="L31" s="22">
        <f t="shared" ca="1" si="14"/>
        <v>2.3248989871037875E-2</v>
      </c>
    </row>
    <row r="32" spans="1:12">
      <c r="A32" s="2">
        <f t="shared" si="9"/>
        <v>43929</v>
      </c>
      <c r="B32" s="4">
        <f t="shared" ca="1" si="4"/>
        <v>22276.069386278865</v>
      </c>
      <c r="C32" s="4">
        <f t="shared" ca="1" si="0"/>
        <v>37.869317956674067</v>
      </c>
      <c r="D32" s="4">
        <f t="shared" ca="1" si="5"/>
        <v>34235.810350400803</v>
      </c>
      <c r="E32" s="4">
        <f t="shared" ca="1" si="6"/>
        <v>20.553818501341286</v>
      </c>
      <c r="F32" s="4">
        <f t="shared" ca="1" si="10"/>
        <v>1320467.5664448196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1377000.0000000005</v>
      </c>
      <c r="K32" s="24"/>
      <c r="L32" s="22">
        <f t="shared" ca="1" si="14"/>
        <v>2.4862607371387648E-2</v>
      </c>
    </row>
    <row r="33" spans="1:15">
      <c r="A33" s="2">
        <f t="shared" si="9"/>
        <v>43930</v>
      </c>
      <c r="B33" s="4">
        <f t="shared" ca="1" si="4"/>
        <v>23186.007747353695</v>
      </c>
      <c r="C33" s="4">
        <f t="shared" ca="1" si="0"/>
        <v>39.41621317050128</v>
      </c>
      <c r="D33" s="4">
        <f t="shared" ca="1" si="5"/>
        <v>36560.107558321994</v>
      </c>
      <c r="E33" s="4">
        <f t="shared" ca="1" si="6"/>
        <v>21.949234075438458</v>
      </c>
      <c r="F33" s="4">
        <f t="shared" ca="1" si="10"/>
        <v>1317231.9354602494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1377000.0000000005</v>
      </c>
      <c r="K33" s="24"/>
      <c r="L33" s="22">
        <f t="shared" ca="1" si="14"/>
        <v>2.6550550151286843E-2</v>
      </c>
    </row>
    <row r="34" spans="1:15">
      <c r="A34" s="2">
        <f t="shared" si="9"/>
        <v>43931</v>
      </c>
      <c r="B34" s="4">
        <f t="shared" ca="1" si="4"/>
        <v>24114.756396693752</v>
      </c>
      <c r="C34" s="4">
        <f t="shared" ca="1" si="0"/>
        <v>40.995085874379377</v>
      </c>
      <c r="D34" s="4">
        <f t="shared" ca="1" si="5"/>
        <v>38989.448913751468</v>
      </c>
      <c r="E34" s="4">
        <f t="shared" ca="1" si="6"/>
        <v>23.407713976636863</v>
      </c>
      <c r="F34" s="4">
        <f t="shared" ca="1" si="10"/>
        <v>1313872.3869755787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1377000.0000000007</v>
      </c>
      <c r="K34" s="24"/>
      <c r="L34" s="22">
        <f t="shared" ca="1" si="14"/>
        <v>2.8314777715142663E-2</v>
      </c>
    </row>
    <row r="35" spans="1:15">
      <c r="A35" s="2">
        <f t="shared" si="9"/>
        <v>43932</v>
      </c>
      <c r="B35" s="4">
        <f t="shared" ca="1" si="4"/>
        <v>25061.536333930493</v>
      </c>
      <c r="C35" s="4">
        <f t="shared" ca="1" si="0"/>
        <v>42.604611767681838</v>
      </c>
      <c r="D35" s="4">
        <f t="shared" ca="1" si="5"/>
        <v>41526.354299757331</v>
      </c>
      <c r="E35" s="4">
        <f t="shared" ca="1" si="6"/>
        <v>24.93077104247989</v>
      </c>
      <c r="F35" s="4">
        <f t="shared" ca="1" si="10"/>
        <v>1310387.1785952703</v>
      </c>
      <c r="G35" s="4">
        <f t="shared" si="11"/>
        <v>65</v>
      </c>
      <c r="H35" s="4">
        <f t="shared" si="12"/>
        <v>29</v>
      </c>
      <c r="I35" s="24"/>
      <c r="J35" s="4">
        <f t="shared" ca="1" si="13"/>
        <v>1377000.0000000005</v>
      </c>
      <c r="K35" s="24"/>
      <c r="L35" s="22">
        <f t="shared" ca="1" si="14"/>
        <v>3.0157120043396744E-2</v>
      </c>
    </row>
    <row r="36" spans="1:15">
      <c r="A36" s="2">
        <f t="shared" si="9"/>
        <v>43933</v>
      </c>
      <c r="B36" s="4">
        <f t="shared" ca="1" si="4"/>
        <v>26025.49560762816</v>
      </c>
      <c r="C36" s="4">
        <f t="shared" ca="1" si="0"/>
        <v>44.243342532967866</v>
      </c>
      <c r="D36" s="4">
        <f t="shared" ca="1" si="5"/>
        <v>44173.240688442304</v>
      </c>
      <c r="E36" s="4">
        <f t="shared" ca="1" si="6"/>
        <v>26.519856326861504</v>
      </c>
      <c r="F36" s="4">
        <f t="shared" ca="1" si="10"/>
        <v>1306774.7438476032</v>
      </c>
      <c r="G36" s="4">
        <f t="shared" si="11"/>
        <v>65</v>
      </c>
      <c r="H36" s="4">
        <f t="shared" si="12"/>
        <v>33</v>
      </c>
      <c r="I36" s="24"/>
      <c r="J36" s="4">
        <f t="shared" ca="1" si="13"/>
        <v>1377000.0000000005</v>
      </c>
      <c r="K36" s="24"/>
      <c r="L36" s="22">
        <f t="shared" ca="1" si="14"/>
        <v>3.2079332380858597E-2</v>
      </c>
    </row>
    <row r="37" spans="1:15">
      <c r="A37" s="2">
        <f t="shared" si="9"/>
        <v>43934</v>
      </c>
      <c r="B37" s="4">
        <f t="shared" ca="1" si="4"/>
        <v>27005.571877312497</v>
      </c>
      <c r="C37" s="4">
        <f t="shared" ca="1" si="0"/>
        <v>45.909472191431242</v>
      </c>
      <c r="D37" s="4">
        <f t="shared" ca="1" si="5"/>
        <v>46932.548479314442</v>
      </c>
      <c r="E37" s="4">
        <f t="shared" ca="1" si="6"/>
        <v>28.176434948557805</v>
      </c>
      <c r="F37" s="4">
        <f t="shared" ca="1" si="10"/>
        <v>1303033.7032084251</v>
      </c>
      <c r="G37" s="4">
        <f t="shared" si="11"/>
        <v>74</v>
      </c>
      <c r="H37" s="4">
        <f t="shared" si="12"/>
        <v>36</v>
      </c>
      <c r="I37" s="24"/>
      <c r="J37" s="4">
        <f t="shared" ca="1" si="13"/>
        <v>1377000.0000000005</v>
      </c>
      <c r="K37" s="24"/>
      <c r="L37" s="22">
        <f t="shared" ca="1" si="14"/>
        <v>3.4083186985704013E-2</v>
      </c>
    </row>
    <row r="38" spans="1:15">
      <c r="A38" s="2">
        <f t="shared" si="9"/>
        <v>43935</v>
      </c>
      <c r="B38" s="4">
        <f t="shared" ca="1" si="4"/>
        <v>28000.268882788361</v>
      </c>
      <c r="C38" s="4">
        <f t="shared" ca="1" si="0"/>
        <v>47.600457100740215</v>
      </c>
      <c r="D38" s="4">
        <f t="shared" ca="1" si="5"/>
        <v>49806.934543161187</v>
      </c>
      <c r="E38" s="4">
        <f t="shared" ca="1" si="6"/>
        <v>29.902101987088969</v>
      </c>
      <c r="F38" s="4">
        <f t="shared" ca="1" si="10"/>
        <v>1299162.894472064</v>
      </c>
      <c r="G38" s="4">
        <f t="shared" si="11"/>
        <v>72</v>
      </c>
      <c r="H38" s="4">
        <f t="shared" si="12"/>
        <v>38</v>
      </c>
      <c r="I38" s="24"/>
      <c r="J38" s="4">
        <f t="shared" ca="1" si="13"/>
        <v>1377000.0000000007</v>
      </c>
      <c r="K38" s="24"/>
      <c r="L38" s="22">
        <f t="shared" ca="1" si="14"/>
        <v>3.6170613321104696E-2</v>
      </c>
    </row>
    <row r="39" spans="1:15">
      <c r="A39" s="2">
        <f t="shared" si="9"/>
        <v>43936</v>
      </c>
      <c r="B39" s="4">
        <f t="shared" ca="1" si="4"/>
        <v>29007.998923094838</v>
      </c>
      <c r="C39" s="4">
        <f t="shared" ca="1" si="0"/>
        <v>49.313598169261219</v>
      </c>
      <c r="D39" s="4">
        <f t="shared" ca="1" si="5"/>
        <v>52798.868405248155</v>
      </c>
      <c r="E39" s="4">
        <f t="shared" ca="1" si="6"/>
        <v>31.698340047177204</v>
      </c>
      <c r="F39" s="4">
        <f t="shared" ca="1" si="10"/>
        <v>1295161.4343316106</v>
      </c>
      <c r="G39" s="4">
        <f t="shared" si="11"/>
        <v>75</v>
      </c>
      <c r="H39" s="4">
        <f t="shared" si="12"/>
        <v>44</v>
      </c>
      <c r="I39" s="24"/>
      <c r="J39" s="4">
        <f t="shared" ca="1" si="13"/>
        <v>1377000.0000000007</v>
      </c>
      <c r="K39" s="24"/>
      <c r="L39" s="22">
        <f t="shared" ca="1" si="14"/>
        <v>3.8343404796839599E-2</v>
      </c>
      <c r="O39" s="5"/>
    </row>
    <row r="40" spans="1:15">
      <c r="A40" s="2">
        <f t="shared" si="9"/>
        <v>43937</v>
      </c>
      <c r="B40" s="4">
        <f t="shared" ca="1" si="4"/>
        <v>30027.071971482597</v>
      </c>
      <c r="C40" s="4">
        <f t="shared" ca="1" si="0"/>
        <v>51.046022351520413</v>
      </c>
      <c r="D40" s="4">
        <f t="shared" ca="1" si="5"/>
        <v>55910.631742106722</v>
      </c>
      <c r="E40" s="4">
        <f t="shared" ca="1" si="6"/>
        <v>33.566518956638021</v>
      </c>
      <c r="F40" s="4">
        <f t="shared" ca="1" si="10"/>
        <v>1291028.7297674548</v>
      </c>
      <c r="G40" s="4">
        <f t="shared" si="11"/>
        <v>78</v>
      </c>
      <c r="H40" s="4">
        <f t="shared" si="12"/>
        <v>45</v>
      </c>
      <c r="I40" s="24"/>
      <c r="J40" s="4">
        <f t="shared" ca="1" si="13"/>
        <v>1377000.0000000007</v>
      </c>
      <c r="K40" s="24"/>
      <c r="L40" s="22">
        <f t="shared" ca="1" si="14"/>
        <v>4.0603218403853808E-2</v>
      </c>
      <c r="N40" s="4"/>
    </row>
    <row r="41" spans="1:15">
      <c r="A41" s="2">
        <f t="shared" si="9"/>
        <v>43938</v>
      </c>
      <c r="B41" s="4">
        <f t="shared" ca="1" si="4"/>
        <v>31055.680371370181</v>
      </c>
      <c r="C41" s="4">
        <f t="shared" ca="1" si="0"/>
        <v>52.794656631329303</v>
      </c>
      <c r="D41" s="4">
        <f t="shared" ca="1" si="5"/>
        <v>59144.321348086094</v>
      </c>
      <c r="E41" s="4">
        <f t="shared" ca="1" si="6"/>
        <v>35.50789754738009</v>
      </c>
      <c r="F41" s="4">
        <f t="shared" ca="1" si="10"/>
        <v>1286764.4903829971</v>
      </c>
      <c r="G41" s="4">
        <f t="shared" si="11"/>
        <v>74</v>
      </c>
      <c r="H41" s="4">
        <f t="shared" si="12"/>
        <v>48</v>
      </c>
      <c r="I41" s="24"/>
      <c r="J41" s="4">
        <f t="shared" ca="1" si="13"/>
        <v>1377000.0000000007</v>
      </c>
      <c r="K41" s="24"/>
      <c r="L41" s="22">
        <f t="shared" ca="1" si="14"/>
        <v>4.2951576868617329E-2</v>
      </c>
    </row>
    <row r="42" spans="1:15">
      <c r="A42" s="2">
        <f t="shared" si="9"/>
        <v>43939</v>
      </c>
      <c r="B42" s="4">
        <f t="shared" ca="1" si="4"/>
        <v>32091.880026621424</v>
      </c>
      <c r="C42" s="4">
        <f t="shared" ca="1" si="0"/>
        <v>54.556196045256421</v>
      </c>
      <c r="D42" s="4">
        <f t="shared" ca="1" si="5"/>
        <v>62501.854103666024</v>
      </c>
      <c r="E42" s="4">
        <f t="shared" ca="1" si="6"/>
        <v>37.523626638182527</v>
      </c>
      <c r="F42" s="4">
        <f t="shared" ca="1" si="10"/>
        <v>1282368.742243075</v>
      </c>
      <c r="G42" s="4">
        <f t="shared" si="11"/>
        <v>77</v>
      </c>
      <c r="H42" s="4">
        <f t="shared" si="12"/>
        <v>57</v>
      </c>
      <c r="I42" s="24"/>
      <c r="J42" s="4">
        <f t="shared" ca="1" si="13"/>
        <v>1377000.0000000007</v>
      </c>
      <c r="K42" s="24"/>
      <c r="L42" s="22">
        <f t="shared" ca="1" si="14"/>
        <v>4.5389872261195348E-2</v>
      </c>
    </row>
    <row r="43" spans="1:15">
      <c r="A43" s="2">
        <f t="shared" si="9"/>
        <v>43940</v>
      </c>
      <c r="B43" s="4">
        <f t="shared" ca="1" si="4"/>
        <v>33133.570267167939</v>
      </c>
      <c r="C43" s="4">
        <f t="shared" ca="1" si="0"/>
        <v>56.327069454185491</v>
      </c>
      <c r="D43" s="4">
        <f t="shared" ca="1" si="5"/>
        <v>65984.971358946292</v>
      </c>
      <c r="E43" s="4">
        <f t="shared" ca="1" si="6"/>
        <v>39.614751666367596</v>
      </c>
      <c r="F43" s="4">
        <f t="shared" ca="1" si="10"/>
        <v>1277841.84362222</v>
      </c>
      <c r="G43" s="4">
        <f t="shared" si="11"/>
        <v>78</v>
      </c>
      <c r="H43" s="4">
        <f t="shared" si="12"/>
        <v>59</v>
      </c>
      <c r="I43" s="24"/>
      <c r="J43" s="4">
        <f t="shared" ca="1" si="13"/>
        <v>1377000.0000000005</v>
      </c>
      <c r="K43" s="24"/>
      <c r="L43" s="22">
        <f t="shared" ca="1" si="14"/>
        <v>4.791936917861022E-2</v>
      </c>
    </row>
    <row r="44" spans="1:15">
      <c r="A44" s="2">
        <f t="shared" si="9"/>
        <v>43941</v>
      </c>
      <c r="B44" s="4">
        <f t="shared" ca="1" si="4"/>
        <v>34178.476396259182</v>
      </c>
      <c r="C44" s="4">
        <f t="shared" ca="1" si="0"/>
        <v>58.103409873640608</v>
      </c>
      <c r="D44" s="4">
        <f t="shared" ca="1" si="5"/>
        <v>69595.238645764708</v>
      </c>
      <c r="E44" s="4">
        <f t="shared" ca="1" si="6"/>
        <v>41.78221251496781</v>
      </c>
      <c r="F44" s="4">
        <f t="shared" ca="1" si="10"/>
        <v>1273184.5027454617</v>
      </c>
      <c r="G44" s="4">
        <f t="shared" si="11"/>
        <v>74</v>
      </c>
      <c r="H44" s="4">
        <f t="shared" si="12"/>
        <v>60</v>
      </c>
      <c r="I44" s="24"/>
      <c r="J44" s="4">
        <f t="shared" ca="1" si="13"/>
        <v>1377000.0000000005</v>
      </c>
      <c r="K44" s="24"/>
      <c r="L44" s="22">
        <f t="shared" ca="1" si="14"/>
        <v>5.0541204535776825E-2</v>
      </c>
    </row>
    <row r="45" spans="1:15">
      <c r="A45" s="2">
        <f t="shared" si="9"/>
        <v>43942</v>
      </c>
      <c r="B45" s="4">
        <f t="shared" ca="1" si="4"/>
        <v>35224.141469349575</v>
      </c>
      <c r="C45" s="4">
        <f t="shared" ca="1" si="0"/>
        <v>59.881040497894276</v>
      </c>
      <c r="D45" s="4">
        <f t="shared" ca="1" si="5"/>
        <v>73334.03466055938</v>
      </c>
      <c r="E45" s="4">
        <f t="shared" ca="1" si="6"/>
        <v>44.026836898474713</v>
      </c>
      <c r="F45" s="4">
        <f t="shared" ca="1" si="10"/>
        <v>1268397.7970331931</v>
      </c>
      <c r="G45" s="4">
        <f t="shared" si="11"/>
        <v>70</v>
      </c>
      <c r="H45" s="4">
        <f t="shared" si="12"/>
        <v>61</v>
      </c>
      <c r="I45" s="24"/>
      <c r="J45" s="4">
        <f t="shared" ca="1" si="13"/>
        <v>1377000.0000000005</v>
      </c>
      <c r="K45" s="24"/>
      <c r="L45" s="22">
        <f t="shared" ca="1" si="14"/>
        <v>5.3256379564676368E-2</v>
      </c>
    </row>
    <row r="46" spans="1:15">
      <c r="A46" s="2">
        <f t="shared" si="9"/>
        <v>43943</v>
      </c>
      <c r="B46" s="4">
        <f t="shared" ca="1" si="4"/>
        <v>36267.937311620371</v>
      </c>
      <c r="C46" s="4">
        <f t="shared" ca="1" si="0"/>
        <v>61.655493429754628</v>
      </c>
      <c r="D46" s="4">
        <f t="shared" ca="1" si="5"/>
        <v>77202.520911678701</v>
      </c>
      <c r="E46" s="4">
        <f t="shared" ca="1" si="6"/>
        <v>46.349322140291399</v>
      </c>
      <c r="F46" s="4">
        <f t="shared" ca="1" si="10"/>
        <v>1263483.1924545611</v>
      </c>
      <c r="G46" s="4">
        <f t="shared" si="11"/>
        <v>72</v>
      </c>
      <c r="H46" s="4">
        <f t="shared" si="12"/>
        <v>63</v>
      </c>
      <c r="I46" s="24"/>
      <c r="J46" s="4">
        <f t="shared" ca="1" si="13"/>
        <v>1377000.0000000005</v>
      </c>
      <c r="K46" s="24"/>
      <c r="L46" s="22">
        <f t="shared" ca="1" si="14"/>
        <v>5.6065737771734694E-2</v>
      </c>
    </row>
    <row r="47" spans="1:15">
      <c r="A47" s="2">
        <f t="shared" si="9"/>
        <v>43944</v>
      </c>
      <c r="B47" s="4">
        <f t="shared" ca="1" si="4"/>
        <v>37307.10938517192</v>
      </c>
      <c r="C47" s="4">
        <f t="shared" ca="1" si="0"/>
        <v>63.422085954792259</v>
      </c>
      <c r="D47" s="4">
        <f t="shared" ca="1" si="5"/>
        <v>81201.580176047966</v>
      </c>
      <c r="E47" s="4">
        <f t="shared" ca="1" si="6"/>
        <v>48.750198224563519</v>
      </c>
      <c r="F47" s="4">
        <f t="shared" ca="1" si="10"/>
        <v>1258442.560240556</v>
      </c>
      <c r="G47" s="4">
        <f t="shared" si="11"/>
        <v>74</v>
      </c>
      <c r="H47" s="4">
        <f t="shared" si="12"/>
        <v>66</v>
      </c>
      <c r="I47" s="24"/>
      <c r="J47" s="4">
        <f t="shared" ca="1" si="13"/>
        <v>1377000.0000000005</v>
      </c>
      <c r="K47" s="24"/>
      <c r="L47" s="22">
        <f t="shared" ca="1" si="14"/>
        <v>5.896992024404353E-2</v>
      </c>
    </row>
    <row r="48" spans="1:15">
      <c r="A48" s="2">
        <f t="shared" si="9"/>
        <v>43945</v>
      </c>
      <c r="B48" s="4">
        <f t="shared" ca="1" si="4"/>
        <v>38338.778788499658</v>
      </c>
      <c r="C48" s="4">
        <f t="shared" ca="1" si="0"/>
        <v>65.175923940449408</v>
      </c>
      <c r="D48" s="4">
        <f t="shared" ca="1" si="5"/>
        <v>85331.805117465265</v>
      </c>
      <c r="E48" s="4">
        <f t="shared" ca="1" si="6"/>
        <v>51.229820963056987</v>
      </c>
      <c r="F48" s="4">
        <f t="shared" ca="1" si="10"/>
        <v>1253278.1862730724</v>
      </c>
      <c r="G48" s="4">
        <f t="shared" si="11"/>
        <v>72</v>
      </c>
      <c r="H48" s="4">
        <f t="shared" si="12"/>
        <v>68</v>
      </c>
      <c r="I48" s="24"/>
      <c r="J48" s="4">
        <f t="shared" ca="1" si="13"/>
        <v>1377000.0000000005</v>
      </c>
      <c r="K48" s="24"/>
      <c r="L48" s="22">
        <f t="shared" ca="1" si="14"/>
        <v>6.1969357383780128E-2</v>
      </c>
    </row>
    <row r="49" spans="1:12">
      <c r="A49" s="2">
        <f t="shared" si="9"/>
        <v>43946</v>
      </c>
      <c r="B49" s="4">
        <f t="shared" ca="1" si="4"/>
        <v>39359.946469879251</v>
      </c>
      <c r="C49" s="4">
        <f t="shared" ca="1" si="0"/>
        <v>66.911908998794729</v>
      </c>
      <c r="D49" s="4">
        <f t="shared" ca="1" si="5"/>
        <v>89593.485958292295</v>
      </c>
      <c r="E49" s="4">
        <f t="shared" ca="1" si="6"/>
        <v>53.788364593731607</v>
      </c>
      <c r="F49" s="4">
        <f t="shared" ca="1" si="10"/>
        <v>1247992.7792072352</v>
      </c>
      <c r="G49" s="4">
        <f t="shared" si="11"/>
        <v>69</v>
      </c>
      <c r="H49" s="4">
        <f t="shared" si="12"/>
        <v>69</v>
      </c>
      <c r="I49" s="24"/>
      <c r="J49" s="4">
        <f t="shared" ca="1" si="13"/>
        <v>1377000.0000000005</v>
      </c>
      <c r="K49" s="24"/>
      <c r="L49" s="22">
        <f t="shared" ca="1" si="14"/>
        <v>6.5064259955186832E-2</v>
      </c>
    </row>
    <row r="50" spans="1:12">
      <c r="A50" s="2">
        <f t="shared" si="9"/>
        <v>43947</v>
      </c>
      <c r="B50" s="4">
        <f t="shared" ca="1" si="4"/>
        <v>40367.500518240464</v>
      </c>
      <c r="C50" s="4">
        <f t="shared" ca="1" si="0"/>
        <v>68.624750881008779</v>
      </c>
      <c r="D50" s="4">
        <f t="shared" ca="1" si="5"/>
        <v>93986.596649330313</v>
      </c>
      <c r="E50" s="4">
        <f t="shared" ca="1" si="6"/>
        <v>56.425813477684791</v>
      </c>
      <c r="F50" s="4">
        <f t="shared" ca="1" si="10"/>
        <v>1242589.4770189519</v>
      </c>
      <c r="G50" s="4">
        <f t="shared" si="11"/>
        <v>71</v>
      </c>
      <c r="H50" s="4">
        <f t="shared" si="12"/>
        <v>70</v>
      </c>
      <c r="I50" s="24"/>
      <c r="J50" s="4">
        <f t="shared" ca="1" si="13"/>
        <v>1377000.0000000005</v>
      </c>
      <c r="K50" s="24"/>
      <c r="L50" s="22">
        <f t="shared" ca="1" si="14"/>
        <v>6.8254609040907979E-2</v>
      </c>
    </row>
    <row r="51" spans="1:12">
      <c r="A51" s="2">
        <f t="shared" si="9"/>
        <v>43948</v>
      </c>
      <c r="B51" s="4">
        <f t="shared" ca="1" si="4"/>
        <v>41358.227346713</v>
      </c>
      <c r="C51" s="4">
        <f t="shared" ca="1" si="0"/>
        <v>70.308986489412092</v>
      </c>
      <c r="D51" s="4">
        <f t="shared" ca="1" si="5"/>
        <v>98510.779131012765</v>
      </c>
      <c r="E51" s="4">
        <f t="shared" ca="1" si="6"/>
        <v>59.141952650197766</v>
      </c>
      <c r="F51" s="4">
        <f t="shared" ca="1" si="10"/>
        <v>1237071.8515696244</v>
      </c>
      <c r="G51" s="4">
        <f t="shared" si="11"/>
        <v>82</v>
      </c>
      <c r="H51" s="4">
        <f t="shared" si="12"/>
        <v>71</v>
      </c>
      <c r="I51" s="24"/>
      <c r="J51" s="4">
        <f t="shared" ca="1" si="13"/>
        <v>1377000.0000000002</v>
      </c>
      <c r="K51" s="24"/>
      <c r="L51" s="22">
        <f t="shared" ca="1" si="14"/>
        <v>7.15401446122097E-2</v>
      </c>
    </row>
    <row r="52" spans="1:12">
      <c r="A52" s="2">
        <f t="shared" si="9"/>
        <v>43949</v>
      </c>
      <c r="B52" s="4">
        <f t="shared" ca="1" si="4"/>
        <v>42328.827346912665</v>
      </c>
      <c r="C52" s="4">
        <f t="shared" ca="1" si="0"/>
        <v>71.95900648975153</v>
      </c>
      <c r="D52" s="4">
        <f t="shared" ca="1" si="5"/>
        <v>103165.32560324497</v>
      </c>
      <c r="E52" s="4">
        <f t="shared" ca="1" si="6"/>
        <v>61.936357176252727</v>
      </c>
      <c r="F52" s="4">
        <f t="shared" ca="1" si="10"/>
        <v>1231443.9106926664</v>
      </c>
      <c r="G52" s="4">
        <f t="shared" si="11"/>
        <v>87</v>
      </c>
      <c r="H52" s="4">
        <f t="shared" si="12"/>
        <v>73</v>
      </c>
      <c r="I52" s="24"/>
      <c r="J52" s="4">
        <f t="shared" ca="1" si="13"/>
        <v>1377000.0000000002</v>
      </c>
      <c r="K52" s="24"/>
      <c r="L52" s="22">
        <f t="shared" ca="1" si="14"/>
        <v>7.4920352653046446E-2</v>
      </c>
    </row>
    <row r="53" spans="1:12">
      <c r="A53" s="2">
        <f t="shared" si="9"/>
        <v>43950</v>
      </c>
      <c r="B53" s="4">
        <f t="shared" ca="1" si="4"/>
        <v>43275.935069786952</v>
      </c>
      <c r="C53" s="4">
        <f t="shared" ca="1" si="0"/>
        <v>73.569089618637818</v>
      </c>
      <c r="D53" s="4">
        <f t="shared" ca="1" si="5"/>
        <v>107949.15929208617</v>
      </c>
      <c r="E53" s="4">
        <f t="shared" ca="1" si="6"/>
        <v>64.80838060361387</v>
      </c>
      <c r="F53" s="4">
        <f t="shared" ca="1" si="10"/>
        <v>1225710.0972575236</v>
      </c>
      <c r="G53" s="4">
        <f t="shared" si="11"/>
        <v>87</v>
      </c>
      <c r="H53" s="4">
        <f t="shared" si="12"/>
        <v>73</v>
      </c>
      <c r="I53" s="24"/>
      <c r="J53" s="4">
        <f t="shared" ca="1" si="13"/>
        <v>1377000.0000000002</v>
      </c>
      <c r="K53" s="24"/>
      <c r="L53" s="22">
        <f t="shared" ca="1" si="14"/>
        <v>7.8394451192509915E-2</v>
      </c>
    </row>
    <row r="54" spans="1:12">
      <c r="A54" s="2">
        <f t="shared" si="9"/>
        <v>43951</v>
      </c>
      <c r="B54" s="4">
        <f t="shared" ca="1" si="4"/>
        <v>44196.143055317887</v>
      </c>
      <c r="C54" s="4">
        <f t="shared" ca="1" si="0"/>
        <v>75.13344319404041</v>
      </c>
      <c r="D54" s="4">
        <f t="shared" ca="1" si="5"/>
        <v>112860.81510797094</v>
      </c>
      <c r="E54" s="4">
        <f t="shared" ca="1" si="6"/>
        <v>67.757143350793029</v>
      </c>
      <c r="F54" s="4">
        <f t="shared" ca="1" si="10"/>
        <v>1219875.2846933608</v>
      </c>
      <c r="G54" s="4">
        <f t="shared" si="11"/>
        <v>81</v>
      </c>
      <c r="H54" s="4">
        <f t="shared" si="12"/>
        <v>76</v>
      </c>
      <c r="I54" s="24"/>
      <c r="J54" s="4">
        <f t="shared" ca="1" si="13"/>
        <v>1377000.0000000005</v>
      </c>
      <c r="K54" s="24"/>
      <c r="L54" s="22">
        <f t="shared" ca="1" si="14"/>
        <v>8.1961376258511909E-2</v>
      </c>
    </row>
    <row r="55" spans="1:12">
      <c r="A55" s="2">
        <f t="shared" si="9"/>
        <v>43952</v>
      </c>
      <c r="B55" s="4">
        <f t="shared" ca="1" si="4"/>
        <v>45086.026926427789</v>
      </c>
      <c r="C55" s="4">
        <f t="shared" ca="1" si="0"/>
        <v>76.646245774927237</v>
      </c>
      <c r="D55" s="4">
        <f t="shared" ca="1" si="5"/>
        <v>117898.42294264761</v>
      </c>
      <c r="E55" s="4">
        <f t="shared" ca="1" si="6"/>
        <v>70.781522679196073</v>
      </c>
      <c r="F55" s="4">
        <f t="shared" ca="1" si="10"/>
        <v>1213944.7686082458</v>
      </c>
      <c r="G55" s="4">
        <f t="shared" si="11"/>
        <v>79</v>
      </c>
      <c r="H55" s="4">
        <f t="shared" si="12"/>
        <v>82</v>
      </c>
      <c r="I55" s="24"/>
      <c r="J55" s="4">
        <f t="shared" ca="1" si="13"/>
        <v>1377000.0000000005</v>
      </c>
      <c r="K55" s="24"/>
      <c r="L55" s="22">
        <f t="shared" ca="1" si="14"/>
        <v>8.561976974774696E-2</v>
      </c>
    </row>
    <row r="56" spans="1:12">
      <c r="A56" s="2">
        <f t="shared" si="9"/>
        <v>43953</v>
      </c>
      <c r="B56" s="4">
        <f t="shared" ca="1" si="4"/>
        <v>45942.167076657694</v>
      </c>
      <c r="C56" s="4">
        <f t="shared" ca="1" si="0"/>
        <v>78.101684030318069</v>
      </c>
      <c r="D56" s="4">
        <f t="shared" ca="1" si="5"/>
        <v>123059.69828575064</v>
      </c>
      <c r="E56" s="4">
        <f t="shared" ca="1" si="6"/>
        <v>73.88014705968618</v>
      </c>
      <c r="F56" s="4">
        <f t="shared" ca="1" si="10"/>
        <v>1207924.2544905324</v>
      </c>
      <c r="G56" s="4">
        <f t="shared" si="11"/>
        <v>76</v>
      </c>
      <c r="H56" s="4">
        <f t="shared" si="12"/>
        <v>91</v>
      </c>
      <c r="I56" s="24"/>
      <c r="J56" s="4">
        <f t="shared" ca="1" si="13"/>
        <v>1377000.0000000005</v>
      </c>
      <c r="K56" s="24"/>
      <c r="L56" s="22">
        <f t="shared" ca="1" si="14"/>
        <v>8.9367972611293103E-2</v>
      </c>
    </row>
    <row r="57" spans="1:12">
      <c r="A57" s="2">
        <f t="shared" si="9"/>
        <v>43954</v>
      </c>
      <c r="B57" s="4">
        <f t="shared" ca="1" si="4"/>
        <v>46761.172381553035</v>
      </c>
      <c r="C57" s="4">
        <f t="shared" ca="1" si="0"/>
        <v>79.493993048640149</v>
      </c>
      <c r="D57" s="4">
        <f t="shared" ca="1" si="5"/>
        <v>128341.93410734842</v>
      </c>
      <c r="E57" s="4">
        <f t="shared" ca="1" si="6"/>
        <v>77.051391299188552</v>
      </c>
      <c r="F57" s="4">
        <f t="shared" ca="1" si="10"/>
        <v>1201819.8421197999</v>
      </c>
      <c r="G57" s="4">
        <f t="shared" si="11"/>
        <v>82</v>
      </c>
      <c r="H57" s="4">
        <f t="shared" si="12"/>
        <v>93</v>
      </c>
      <c r="I57" s="24"/>
      <c r="J57" s="4">
        <f t="shared" ca="1" si="13"/>
        <v>1377000.0000000005</v>
      </c>
      <c r="K57" s="24"/>
      <c r="L57" s="22">
        <f t="shared" ca="1" si="14"/>
        <v>9.3204018959584883E-2</v>
      </c>
    </row>
    <row r="58" spans="1:12">
      <c r="A58" s="2">
        <f t="shared" si="9"/>
        <v>43955</v>
      </c>
      <c r="B58" s="4">
        <f t="shared" ca="1" si="4"/>
        <v>47539.705722252678</v>
      </c>
      <c r="C58" s="4">
        <f t="shared" ca="1" si="0"/>
        <v>80.817499727829542</v>
      </c>
      <c r="D58" s="4">
        <f t="shared" ca="1" si="5"/>
        <v>133741.99431431864</v>
      </c>
      <c r="E58" s="4">
        <f t="shared" ca="1" si="6"/>
        <v>80.293372612158464</v>
      </c>
      <c r="F58" s="4">
        <f t="shared" ca="1" si="10"/>
        <v>1195638.0065908171</v>
      </c>
      <c r="G58" s="4">
        <f t="shared" si="11"/>
        <v>83</v>
      </c>
      <c r="H58" s="4">
        <f t="shared" si="12"/>
        <v>96</v>
      </c>
      <c r="I58" s="24"/>
      <c r="J58" s="4">
        <f t="shared" ca="1" si="13"/>
        <v>1377000.0000000005</v>
      </c>
      <c r="K58" s="24"/>
      <c r="L58" s="22">
        <f t="shared" ca="1" si="14"/>
        <v>9.7125631310325783E-2</v>
      </c>
    </row>
    <row r="59" spans="1:12">
      <c r="A59" s="2">
        <f t="shared" si="9"/>
        <v>43956</v>
      </c>
      <c r="B59" s="4">
        <f t="shared" ca="1" si="4"/>
        <v>48274.51096112869</v>
      </c>
      <c r="C59" s="4">
        <f t="shared" ca="1" si="0"/>
        <v>82.066668633918766</v>
      </c>
      <c r="D59" s="4">
        <f t="shared" ca="1" si="5"/>
        <v>139256.30918837653</v>
      </c>
      <c r="E59" s="4">
        <f t="shared" ca="1" si="6"/>
        <v>83.603947881754962</v>
      </c>
      <c r="F59" s="4">
        <f t="shared" ca="1" si="10"/>
        <v>1189385.5759026136</v>
      </c>
      <c r="G59" s="4">
        <f t="shared" si="11"/>
        <v>90</v>
      </c>
      <c r="H59" s="4">
        <f t="shared" si="12"/>
        <v>100</v>
      </c>
      <c r="I59" s="24"/>
      <c r="J59" s="4">
        <f t="shared" ca="1" si="13"/>
        <v>1377000.0000000005</v>
      </c>
      <c r="K59" s="24"/>
      <c r="L59" s="22">
        <f t="shared" ca="1" si="14"/>
        <v>0.10113021727550943</v>
      </c>
    </row>
    <row r="60" spans="1:12">
      <c r="A60" s="2">
        <f t="shared" si="9"/>
        <v>43957</v>
      </c>
      <c r="B60" s="4">
        <f t="shared" ca="1" si="4"/>
        <v>48962.440856471854</v>
      </c>
      <c r="C60" s="4">
        <f t="shared" ca="1" si="0"/>
        <v>83.236149456002153</v>
      </c>
      <c r="D60" s="4">
        <f t="shared" ca="1" si="5"/>
        <v>144880.87330080828</v>
      </c>
      <c r="E60" s="4">
        <f t="shared" ca="1" si="6"/>
        <v>86.980712407929715</v>
      </c>
      <c r="F60" s="4">
        <f t="shared" ca="1" si="10"/>
        <v>1183069.7051303126</v>
      </c>
      <c r="G60" s="4">
        <f t="shared" si="11"/>
        <v>87</v>
      </c>
      <c r="H60" s="4">
        <f t="shared" si="12"/>
        <v>102</v>
      </c>
      <c r="I60" s="24"/>
      <c r="J60" s="4">
        <f t="shared" ca="1" si="13"/>
        <v>1377000.0000000007</v>
      </c>
      <c r="K60" s="24"/>
      <c r="L60" s="22">
        <f t="shared" ca="1" si="14"/>
        <v>0.10521486804706479</v>
      </c>
    </row>
    <row r="61" spans="1:12">
      <c r="A61" s="2">
        <f t="shared" si="9"/>
        <v>43958</v>
      </c>
      <c r="B61" s="4">
        <f t="shared" ca="1" si="4"/>
        <v>49600.485272646918</v>
      </c>
      <c r="C61" s="4">
        <f t="shared" ca="1" si="0"/>
        <v>84.32082496349976</v>
      </c>
      <c r="D61" s="4">
        <f t="shared" ca="1" si="5"/>
        <v>150611.24644789004</v>
      </c>
      <c r="E61" s="4">
        <f t="shared" ca="1" si="6"/>
        <v>90.421000469015425</v>
      </c>
      <c r="F61" s="4">
        <f t="shared" ca="1" si="10"/>
        <v>1176697.8472789947</v>
      </c>
      <c r="G61" s="4">
        <f t="shared" si="11"/>
        <v>89</v>
      </c>
      <c r="H61" s="4">
        <f t="shared" si="12"/>
        <v>106</v>
      </c>
      <c r="I61" s="24"/>
      <c r="J61" s="4">
        <f t="shared" ca="1" si="13"/>
        <v>1377000.0000000007</v>
      </c>
      <c r="K61" s="24"/>
      <c r="L61" s="22">
        <f t="shared" ca="1" si="14"/>
        <v>0.10937635907617281</v>
      </c>
    </row>
    <row r="62" spans="1:12">
      <c r="A62" s="2">
        <f t="shared" si="9"/>
        <v>43959</v>
      </c>
      <c r="B62" s="4">
        <f t="shared" ca="1" si="4"/>
        <v>50185.798975358928</v>
      </c>
      <c r="C62" s="4">
        <f t="shared" ca="1" si="0"/>
        <v>85.315858258110168</v>
      </c>
      <c r="D62" s="4">
        <f t="shared" ca="1" si="5"/>
        <v>156442.55812451441</v>
      </c>
      <c r="E62" s="4">
        <f t="shared" ca="1" si="6"/>
        <v>93.921888007513147</v>
      </c>
      <c r="F62" s="4">
        <f t="shared" ca="1" si="10"/>
        <v>1170277.7210121199</v>
      </c>
      <c r="G62" s="4">
        <f t="shared" si="11"/>
        <v>85</v>
      </c>
      <c r="H62" s="4">
        <f t="shared" si="12"/>
        <v>108</v>
      </c>
      <c r="I62" s="24"/>
      <c r="J62" s="4">
        <f t="shared" ca="1" si="13"/>
        <v>1377000.0000000007</v>
      </c>
      <c r="K62" s="24"/>
      <c r="L62" s="22">
        <f t="shared" ca="1" si="14"/>
        <v>0.11361115332208739</v>
      </c>
    </row>
    <row r="63" spans="1:12">
      <c r="A63" s="2">
        <f t="shared" si="9"/>
        <v>43960</v>
      </c>
      <c r="B63" s="4">
        <f t="shared" ca="1" si="4"/>
        <v>50715.728359970039</v>
      </c>
      <c r="C63" s="4">
        <f t="shared" ca="1" si="0"/>
        <v>86.216738211949064</v>
      </c>
      <c r="D63" s="4">
        <f t="shared" ca="1" si="5"/>
        <v>162369.51589997832</v>
      </c>
      <c r="E63" s="4">
        <f t="shared" ca="1" si="6"/>
        <v>97.480197658582142</v>
      </c>
      <c r="F63" s="4">
        <f t="shared" ca="1" si="10"/>
        <v>1163817.2755423938</v>
      </c>
      <c r="G63" s="4">
        <f t="shared" si="11"/>
        <v>76</v>
      </c>
      <c r="H63" s="4">
        <f t="shared" si="12"/>
        <v>115</v>
      </c>
      <c r="I63" s="24"/>
      <c r="J63" s="4">
        <f t="shared" ca="1" si="13"/>
        <v>1377000.0000000007</v>
      </c>
      <c r="K63" s="24"/>
      <c r="L63" s="22">
        <f t="shared" ca="1" si="14"/>
        <v>0.11791540733476996</v>
      </c>
    </row>
    <row r="64" spans="1:12">
      <c r="A64" s="2">
        <f t="shared" si="9"/>
        <v>43961</v>
      </c>
      <c r="B64" s="4">
        <f t="shared" ca="1" si="4"/>
        <v>51187.836731031937</v>
      </c>
      <c r="C64" s="4">
        <f t="shared" ca="1" si="0"/>
        <v>87.019322442754287</v>
      </c>
      <c r="D64" s="4">
        <f t="shared" ca="1" si="5"/>
        <v>168386.4177092211</v>
      </c>
      <c r="E64" s="4">
        <f t="shared" ca="1" si="6"/>
        <v>101.09250612921019</v>
      </c>
      <c r="F64" s="4">
        <f t="shared" ca="1" si="10"/>
        <v>1157324.6530536185</v>
      </c>
      <c r="G64" s="4">
        <f t="shared" si="11"/>
        <v>70</v>
      </c>
      <c r="H64" s="4">
        <f t="shared" si="12"/>
        <v>124</v>
      </c>
      <c r="I64" s="24"/>
      <c r="J64" s="4">
        <f t="shared" ca="1" si="13"/>
        <v>1377000.0000000007</v>
      </c>
      <c r="K64" s="24"/>
      <c r="L64" s="22">
        <f t="shared" ca="1" si="14"/>
        <v>0.12228498018098839</v>
      </c>
    </row>
    <row r="65" spans="1:12">
      <c r="A65" s="2">
        <f t="shared" si="9"/>
        <v>43962</v>
      </c>
      <c r="B65" s="4">
        <f t="shared" ca="1" si="4"/>
        <v>51599.928352683048</v>
      </c>
      <c r="C65" s="4">
        <f t="shared" ca="1" si="0"/>
        <v>87.71987819956118</v>
      </c>
      <c r="D65" s="4">
        <f t="shared" ca="1" si="5"/>
        <v>174487.16743253131</v>
      </c>
      <c r="E65" s="4">
        <f t="shared" ca="1" si="6"/>
        <v>104.75515355164977</v>
      </c>
      <c r="F65" s="4">
        <f t="shared" ca="1" si="10"/>
        <v>1150808.1490612347</v>
      </c>
      <c r="G65" s="4">
        <f t="shared" si="11"/>
        <v>77</v>
      </c>
      <c r="H65" s="4">
        <f t="shared" si="12"/>
        <v>127</v>
      </c>
      <c r="I65" s="24"/>
      <c r="J65" s="4">
        <f t="shared" ca="1" si="13"/>
        <v>1377000.0000000007</v>
      </c>
      <c r="K65" s="24"/>
      <c r="L65" s="22">
        <f t="shared" ca="1" si="14"/>
        <v>0.1267154447585557</v>
      </c>
    </row>
    <row r="66" spans="1:12">
      <c r="A66" s="2">
        <f t="shared" si="9"/>
        <v>43963</v>
      </c>
      <c r="B66" s="4">
        <f t="shared" ca="1" si="4"/>
        <v>51950.070808017001</v>
      </c>
      <c r="C66" s="4">
        <f t="shared" ca="1" si="0"/>
        <v>88.315120373628901</v>
      </c>
      <c r="D66" s="4">
        <f t="shared" ca="1" si="5"/>
        <v>180665.29386019675</v>
      </c>
      <c r="E66" s="4">
        <f t="shared" ca="1" si="6"/>
        <v>108.46425486903946</v>
      </c>
      <c r="F66" s="4">
        <f t="shared" ca="1" si="10"/>
        <v>1144276.1710769178</v>
      </c>
      <c r="G66" s="4">
        <f t="shared" si="11"/>
        <v>75</v>
      </c>
      <c r="H66" s="4">
        <f t="shared" si="12"/>
        <v>130</v>
      </c>
      <c r="I66" s="24"/>
      <c r="J66" s="4">
        <f t="shared" ca="1" si="13"/>
        <v>1377000.0000000005</v>
      </c>
      <c r="K66" s="24"/>
      <c r="L66" s="22">
        <f t="shared" ca="1" si="14"/>
        <v>0.1312021015687703</v>
      </c>
    </row>
    <row r="67" spans="1:12">
      <c r="A67" s="2">
        <f t="shared" si="9"/>
        <v>43964</v>
      </c>
      <c r="B67" s="4">
        <f t="shared" ca="1" si="4"/>
        <v>52236.615212064462</v>
      </c>
      <c r="C67" s="4">
        <f t="shared" ref="C67:C130" ca="1" si="15">gamma*sjuka</f>
        <v>88.802245860509586</v>
      </c>
      <c r="D67" s="4">
        <f t="shared" ca="1" si="5"/>
        <v>186913.97308998732</v>
      </c>
      <c r="E67" s="4">
        <f t="shared" ca="1" si="6"/>
        <v>112.21571328196157</v>
      </c>
      <c r="F67" s="4">
        <f t="shared" ca="1" si="10"/>
        <v>1137737.1959846667</v>
      </c>
      <c r="G67" s="4">
        <f t="shared" si="11"/>
        <v>72</v>
      </c>
      <c r="H67" s="4">
        <f t="shared" si="12"/>
        <v>131</v>
      </c>
      <c r="I67" s="24"/>
      <c r="J67" s="4">
        <f t="shared" ca="1" si="13"/>
        <v>1377000.0000000005</v>
      </c>
      <c r="K67" s="24"/>
      <c r="L67" s="22">
        <f t="shared" ca="1" si="14"/>
        <v>0.13573999498183534</v>
      </c>
    </row>
    <row r="68" spans="1:12">
      <c r="A68" s="2">
        <f t="shared" si="9"/>
        <v>43965</v>
      </c>
      <c r="B68" s="4">
        <f t="shared" ref="B68:B131" ca="1" si="16">B67+beta*F67*B67-IF(ROW()-L&gt;=ROW(B$3),beta*OFFSET(B68,-L,0)*OFFSET(F68,-L,0),K/L)</f>
        <v>52458.213852864821</v>
      </c>
      <c r="C68" s="4">
        <f t="shared" ca="1" si="15"/>
        <v>89.17896354987019</v>
      </c>
      <c r="D68" s="4">
        <f t="shared" ref="D68:D131" ca="1" si="17">D67+(1-alpha)*IF(ROW()-L&gt;=ROW(F$3),beta*OFFSET(F68,-L,0)*OFFSET(B68,-L,0),K/L)</f>
        <v>193226.05433982503</v>
      </c>
      <c r="E68" s="4">
        <f t="shared" ref="E68:E131" ca="1" si="18">E67+alpha*IF(ROW()-L&gt;=ROW(F$3),beta*OFFSET(F68,-L,0)*OFFSET(B68,-L,0),K/L)</f>
        <v>116.00523574534223</v>
      </c>
      <c r="F68" s="4">
        <f t="shared" ca="1" si="10"/>
        <v>1131199.7265715653</v>
      </c>
      <c r="G68" s="4">
        <f t="shared" si="11"/>
        <v>75</v>
      </c>
      <c r="H68" s="4">
        <f t="shared" si="12"/>
        <v>133</v>
      </c>
      <c r="I68" s="24"/>
      <c r="J68" s="4">
        <f t="shared" ca="1" si="13"/>
        <v>1377000.0000000005</v>
      </c>
      <c r="K68" s="24"/>
      <c r="L68" s="22">
        <f t="shared" ca="1" si="14"/>
        <v>0.14032393198244369</v>
      </c>
    </row>
    <row r="69" spans="1:12">
      <c r="A69" s="2">
        <f t="shared" ref="A69:A132" si="19">A68+1</f>
        <v>43966</v>
      </c>
      <c r="B69" s="4">
        <f t="shared" ca="1" si="16"/>
        <v>52613.834889894177</v>
      </c>
      <c r="C69" s="4">
        <f t="shared" ca="1" si="15"/>
        <v>89.443519312820101</v>
      </c>
      <c r="D69" s="4">
        <f t="shared" ca="1" si="17"/>
        <v>199594.08907643217</v>
      </c>
      <c r="E69" s="4">
        <f t="shared" ca="1" si="18"/>
        <v>119.82835045613298</v>
      </c>
      <c r="F69" s="4">
        <f t="shared" ref="F69:F132" ca="1" si="20">F68-beta*F68*B68</f>
        <v>1124672.247683218</v>
      </c>
      <c r="G69" s="4">
        <f t="shared" ref="G69:G132" si="21">IF(ISBLANK(INDEX(inlagda_riktig,MATCH(A69,dag_riktig))),"",INDEX(inlagda_riktig,MATCH(A69,dag_riktig)))</f>
        <v>75</v>
      </c>
      <c r="H69" s="4">
        <f t="shared" ref="H69:H132" si="22">IF(ISBLANK(INDEX(doda_riktig,MATCH(A69,dag_riktig))),"",INDEX(doda_riktig,MATCH(A69,dag_riktig)))</f>
        <v>136</v>
      </c>
      <c r="I69" s="24"/>
      <c r="J69" s="4">
        <f t="shared" ref="J69:J132" ca="1" si="23">B69+D69+E69+F69</f>
        <v>1377000.0000000005</v>
      </c>
      <c r="K69" s="24"/>
      <c r="L69" s="22">
        <f t="shared" ref="L69:L132" ca="1" si="24">D69/J69</f>
        <v>0.14494850332348011</v>
      </c>
    </row>
    <row r="70" spans="1:12">
      <c r="A70" s="2">
        <f t="shared" si="19"/>
        <v>43967</v>
      </c>
      <c r="B70" s="4">
        <f t="shared" ca="1" si="16"/>
        <v>52702.773816952904</v>
      </c>
      <c r="C70" s="4">
        <f t="shared" ca="1" si="15"/>
        <v>89.594715488819929</v>
      </c>
      <c r="D70" s="4">
        <f t="shared" ca="1" si="17"/>
        <v>206010.36326754693</v>
      </c>
      <c r="E70" s="4">
        <f t="shared" ca="1" si="18"/>
        <v>123.68042621625791</v>
      </c>
      <c r="F70" s="4">
        <f t="shared" ca="1" si="20"/>
        <v>1118163.1824892843</v>
      </c>
      <c r="G70" s="4">
        <f t="shared" si="21"/>
        <v>72</v>
      </c>
      <c r="H70" s="4">
        <f t="shared" si="22"/>
        <v>139</v>
      </c>
      <c r="I70" s="24"/>
      <c r="J70" s="4">
        <f t="shared" ca="1" si="23"/>
        <v>1377000.0000000005</v>
      </c>
      <c r="K70" s="24"/>
      <c r="L70" s="22">
        <f t="shared" ca="1" si="24"/>
        <v>0.14960810694810955</v>
      </c>
    </row>
    <row r="71" spans="1:12">
      <c r="A71" s="2">
        <f t="shared" si="19"/>
        <v>43968</v>
      </c>
      <c r="B71" s="4">
        <f t="shared" ca="1" si="16"/>
        <v>52724.661489916274</v>
      </c>
      <c r="C71" s="4">
        <f t="shared" ca="1" si="15"/>
        <v>89.631924532857667</v>
      </c>
      <c r="D71" s="4">
        <f t="shared" ca="1" si="17"/>
        <v>212466.93246999118</v>
      </c>
      <c r="E71" s="4">
        <f t="shared" ca="1" si="18"/>
        <v>127.55669349809357</v>
      </c>
      <c r="F71" s="4">
        <f t="shared" ca="1" si="20"/>
        <v>1111680.8493465949</v>
      </c>
      <c r="G71" s="4">
        <f t="shared" si="21"/>
        <v>78</v>
      </c>
      <c r="H71" s="4">
        <f t="shared" si="22"/>
        <v>143</v>
      </c>
      <c r="I71" s="24"/>
      <c r="J71" s="4">
        <f t="shared" ca="1" si="23"/>
        <v>1377000.0000000005</v>
      </c>
      <c r="K71" s="24"/>
      <c r="L71" s="22">
        <f t="shared" ca="1" si="24"/>
        <v>0.154296973471308</v>
      </c>
    </row>
    <row r="72" spans="1:12">
      <c r="A72" s="2">
        <f t="shared" si="19"/>
        <v>43969</v>
      </c>
      <c r="B72" s="4">
        <f t="shared" ca="1" si="16"/>
        <v>52679.468612469347</v>
      </c>
      <c r="C72" s="4">
        <f t="shared" ca="1" si="15"/>
        <v>89.555096641197892</v>
      </c>
      <c r="D72" s="4">
        <f t="shared" ca="1" si="17"/>
        <v>218955.65938527323</v>
      </c>
      <c r="E72" s="4">
        <f t="shared" ca="1" si="18"/>
        <v>131.45226699135875</v>
      </c>
      <c r="F72" s="4">
        <f t="shared" ca="1" si="20"/>
        <v>1105233.4197352666</v>
      </c>
      <c r="G72" s="4">
        <f t="shared" si="21"/>
        <v>90</v>
      </c>
      <c r="H72" s="4">
        <f t="shared" si="22"/>
        <v>150</v>
      </c>
      <c r="I72" s="24"/>
      <c r="J72" s="4">
        <f t="shared" ca="1" si="23"/>
        <v>1377000.0000000005</v>
      </c>
      <c r="K72" s="24"/>
      <c r="L72" s="22">
        <f t="shared" ca="1" si="24"/>
        <v>0.1590091934533574</v>
      </c>
    </row>
    <row r="73" spans="1:12">
      <c r="A73" s="2">
        <f t="shared" si="19"/>
        <v>43970</v>
      </c>
      <c r="B73" s="4">
        <f t="shared" ca="1" si="16"/>
        <v>52567.506636969178</v>
      </c>
      <c r="C73" s="4">
        <f t="shared" ca="1" si="15"/>
        <v>89.364761282847596</v>
      </c>
      <c r="D73" s="4">
        <f t="shared" ca="1" si="17"/>
        <v>225468.25347526156</v>
      </c>
      <c r="E73" s="4">
        <f t="shared" ca="1" si="18"/>
        <v>135.36216938678899</v>
      </c>
      <c r="F73" s="4">
        <f t="shared" ca="1" si="20"/>
        <v>1098828.877718383</v>
      </c>
      <c r="G73" s="4">
        <f t="shared" si="21"/>
        <v>82</v>
      </c>
      <c r="H73" s="4">
        <f t="shared" si="22"/>
        <v>150</v>
      </c>
      <c r="I73" s="24"/>
      <c r="J73" s="4">
        <f t="shared" ca="1" si="23"/>
        <v>1377000.0000000005</v>
      </c>
      <c r="K73" s="24"/>
      <c r="L73" s="22">
        <f t="shared" ca="1" si="24"/>
        <v>0.16373874616939832</v>
      </c>
    </row>
    <row r="74" spans="1:12">
      <c r="A74" s="2">
        <f t="shared" si="19"/>
        <v>43971</v>
      </c>
      <c r="B74" s="4">
        <f t="shared" ca="1" si="16"/>
        <v>52389.425028111385</v>
      </c>
      <c r="C74" s="4">
        <f t="shared" ca="1" si="15"/>
        <v>89.062022547789354</v>
      </c>
      <c r="D74" s="4">
        <f t="shared" ca="1" si="17"/>
        <v>231996.31227278776</v>
      </c>
      <c r="E74" s="4">
        <f t="shared" ca="1" si="18"/>
        <v>139.28135617737905</v>
      </c>
      <c r="F74" s="4">
        <f t="shared" ca="1" si="20"/>
        <v>1092474.9813429241</v>
      </c>
      <c r="G74" s="4">
        <f t="shared" si="21"/>
        <v>83</v>
      </c>
      <c r="H74" s="4">
        <f t="shared" si="22"/>
        <v>156</v>
      </c>
      <c r="I74" s="24"/>
      <c r="J74" s="4">
        <f t="shared" ca="1" si="23"/>
        <v>1377000.0000000005</v>
      </c>
      <c r="K74" s="24"/>
      <c r="L74" s="22">
        <f t="shared" ca="1" si="24"/>
        <v>0.16847952960986759</v>
      </c>
    </row>
    <row r="75" spans="1:12">
      <c r="A75" s="2">
        <f t="shared" si="19"/>
        <v>43972</v>
      </c>
      <c r="B75" s="4">
        <f t="shared" ca="1" si="16"/>
        <v>52146.204910177192</v>
      </c>
      <c r="C75" s="4">
        <f t="shared" ca="1" si="15"/>
        <v>88.648548347301215</v>
      </c>
      <c r="D75" s="4">
        <f t="shared" ca="1" si="17"/>
        <v>238531.36397998338</v>
      </c>
      <c r="E75" s="4">
        <f t="shared" ca="1" si="18"/>
        <v>143.20474123272965</v>
      </c>
      <c r="F75" s="4">
        <f t="shared" ca="1" si="20"/>
        <v>1086179.2263686073</v>
      </c>
      <c r="G75" s="4">
        <f t="shared" si="21"/>
        <v>84</v>
      </c>
      <c r="H75" s="4">
        <f t="shared" si="22"/>
        <v>160</v>
      </c>
      <c r="I75" s="24"/>
      <c r="J75" s="4">
        <f t="shared" ca="1" si="23"/>
        <v>1377000.0000000005</v>
      </c>
      <c r="K75" s="24"/>
      <c r="L75" s="22">
        <f t="shared" ca="1" si="24"/>
        <v>0.17322539141610988</v>
      </c>
    </row>
    <row r="76" spans="1:12">
      <c r="A76" s="2">
        <f t="shared" si="19"/>
        <v>43973</v>
      </c>
      <c r="B76" s="4">
        <f t="shared" ca="1" si="16"/>
        <v>51839.149192889192</v>
      </c>
      <c r="C76" s="4">
        <f t="shared" ca="1" si="15"/>
        <v>88.126553627911619</v>
      </c>
      <c r="D76" s="4">
        <f t="shared" ca="1" si="17"/>
        <v>245064.91091143698</v>
      </c>
      <c r="E76" s="4">
        <f t="shared" ca="1" si="18"/>
        <v>147.12722288059052</v>
      </c>
      <c r="F76" s="4">
        <f t="shared" ca="1" si="20"/>
        <v>1079948.8126727939</v>
      </c>
      <c r="G76" s="4">
        <f t="shared" si="21"/>
        <v>91</v>
      </c>
      <c r="H76" s="4">
        <f t="shared" si="22"/>
        <v>166</v>
      </c>
      <c r="I76" s="24"/>
      <c r="J76" s="4">
        <f t="shared" ca="1" si="23"/>
        <v>1377000.0000000007</v>
      </c>
      <c r="K76" s="24"/>
      <c r="L76" s="22">
        <f t="shared" ca="1" si="24"/>
        <v>0.17797016042951114</v>
      </c>
    </row>
    <row r="77" spans="1:12">
      <c r="A77" s="2">
        <f t="shared" si="19"/>
        <v>43974</v>
      </c>
      <c r="B77" s="4">
        <f t="shared" ca="1" si="16"/>
        <v>51469.869342833059</v>
      </c>
      <c r="C77" s="4">
        <f t="shared" ca="1" si="15"/>
        <v>87.498777882816199</v>
      </c>
      <c r="D77" s="4">
        <f t="shared" ca="1" si="17"/>
        <v>251588.47331245124</v>
      </c>
      <c r="E77" s="4">
        <f t="shared" ca="1" si="18"/>
        <v>151.0437102135989</v>
      </c>
      <c r="F77" s="4">
        <f t="shared" ca="1" si="20"/>
        <v>1073790.6136345027</v>
      </c>
      <c r="G77" s="4">
        <f t="shared" si="21"/>
        <v>86</v>
      </c>
      <c r="H77" s="4">
        <f t="shared" si="22"/>
        <v>175</v>
      </c>
      <c r="I77" s="24"/>
      <c r="J77" s="4">
        <f t="shared" ca="1" si="23"/>
        <v>1377000.0000000007</v>
      </c>
      <c r="K77" s="24"/>
      <c r="L77" s="22">
        <f t="shared" ca="1" si="24"/>
        <v>0.1827076785130364</v>
      </c>
    </row>
    <row r="78" spans="1:12">
      <c r="A78" s="2">
        <f t="shared" si="19"/>
        <v>43975</v>
      </c>
      <c r="B78" s="4">
        <f t="shared" ca="1" si="16"/>
        <v>51040.269033285571</v>
      </c>
      <c r="C78" s="4">
        <f t="shared" ca="1" si="15"/>
        <v>86.768457356585472</v>
      </c>
      <c r="D78" s="4">
        <f t="shared" ca="1" si="17"/>
        <v>258093.6330672685</v>
      </c>
      <c r="E78" s="4">
        <f t="shared" ca="1" si="18"/>
        <v>154.94914932995906</v>
      </c>
      <c r="F78" s="4">
        <f t="shared" ca="1" si="20"/>
        <v>1067711.1487501166</v>
      </c>
      <c r="G78" s="4">
        <f t="shared" si="21"/>
        <v>82</v>
      </c>
      <c r="H78" s="4">
        <f t="shared" si="22"/>
        <v>177</v>
      </c>
      <c r="I78" s="24"/>
      <c r="J78" s="4">
        <f t="shared" ca="1" si="23"/>
        <v>1377000.0000000007</v>
      </c>
      <c r="K78" s="24"/>
      <c r="L78" s="22">
        <f t="shared" ca="1" si="24"/>
        <v>0.18743183229286012</v>
      </c>
    </row>
    <row r="79" spans="1:12">
      <c r="A79" s="2">
        <f t="shared" si="19"/>
        <v>43976</v>
      </c>
      <c r="B79" s="4">
        <f t="shared" ca="1" si="16"/>
        <v>50552.524961620984</v>
      </c>
      <c r="C79" s="4">
        <f t="shared" ca="1" si="15"/>
        <v>85.939292434755671</v>
      </c>
      <c r="D79" s="4">
        <f t="shared" ca="1" si="17"/>
        <v>264572.07681007235</v>
      </c>
      <c r="E79" s="4">
        <f t="shared" ca="1" si="18"/>
        <v>158.83854921557273</v>
      </c>
      <c r="F79" s="4">
        <f t="shared" ca="1" si="20"/>
        <v>1061716.5596790917</v>
      </c>
      <c r="G79" s="4">
        <f t="shared" si="21"/>
        <v>91</v>
      </c>
      <c r="H79" s="4">
        <f t="shared" si="22"/>
        <v>178</v>
      </c>
      <c r="I79" s="24"/>
      <c r="J79" s="4">
        <f t="shared" ca="1" si="23"/>
        <v>1377000.0000000005</v>
      </c>
      <c r="K79" s="24"/>
      <c r="L79" s="22">
        <f t="shared" ca="1" si="24"/>
        <v>0.19213658446628343</v>
      </c>
    </row>
    <row r="80" spans="1:12">
      <c r="A80" s="2">
        <f t="shared" si="19"/>
        <v>43977</v>
      </c>
      <c r="B80" s="4">
        <f t="shared" ca="1" si="16"/>
        <v>50009.065167680383</v>
      </c>
      <c r="C80" s="4">
        <f t="shared" ca="1" si="15"/>
        <v>85.015410785056645</v>
      </c>
      <c r="D80" s="4">
        <f t="shared" ca="1" si="17"/>
        <v>271015.63796363393</v>
      </c>
      <c r="E80" s="4">
        <f t="shared" ca="1" si="18"/>
        <v>162.70700698236976</v>
      </c>
      <c r="F80" s="4">
        <f t="shared" ca="1" si="20"/>
        <v>1055812.5898617038</v>
      </c>
      <c r="G80" s="4">
        <f t="shared" si="21"/>
        <v>90</v>
      </c>
      <c r="H80" s="4">
        <f t="shared" si="22"/>
        <v>179</v>
      </c>
      <c r="I80" s="24"/>
      <c r="J80" s="4">
        <f t="shared" ca="1" si="23"/>
        <v>1377000.0000000005</v>
      </c>
      <c r="K80" s="24"/>
      <c r="L80" s="22">
        <f t="shared" ca="1" si="24"/>
        <v>0.19681600433088878</v>
      </c>
    </row>
    <row r="81" spans="1:12">
      <c r="A81" s="2">
        <f t="shared" si="19"/>
        <v>43978</v>
      </c>
      <c r="B81" s="4">
        <f t="shared" ca="1" si="16"/>
        <v>49412.545218034451</v>
      </c>
      <c r="C81" s="4">
        <f t="shared" ca="1" si="15"/>
        <v>84.001326870658559</v>
      </c>
      <c r="D81" s="4">
        <f t="shared" ca="1" si="17"/>
        <v>277416.33725530736</v>
      </c>
      <c r="E81" s="4">
        <f t="shared" ca="1" si="18"/>
        <v>166.5497321924999</v>
      </c>
      <c r="F81" s="4">
        <f t="shared" ca="1" si="20"/>
        <v>1050004.5677944662</v>
      </c>
      <c r="G81" s="4">
        <f t="shared" si="21"/>
        <v>89</v>
      </c>
      <c r="H81" s="4">
        <f t="shared" si="22"/>
        <v>185</v>
      </c>
      <c r="I81" s="24"/>
      <c r="J81" s="4">
        <f t="shared" ca="1" si="23"/>
        <v>1377000.0000000005</v>
      </c>
      <c r="K81" s="24"/>
      <c r="L81" s="22">
        <f t="shared" ca="1" si="24"/>
        <v>0.20146429720792103</v>
      </c>
    </row>
    <row r="82" spans="1:12">
      <c r="A82" s="2">
        <f t="shared" si="19"/>
        <v>43979</v>
      </c>
      <c r="B82" s="4">
        <f t="shared" ca="1" si="16"/>
        <v>48765.822642957006</v>
      </c>
      <c r="C82" s="4">
        <f t="shared" ca="1" si="15"/>
        <v>82.901898493026906</v>
      </c>
      <c r="D82" s="4">
        <f t="shared" ca="1" si="17"/>
        <v>283766.42129294109</v>
      </c>
      <c r="E82" s="4">
        <f t="shared" ca="1" si="18"/>
        <v>170.3620700177753</v>
      </c>
      <c r="F82" s="4">
        <f t="shared" ca="1" si="20"/>
        <v>1044297.3939940846</v>
      </c>
      <c r="G82" s="4">
        <f t="shared" si="21"/>
        <v>80</v>
      </c>
      <c r="H82" s="4">
        <f t="shared" si="22"/>
        <v>187</v>
      </c>
      <c r="I82" s="24"/>
      <c r="J82" s="4">
        <f t="shared" ca="1" si="23"/>
        <v>1377000.0000000005</v>
      </c>
      <c r="K82" s="24"/>
      <c r="L82" s="22">
        <f t="shared" ca="1" si="24"/>
        <v>0.20607583245674727</v>
      </c>
    </row>
    <row r="83" spans="1:12">
      <c r="A83" s="2">
        <f t="shared" si="19"/>
        <v>43980</v>
      </c>
      <c r="B83" s="4">
        <f t="shared" ca="1" si="16"/>
        <v>48071.930033862183</v>
      </c>
      <c r="C83" s="4">
        <f t="shared" ca="1" si="15"/>
        <v>81.722281057565709</v>
      </c>
      <c r="D83" s="4">
        <f t="shared" ca="1" si="17"/>
        <v>290058.3988142733</v>
      </c>
      <c r="E83" s="4">
        <f t="shared" ca="1" si="18"/>
        <v>174.13952300236537</v>
      </c>
      <c r="F83" s="4">
        <f t="shared" ca="1" si="20"/>
        <v>1038695.5316288626</v>
      </c>
      <c r="G83" s="4">
        <f t="shared" si="21"/>
        <v>84</v>
      </c>
      <c r="H83" s="4">
        <f t="shared" si="22"/>
        <v>190</v>
      </c>
      <c r="I83" s="24"/>
      <c r="J83" s="4">
        <f t="shared" ca="1" si="23"/>
        <v>1377000.0000000005</v>
      </c>
      <c r="K83" s="24"/>
      <c r="L83" s="22">
        <f t="shared" ca="1" si="24"/>
        <v>0.21064516979976267</v>
      </c>
    </row>
    <row r="84" spans="1:12">
      <c r="A84" s="2">
        <f t="shared" si="19"/>
        <v>43981</v>
      </c>
      <c r="B84" s="4">
        <f t="shared" ca="1" si="16"/>
        <v>47334.047219572996</v>
      </c>
      <c r="C84" s="4">
        <f t="shared" ca="1" si="15"/>
        <v>80.467880273274091</v>
      </c>
      <c r="D84" s="4">
        <f t="shared" ca="1" si="17"/>
        <v>296285.0742618693</v>
      </c>
      <c r="E84" s="4">
        <f t="shared" ca="1" si="18"/>
        <v>177.87777121985346</v>
      </c>
      <c r="F84" s="4">
        <f t="shared" ca="1" si="20"/>
        <v>1033203.0007473383</v>
      </c>
      <c r="G84" s="4">
        <f t="shared" si="21"/>
        <v>81</v>
      </c>
      <c r="H84" s="4">
        <f t="shared" si="22"/>
        <v>195</v>
      </c>
      <c r="I84" s="24"/>
      <c r="J84" s="4">
        <f t="shared" ca="1" si="23"/>
        <v>1377000.0000000005</v>
      </c>
      <c r="K84" s="24"/>
      <c r="L84" s="22">
        <f t="shared" ca="1" si="24"/>
        <v>0.21516708370506116</v>
      </c>
    </row>
    <row r="85" spans="1:12">
      <c r="A85" s="2">
        <f t="shared" si="19"/>
        <v>43982</v>
      </c>
      <c r="B85" s="4">
        <f t="shared" ca="1" si="16"/>
        <v>46555.472940007559</v>
      </c>
      <c r="C85" s="4">
        <f t="shared" ca="1" si="15"/>
        <v>79.144303998012845</v>
      </c>
      <c r="D85" s="4">
        <f t="shared" ca="1" si="17"/>
        <v>302439.57838073745</v>
      </c>
      <c r="E85" s="4">
        <f t="shared" ca="1" si="18"/>
        <v>181.57269064282815</v>
      </c>
      <c r="F85" s="4">
        <f t="shared" ca="1" si="20"/>
        <v>1027823.3759886126</v>
      </c>
      <c r="G85" s="4">
        <f t="shared" si="21"/>
        <v>79</v>
      </c>
      <c r="H85" s="4">
        <f t="shared" si="22"/>
        <v>201</v>
      </c>
      <c r="I85" s="24"/>
      <c r="J85" s="4">
        <f t="shared" ca="1" si="23"/>
        <v>1377000.0000000005</v>
      </c>
      <c r="K85" s="24"/>
      <c r="L85" s="22">
        <f t="shared" ca="1" si="24"/>
        <v>0.21963658560692617</v>
      </c>
    </row>
    <row r="86" spans="1:12">
      <c r="A86" s="2">
        <f t="shared" si="19"/>
        <v>43983</v>
      </c>
      <c r="B86" s="4">
        <f t="shared" ca="1" si="16"/>
        <v>45739.596426095399</v>
      </c>
      <c r="C86" s="4">
        <f t="shared" ca="1" si="15"/>
        <v>77.75731392436218</v>
      </c>
      <c r="D86" s="4">
        <f t="shared" ca="1" si="17"/>
        <v>308515.39558619296</v>
      </c>
      <c r="E86" s="4">
        <f t="shared" ca="1" si="18"/>
        <v>185.22036957345983</v>
      </c>
      <c r="F86" s="4">
        <f t="shared" ca="1" si="20"/>
        <v>1022559.7876181387</v>
      </c>
      <c r="G86" s="4">
        <f t="shared" si="21"/>
        <v>76</v>
      </c>
      <c r="H86" s="4">
        <f t="shared" si="22"/>
        <v>206</v>
      </c>
      <c r="I86" s="24"/>
      <c r="J86" s="4">
        <f t="shared" ca="1" si="23"/>
        <v>1377000.0000000005</v>
      </c>
      <c r="K86" s="24"/>
      <c r="L86" s="22">
        <f t="shared" ca="1" si="24"/>
        <v>0.22404894378082268</v>
      </c>
    </row>
    <row r="87" spans="1:12">
      <c r="A87" s="2">
        <f t="shared" si="19"/>
        <v>43984</v>
      </c>
      <c r="B87" s="4">
        <f t="shared" ca="1" si="16"/>
        <v>44889.869275863341</v>
      </c>
      <c r="C87" s="4">
        <f t="shared" ca="1" si="15"/>
        <v>76.312777768967678</v>
      </c>
      <c r="D87" s="4">
        <f t="shared" ca="1" si="17"/>
        <v>314506.3879037752</v>
      </c>
      <c r="E87" s="4">
        <f t="shared" ca="1" si="18"/>
        <v>188.81712301607476</v>
      </c>
      <c r="F87" s="4">
        <f t="shared" ca="1" si="20"/>
        <v>1017414.9256973459</v>
      </c>
      <c r="G87" s="4">
        <f t="shared" si="21"/>
        <v>78</v>
      </c>
      <c r="H87" s="4">
        <f t="shared" si="22"/>
        <v>208</v>
      </c>
      <c r="I87" s="24"/>
      <c r="J87" s="4">
        <f t="shared" ca="1" si="23"/>
        <v>1377000.0000000005</v>
      </c>
      <c r="K87" s="24"/>
      <c r="L87" s="22">
        <f t="shared" ca="1" si="24"/>
        <v>0.22839970072895796</v>
      </c>
    </row>
    <row r="88" spans="1:12">
      <c r="A88" s="2">
        <f t="shared" si="19"/>
        <v>43985</v>
      </c>
      <c r="B88" s="4">
        <f t="shared" ca="1" si="16"/>
        <v>44009.77799000081</v>
      </c>
      <c r="C88" s="4">
        <f t="shared" ca="1" si="15"/>
        <v>74.816622583001376</v>
      </c>
      <c r="D88" s="4">
        <f t="shared" ca="1" si="17"/>
        <v>320406.81533927255</v>
      </c>
      <c r="E88" s="4">
        <f t="shared" ca="1" si="18"/>
        <v>192.35950490650745</v>
      </c>
      <c r="F88" s="4">
        <f t="shared" ca="1" si="20"/>
        <v>1012391.0471658206</v>
      </c>
      <c r="G88" s="4">
        <f t="shared" si="21"/>
        <v>83</v>
      </c>
      <c r="H88" s="4">
        <f t="shared" si="22"/>
        <v>209</v>
      </c>
      <c r="I88" s="24"/>
      <c r="J88" s="4">
        <f t="shared" ca="1" si="23"/>
        <v>1377000.0000000005</v>
      </c>
      <c r="K88" s="24"/>
      <c r="L88" s="22">
        <f t="shared" ca="1" si="24"/>
        <v>0.23268468797332784</v>
      </c>
    </row>
    <row r="89" spans="1:12">
      <c r="A89" s="2">
        <f t="shared" si="19"/>
        <v>43986</v>
      </c>
      <c r="B89" s="4">
        <f t="shared" ca="1" si="16"/>
        <v>43102.817497494703</v>
      </c>
      <c r="C89" s="4">
        <f t="shared" ca="1" si="15"/>
        <v>73.274789745740989</v>
      </c>
      <c r="D89" s="4">
        <f t="shared" ca="1" si="17"/>
        <v>326211.35259326984</v>
      </c>
      <c r="E89" s="4">
        <f t="shared" ca="1" si="18"/>
        <v>195.84431814685004</v>
      </c>
      <c r="F89" s="4">
        <f t="shared" ca="1" si="20"/>
        <v>1007489.9855910891</v>
      </c>
      <c r="G89" s="4">
        <f t="shared" si="21"/>
        <v>87</v>
      </c>
      <c r="H89" s="4">
        <f t="shared" si="22"/>
        <v>212</v>
      </c>
      <c r="I89" s="24"/>
      <c r="J89" s="4">
        <f t="shared" ca="1" si="23"/>
        <v>1377000.0000000005</v>
      </c>
      <c r="K89" s="24"/>
      <c r="L89" s="22">
        <f t="shared" ca="1" si="24"/>
        <v>0.23690003819409566</v>
      </c>
    </row>
    <row r="90" spans="1:12">
      <c r="A90" s="2">
        <f t="shared" si="19"/>
        <v>43987</v>
      </c>
      <c r="B90" s="4">
        <f t="shared" ca="1" si="16"/>
        <v>42172.465964856645</v>
      </c>
      <c r="C90" s="4">
        <f t="shared" ca="1" si="15"/>
        <v>71.693192140256286</v>
      </c>
      <c r="D90" s="4">
        <f t="shared" ca="1" si="17"/>
        <v>331915.10208937118</v>
      </c>
      <c r="E90" s="4">
        <f t="shared" ca="1" si="18"/>
        <v>199.26862242707898</v>
      </c>
      <c r="F90" s="4">
        <f t="shared" ca="1" si="20"/>
        <v>1002713.1633233456</v>
      </c>
      <c r="G90" s="4">
        <f t="shared" si="21"/>
        <v>79</v>
      </c>
      <c r="H90" s="4">
        <f t="shared" si="22"/>
        <v>213</v>
      </c>
      <c r="I90" s="24"/>
      <c r="J90" s="4">
        <f t="shared" ca="1" si="23"/>
        <v>1377000.0000000005</v>
      </c>
      <c r="K90" s="24"/>
      <c r="L90" s="22">
        <f t="shared" ca="1" si="24"/>
        <v>0.2410421946909013</v>
      </c>
    </row>
    <row r="91" spans="1:12">
      <c r="A91" s="2">
        <f t="shared" si="19"/>
        <v>43988</v>
      </c>
      <c r="B91" s="4">
        <f t="shared" ca="1" si="16"/>
        <v>41222.16114243913</v>
      </c>
      <c r="C91" s="4">
        <f t="shared" ca="1" si="15"/>
        <v>70.077673942146518</v>
      </c>
      <c r="D91" s="4">
        <f t="shared" ca="1" si="17"/>
        <v>337513.60333717399</v>
      </c>
      <c r="E91" s="4">
        <f t="shared" ca="1" si="18"/>
        <v>202.62973984621215</v>
      </c>
      <c r="F91" s="4">
        <f t="shared" ca="1" si="20"/>
        <v>998061.6057805412</v>
      </c>
      <c r="G91" s="4">
        <f t="shared" si="21"/>
        <v>71</v>
      </c>
      <c r="H91" s="4">
        <f t="shared" si="22"/>
        <v>214</v>
      </c>
      <c r="I91" s="24"/>
      <c r="J91" s="4">
        <f t="shared" ca="1" si="23"/>
        <v>1377000.0000000005</v>
      </c>
      <c r="K91" s="24"/>
      <c r="L91" s="22">
        <f t="shared" ca="1" si="24"/>
        <v>0.2451079181824066</v>
      </c>
    </row>
    <row r="92" spans="1:12">
      <c r="A92" s="2">
        <f t="shared" si="19"/>
        <v>43989</v>
      </c>
      <c r="B92" s="4">
        <f t="shared" ca="1" si="16"/>
        <v>40255.278458707231</v>
      </c>
      <c r="C92" s="4">
        <f t="shared" ca="1" si="15"/>
        <v>68.433973379802282</v>
      </c>
      <c r="D92" s="4">
        <f t="shared" ca="1" si="17"/>
        <v>343002.83870016935</v>
      </c>
      <c r="E92" s="4">
        <f t="shared" ca="1" si="18"/>
        <v>205.9252583751267</v>
      </c>
      <c r="F92" s="4">
        <f t="shared" ca="1" si="20"/>
        <v>993535.95758274884</v>
      </c>
      <c r="G92" s="4">
        <f t="shared" si="21"/>
        <v>70</v>
      </c>
      <c r="H92" s="4">
        <f t="shared" si="22"/>
        <v>215</v>
      </c>
      <c r="I92" s="24"/>
      <c r="J92" s="4">
        <f t="shared" ca="1" si="23"/>
        <v>1377000.0000000005</v>
      </c>
      <c r="K92" s="24"/>
      <c r="L92" s="22">
        <f t="shared" ca="1" si="24"/>
        <v>0.24909429099503938</v>
      </c>
    </row>
    <row r="93" spans="1:12">
      <c r="A93" s="2">
        <f t="shared" si="19"/>
        <v>43990</v>
      </c>
      <c r="B93" s="4">
        <f t="shared" ca="1" si="16"/>
        <v>39275.111029417043</v>
      </c>
      <c r="C93" s="4">
        <f t="shared" ca="1" si="15"/>
        <v>66.767688750008972</v>
      </c>
      <c r="D93" s="4">
        <f t="shared" ca="1" si="17"/>
        <v>348379.23568403983</v>
      </c>
      <c r="E93" s="4">
        <f t="shared" ca="1" si="18"/>
        <v>209.15303323036213</v>
      </c>
      <c r="F93" s="4">
        <f t="shared" ca="1" si="20"/>
        <v>989136.50025331334</v>
      </c>
      <c r="G93" s="4">
        <f t="shared" si="21"/>
        <v>77</v>
      </c>
      <c r="H93" s="4">
        <f t="shared" si="22"/>
        <v>223</v>
      </c>
      <c r="I93" s="24"/>
      <c r="J93" s="4">
        <f t="shared" ca="1" si="23"/>
        <v>1377000.0000000005</v>
      </c>
      <c r="K93" s="24"/>
      <c r="L93" s="22">
        <f t="shared" ca="1" si="24"/>
        <v>0.25299871872479279</v>
      </c>
    </row>
    <row r="94" spans="1:12">
      <c r="A94" s="2">
        <f t="shared" si="19"/>
        <v>43991</v>
      </c>
      <c r="B94" s="4">
        <f t="shared" ca="1" si="16"/>
        <v>38284.851704719847</v>
      </c>
      <c r="C94" s="4">
        <f t="shared" ca="1" si="15"/>
        <v>65.084247898023733</v>
      </c>
      <c r="D94" s="4">
        <f t="shared" ca="1" si="17"/>
        <v>353639.66590149148</v>
      </c>
      <c r="E94" s="4">
        <f t="shared" ca="1" si="18"/>
        <v>212.31118625264651</v>
      </c>
      <c r="F94" s="4">
        <f t="shared" ca="1" si="20"/>
        <v>984863.17120753659</v>
      </c>
      <c r="G94" s="4">
        <f t="shared" si="21"/>
        <v>72</v>
      </c>
      <c r="H94" s="4">
        <f t="shared" si="22"/>
        <v>226</v>
      </c>
      <c r="I94" s="24"/>
      <c r="J94" s="4">
        <f t="shared" ca="1" si="23"/>
        <v>1377000.0000000005</v>
      </c>
      <c r="K94" s="24"/>
      <c r="L94" s="22">
        <f t="shared" ca="1" si="24"/>
        <v>0.25681892948546942</v>
      </c>
    </row>
    <row r="95" spans="1:12">
      <c r="A95" s="2">
        <f t="shared" si="19"/>
        <v>43992</v>
      </c>
      <c r="B95" s="4">
        <f t="shared" ca="1" si="16"/>
        <v>37287.577234430297</v>
      </c>
      <c r="C95" s="4">
        <f t="shared" ca="1" si="15"/>
        <v>63.388881298531501</v>
      </c>
      <c r="D95" s="4">
        <f t="shared" ca="1" si="17"/>
        <v>358781.44090513181</v>
      </c>
      <c r="E95" s="4">
        <f t="shared" ca="1" si="18"/>
        <v>215.39810340512221</v>
      </c>
      <c r="F95" s="4">
        <f t="shared" ca="1" si="20"/>
        <v>980715.58375703334</v>
      </c>
      <c r="G95" s="4">
        <f t="shared" si="21"/>
        <v>72</v>
      </c>
      <c r="H95" s="4">
        <f t="shared" si="22"/>
        <v>229</v>
      </c>
      <c r="I95" s="24"/>
      <c r="J95" s="4">
        <f t="shared" ca="1" si="23"/>
        <v>1377000.0000000005</v>
      </c>
      <c r="K95" s="24"/>
      <c r="L95" s="22">
        <f t="shared" ca="1" si="24"/>
        <v>0.26055297088244855</v>
      </c>
    </row>
    <row r="96" spans="1:12">
      <c r="A96" s="2">
        <f t="shared" si="19"/>
        <v>43993</v>
      </c>
      <c r="B96" s="4">
        <f t="shared" ca="1" si="16"/>
        <v>36286.234591083507</v>
      </c>
      <c r="C96" s="4">
        <f t="shared" ca="1" si="15"/>
        <v>61.686598804841957</v>
      </c>
      <c r="D96" s="4">
        <f t="shared" ca="1" si="17"/>
        <v>363802.30510953814</v>
      </c>
      <c r="E96" s="4">
        <f t="shared" ca="1" si="18"/>
        <v>218.41243052403738</v>
      </c>
      <c r="F96" s="4">
        <f t="shared" ca="1" si="20"/>
        <v>976693.04786885483</v>
      </c>
      <c r="G96" s="4">
        <f t="shared" si="21"/>
        <v>63</v>
      </c>
      <c r="H96" s="4">
        <f t="shared" si="22"/>
        <v>233</v>
      </c>
      <c r="I96" s="24"/>
      <c r="J96" s="4">
        <f t="shared" ca="1" si="23"/>
        <v>1377000.0000000005</v>
      </c>
      <c r="K96" s="24"/>
      <c r="L96" s="22">
        <f t="shared" ca="1" si="24"/>
        <v>0.26419920487257664</v>
      </c>
    </row>
    <row r="97" spans="1:12">
      <c r="A97" s="2">
        <f t="shared" si="19"/>
        <v>43994</v>
      </c>
      <c r="B97" s="4">
        <f t="shared" ca="1" si="16"/>
        <v>35283.629452781417</v>
      </c>
      <c r="C97" s="4">
        <f t="shared" ca="1" si="15"/>
        <v>59.982170069728404</v>
      </c>
      <c r="D97" s="4">
        <f t="shared" ca="1" si="17"/>
        <v>368700.42604732484</v>
      </c>
      <c r="E97" s="4">
        <f t="shared" ca="1" si="18"/>
        <v>221.3530674688763</v>
      </c>
      <c r="F97" s="4">
        <f t="shared" ca="1" si="20"/>
        <v>972794.59143242543</v>
      </c>
      <c r="G97" s="4">
        <f t="shared" si="21"/>
        <v>63</v>
      </c>
      <c r="H97" s="4">
        <f t="shared" si="22"/>
        <v>234</v>
      </c>
      <c r="I97" s="24"/>
      <c r="J97" s="4">
        <f t="shared" ca="1" si="23"/>
        <v>1377000.0000000005</v>
      </c>
      <c r="K97" s="24"/>
      <c r="L97" s="22">
        <f t="shared" ca="1" si="24"/>
        <v>0.26775630068796274</v>
      </c>
    </row>
    <row r="98" spans="1:12">
      <c r="A98" s="2">
        <f t="shared" si="19"/>
        <v>43995</v>
      </c>
      <c r="B98" s="4">
        <f t="shared" ca="1" si="16"/>
        <v>34282.416813792799</v>
      </c>
      <c r="C98" s="4">
        <f t="shared" ca="1" si="15"/>
        <v>58.280108583447756</v>
      </c>
      <c r="D98" s="4">
        <f t="shared" ca="1" si="17"/>
        <v>373474.38222170767</v>
      </c>
      <c r="E98" s="4">
        <f t="shared" ca="1" si="18"/>
        <v>224.21916082952239</v>
      </c>
      <c r="F98" s="4">
        <f t="shared" ca="1" si="20"/>
        <v>969018.98180367053</v>
      </c>
      <c r="G98" s="4">
        <f t="shared" si="21"/>
        <v>60</v>
      </c>
      <c r="H98" s="4">
        <f t="shared" si="22"/>
        <v>236</v>
      </c>
      <c r="I98" s="24"/>
      <c r="J98" s="4">
        <f t="shared" ca="1" si="23"/>
        <v>1377000.0000000005</v>
      </c>
      <c r="K98" s="24"/>
      <c r="L98" s="22">
        <f t="shared" ca="1" si="24"/>
        <v>0.27122322601431192</v>
      </c>
    </row>
    <row r="99" spans="1:12">
      <c r="A99" s="2">
        <f t="shared" si="19"/>
        <v>43996</v>
      </c>
      <c r="B99" s="4">
        <f t="shared" ca="1" si="16"/>
        <v>33285.093660802122</v>
      </c>
      <c r="C99" s="4">
        <f t="shared" ca="1" si="15"/>
        <v>56.584659223363602</v>
      </c>
      <c r="D99" s="4">
        <f t="shared" ca="1" si="17"/>
        <v>378123.1488299864</v>
      </c>
      <c r="E99" s="4">
        <f t="shared" ca="1" si="18"/>
        <v>227.01009535520504</v>
      </c>
      <c r="F99" s="4">
        <f t="shared" ca="1" si="20"/>
        <v>965364.74741385679</v>
      </c>
      <c r="G99" s="4">
        <f t="shared" si="21"/>
        <v>65</v>
      </c>
      <c r="H99" s="4">
        <f t="shared" si="22"/>
        <v>236</v>
      </c>
      <c r="I99" s="24"/>
      <c r="J99" s="4">
        <f t="shared" ca="1" si="23"/>
        <v>1377000.0000000005</v>
      </c>
      <c r="K99" s="24"/>
      <c r="L99" s="22">
        <f t="shared" ca="1" si="24"/>
        <v>0.27459923662308372</v>
      </c>
    </row>
    <row r="100" spans="1:12">
      <c r="A100" s="2">
        <f t="shared" si="19"/>
        <v>43997</v>
      </c>
      <c r="B100" s="4">
        <f t="shared" ca="1" si="16"/>
        <v>32293.993626805499</v>
      </c>
      <c r="C100" s="4">
        <f t="shared" ca="1" si="15"/>
        <v>54.899789165569345</v>
      </c>
      <c r="D100" s="4">
        <f t="shared" ca="1" si="17"/>
        <v>382646.08163886011</v>
      </c>
      <c r="E100" s="4">
        <f t="shared" ca="1" si="18"/>
        <v>229.72548427388045</v>
      </c>
      <c r="F100" s="4">
        <f t="shared" ca="1" si="20"/>
        <v>961830.19925006106</v>
      </c>
      <c r="G100" s="4">
        <f t="shared" si="21"/>
        <v>64</v>
      </c>
      <c r="H100" s="4">
        <f t="shared" si="22"/>
        <v>239</v>
      </c>
      <c r="I100" s="24"/>
      <c r="J100" s="4">
        <f t="shared" ca="1" si="23"/>
        <v>1377000.0000000005</v>
      </c>
      <c r="K100" s="24"/>
      <c r="L100" s="22">
        <f t="shared" ca="1" si="24"/>
        <v>0.27788386466148146</v>
      </c>
    </row>
    <row r="101" spans="1:12">
      <c r="A101" s="2">
        <f t="shared" si="19"/>
        <v>43998</v>
      </c>
      <c r="B101" s="4">
        <f t="shared" ca="1" si="16"/>
        <v>31311.283513081551</v>
      </c>
      <c r="C101" s="4">
        <f t="shared" ca="1" si="15"/>
        <v>53.229181972238635</v>
      </c>
      <c r="D101" s="4">
        <f t="shared" ca="1" si="17"/>
        <v>387042.89929389796</v>
      </c>
      <c r="E101" s="4">
        <f t="shared" ca="1" si="18"/>
        <v>232.36515867154176</v>
      </c>
      <c r="F101" s="4">
        <f t="shared" ca="1" si="20"/>
        <v>958413.45203434955</v>
      </c>
      <c r="G101" s="4">
        <f t="shared" si="21"/>
        <v>54</v>
      </c>
      <c r="H101" s="4">
        <f t="shared" si="22"/>
        <v>240</v>
      </c>
      <c r="I101" s="24"/>
      <c r="J101" s="4">
        <f t="shared" ca="1" si="23"/>
        <v>1377000.0000000005</v>
      </c>
      <c r="K101" s="24"/>
      <c r="L101" s="22">
        <f t="shared" ca="1" si="24"/>
        <v>0.28107690580529981</v>
      </c>
    </row>
    <row r="102" spans="1:12">
      <c r="A102" s="2">
        <f t="shared" si="19"/>
        <v>43999</v>
      </c>
      <c r="B102" s="4">
        <f t="shared" ca="1" si="16"/>
        <v>30338.961552438646</v>
      </c>
      <c r="C102" s="4">
        <f t="shared" ca="1" si="15"/>
        <v>51.576234639145696</v>
      </c>
      <c r="D102" s="4">
        <f t="shared" ca="1" si="17"/>
        <v>391313.66434224724</v>
      </c>
      <c r="E102" s="4">
        <f t="shared" ca="1" si="18"/>
        <v>234.92915609900783</v>
      </c>
      <c r="F102" s="4">
        <f t="shared" ca="1" si="20"/>
        <v>955112.44494921574</v>
      </c>
      <c r="G102" s="4">
        <f t="shared" si="21"/>
        <v>55</v>
      </c>
      <c r="H102" s="4">
        <f t="shared" si="22"/>
        <v>240</v>
      </c>
      <c r="I102" s="24"/>
      <c r="J102" s="4">
        <f t="shared" ca="1" si="23"/>
        <v>1377000.0000000005</v>
      </c>
      <c r="K102" s="24"/>
      <c r="L102" s="22">
        <f t="shared" ca="1" si="24"/>
        <v>0.28417840547730366</v>
      </c>
    </row>
    <row r="103" spans="1:12">
      <c r="A103" s="2">
        <f t="shared" si="19"/>
        <v>44000</v>
      </c>
      <c r="B103" s="4">
        <f t="shared" ca="1" si="16"/>
        <v>29378.857273948066</v>
      </c>
      <c r="C103" s="4">
        <f t="shared" ca="1" si="15"/>
        <v>49.944057365711707</v>
      </c>
      <c r="D103" s="4">
        <f t="shared" ca="1" si="17"/>
        <v>395458.76324028021</v>
      </c>
      <c r="E103" s="4">
        <f t="shared" ca="1" si="18"/>
        <v>237.41770856930978</v>
      </c>
      <c r="F103" s="4">
        <f t="shared" ca="1" si="20"/>
        <v>951924.96177720302</v>
      </c>
      <c r="G103" s="4">
        <f t="shared" si="21"/>
        <v>57</v>
      </c>
      <c r="H103" s="4">
        <f t="shared" si="22"/>
        <v>242</v>
      </c>
      <c r="I103" s="24"/>
      <c r="J103" s="4">
        <f t="shared" ca="1" si="23"/>
        <v>1377000.0000000007</v>
      </c>
      <c r="K103" s="24"/>
      <c r="L103" s="22">
        <f t="shared" ca="1" si="24"/>
        <v>0.28718864432845315</v>
      </c>
    </row>
    <row r="104" spans="1:12">
      <c r="A104" s="2">
        <f t="shared" si="19"/>
        <v>44001</v>
      </c>
      <c r="B104" s="4">
        <f t="shared" ca="1" si="16"/>
        <v>28432.632820401293</v>
      </c>
      <c r="C104" s="4">
        <f t="shared" ca="1" si="15"/>
        <v>48.335475794682196</v>
      </c>
      <c r="D104" s="4">
        <f t="shared" ca="1" si="17"/>
        <v>399478.88560692576</v>
      </c>
      <c r="E104" s="4">
        <f t="shared" ca="1" si="18"/>
        <v>239.83123010221686</v>
      </c>
      <c r="F104" s="4">
        <f t="shared" ca="1" si="20"/>
        <v>948848.65034257132</v>
      </c>
      <c r="G104" s="4">
        <f t="shared" si="21"/>
        <v>52</v>
      </c>
      <c r="H104" s="4">
        <f t="shared" si="22"/>
        <v>243</v>
      </c>
      <c r="I104" s="24"/>
      <c r="J104" s="4">
        <f t="shared" ca="1" si="23"/>
        <v>1377000.0000000005</v>
      </c>
      <c r="K104" s="24"/>
      <c r="L104" s="22">
        <f t="shared" ca="1" si="24"/>
        <v>0.29010812317133305</v>
      </c>
    </row>
    <row r="105" spans="1:12">
      <c r="A105" s="2">
        <f t="shared" si="19"/>
        <v>44002</v>
      </c>
      <c r="B105" s="4">
        <f t="shared" ca="1" si="16"/>
        <v>27501.785564477435</v>
      </c>
      <c r="C105" s="4">
        <f t="shared" ca="1" si="15"/>
        <v>46.753035459611638</v>
      </c>
      <c r="D105" s="4">
        <f t="shared" ca="1" si="17"/>
        <v>403375.00296949333</v>
      </c>
      <c r="E105" s="4">
        <f t="shared" ca="1" si="18"/>
        <v>242.17030396407455</v>
      </c>
      <c r="F105" s="4">
        <f t="shared" ca="1" si="20"/>
        <v>945881.0411620657</v>
      </c>
      <c r="G105" s="4">
        <f t="shared" si="21"/>
        <v>49</v>
      </c>
      <c r="H105" s="4">
        <f t="shared" si="22"/>
        <v>246</v>
      </c>
      <c r="I105" s="24"/>
      <c r="J105" s="4">
        <f t="shared" ca="1" si="23"/>
        <v>1377000.0000000005</v>
      </c>
      <c r="K105" s="24"/>
      <c r="L105" s="22">
        <f t="shared" ca="1" si="24"/>
        <v>0.29293754754502049</v>
      </c>
    </row>
    <row r="106" spans="1:12">
      <c r="A106" s="2">
        <f t="shared" si="19"/>
        <v>44003</v>
      </c>
      <c r="B106" s="4">
        <f t="shared" ca="1" si="16"/>
        <v>26587.651867712379</v>
      </c>
      <c r="C106" s="4">
        <f t="shared" ca="1" si="15"/>
        <v>45.19900817511104</v>
      </c>
      <c r="D106" s="4">
        <f t="shared" ca="1" si="17"/>
        <v>407148.34723247093</v>
      </c>
      <c r="E106" s="4">
        <f t="shared" ca="1" si="18"/>
        <v>244.43566974132747</v>
      </c>
      <c r="F106" s="4">
        <f t="shared" ca="1" si="20"/>
        <v>943019.56523007585</v>
      </c>
      <c r="G106" s="4">
        <f t="shared" si="21"/>
        <v>51</v>
      </c>
      <c r="H106" s="4">
        <f t="shared" si="22"/>
        <v>246</v>
      </c>
      <c r="I106" s="24"/>
      <c r="J106" s="4">
        <f t="shared" ca="1" si="23"/>
        <v>1377000.0000000005</v>
      </c>
      <c r="K106" s="24"/>
      <c r="L106" s="22">
        <f t="shared" ca="1" si="24"/>
        <v>0.29567781207877325</v>
      </c>
    </row>
    <row r="107" spans="1:12">
      <c r="A107" s="2">
        <f t="shared" si="19"/>
        <v>44004</v>
      </c>
      <c r="B107" s="4">
        <f t="shared" ca="1" si="16"/>
        <v>25691.411827424283</v>
      </c>
      <c r="C107" s="4">
        <f t="shared" ca="1" si="15"/>
        <v>43.675400106621275</v>
      </c>
      <c r="D107" s="4">
        <f t="shared" ca="1" si="17"/>
        <v>410800.38908165082</v>
      </c>
      <c r="E107" s="4">
        <f t="shared" ca="1" si="18"/>
        <v>246.62821037521573</v>
      </c>
      <c r="F107" s="4">
        <f t="shared" ca="1" si="20"/>
        <v>940261.57088055019</v>
      </c>
      <c r="G107" s="4">
        <f t="shared" si="21"/>
        <v>52</v>
      </c>
      <c r="H107" s="4">
        <f t="shared" si="22"/>
        <v>250</v>
      </c>
      <c r="I107" s="24"/>
      <c r="J107" s="4">
        <f t="shared" ca="1" si="23"/>
        <v>1377000.0000000005</v>
      </c>
      <c r="K107" s="24"/>
      <c r="L107" s="22">
        <f t="shared" ca="1" si="24"/>
        <v>0.29832998480875139</v>
      </c>
    </row>
    <row r="108" spans="1:12">
      <c r="A108" s="2">
        <f t="shared" si="19"/>
        <v>44005</v>
      </c>
      <c r="B108" s="4">
        <f t="shared" ca="1" si="16"/>
        <v>24814.094860357774</v>
      </c>
      <c r="C108" s="4">
        <f t="shared" ca="1" si="15"/>
        <v>42.183961262608214</v>
      </c>
      <c r="D108" s="4">
        <f t="shared" ca="1" si="17"/>
        <v>414332.81651654828</v>
      </c>
      <c r="E108" s="4">
        <f t="shared" ca="1" si="18"/>
        <v>248.74893927349319</v>
      </c>
      <c r="F108" s="4">
        <f t="shared" ca="1" si="20"/>
        <v>937604.33968382096</v>
      </c>
      <c r="G108" s="4">
        <f t="shared" si="21"/>
        <v>54</v>
      </c>
      <c r="H108" s="4">
        <f t="shared" si="22"/>
        <v>252</v>
      </c>
      <c r="I108" s="24"/>
      <c r="J108" s="4">
        <f t="shared" ca="1" si="23"/>
        <v>1377000.0000000005</v>
      </c>
      <c r="K108" s="24"/>
      <c r="L108" s="22">
        <f t="shared" ca="1" si="24"/>
        <v>0.30089529158790712</v>
      </c>
    </row>
    <row r="109" spans="1:12">
      <c r="A109" s="2">
        <f t="shared" si="19"/>
        <v>44006</v>
      </c>
      <c r="B109" s="4">
        <f t="shared" ca="1" si="16"/>
        <v>23956.585977549934</v>
      </c>
      <c r="C109" s="4">
        <f t="shared" ca="1" si="15"/>
        <v>40.726196161834885</v>
      </c>
      <c r="D109" s="4">
        <f t="shared" ca="1" si="17"/>
        <v>417747.51368393039</v>
      </c>
      <c r="E109" s="4">
        <f t="shared" ca="1" si="18"/>
        <v>250.79898760292014</v>
      </c>
      <c r="F109" s="4">
        <f t="shared" ca="1" si="20"/>
        <v>935045.10135091725</v>
      </c>
      <c r="G109" s="4">
        <f t="shared" si="21"/>
        <v>44</v>
      </c>
      <c r="H109" s="4">
        <f t="shared" si="22"/>
        <v>252</v>
      </c>
      <c r="I109" s="24"/>
      <c r="J109" s="4">
        <f t="shared" ca="1" si="23"/>
        <v>1377000.0000000005</v>
      </c>
      <c r="K109" s="24"/>
      <c r="L109" s="22">
        <f t="shared" ca="1" si="24"/>
        <v>0.30337510071454632</v>
      </c>
    </row>
    <row r="110" spans="1:12">
      <c r="A110" s="2">
        <f t="shared" si="19"/>
        <v>44007</v>
      </c>
      <c r="B110" s="4">
        <f t="shared" ca="1" si="16"/>
        <v>23119.632612390091</v>
      </c>
      <c r="C110" s="4">
        <f t="shared" ca="1" si="15"/>
        <v>39.303375441063153</v>
      </c>
      <c r="D110" s="4">
        <f t="shared" ca="1" si="17"/>
        <v>421046.54016481317</v>
      </c>
      <c r="E110" s="4">
        <f t="shared" ca="1" si="18"/>
        <v>252.77959185400044</v>
      </c>
      <c r="F110" s="4">
        <f t="shared" ca="1" si="20"/>
        <v>932581.04763094324</v>
      </c>
      <c r="G110" s="4">
        <f t="shared" si="21"/>
        <v>47</v>
      </c>
      <c r="H110" s="4">
        <f t="shared" si="22"/>
        <v>252</v>
      </c>
      <c r="I110" s="24"/>
      <c r="J110" s="4">
        <f t="shared" ca="1" si="23"/>
        <v>1377000.0000000005</v>
      </c>
      <c r="K110" s="24"/>
      <c r="L110" s="22">
        <f t="shared" ca="1" si="24"/>
        <v>0.30577090789020556</v>
      </c>
    </row>
    <row r="111" spans="1:12">
      <c r="A111" s="2">
        <f t="shared" si="19"/>
        <v>44008</v>
      </c>
      <c r="B111" s="4">
        <f t="shared" ca="1" si="16"/>
        <v>22303.851872652976</v>
      </c>
      <c r="C111" s="4">
        <f t="shared" ca="1" si="15"/>
        <v>37.916548183510059</v>
      </c>
      <c r="D111" s="4">
        <f t="shared" ca="1" si="17"/>
        <v>424232.11084692267</v>
      </c>
      <c r="E111" s="4">
        <f t="shared" ca="1" si="18"/>
        <v>254.69208175720806</v>
      </c>
      <c r="F111" s="4">
        <f t="shared" ca="1" si="20"/>
        <v>930209.34519866761</v>
      </c>
      <c r="G111" s="4">
        <f t="shared" si="21"/>
        <v>44</v>
      </c>
      <c r="H111" s="4">
        <f t="shared" si="22"/>
        <v>253</v>
      </c>
      <c r="I111" s="24"/>
      <c r="J111" s="4">
        <f t="shared" ca="1" si="23"/>
        <v>1377000.0000000005</v>
      </c>
      <c r="K111" s="24"/>
      <c r="L111" s="22">
        <f t="shared" ca="1" si="24"/>
        <v>0.30808432160270338</v>
      </c>
    </row>
    <row r="112" spans="1:12">
      <c r="A112" s="2">
        <f t="shared" si="19"/>
        <v>44009</v>
      </c>
      <c r="B112" s="4">
        <f t="shared" ca="1" si="16"/>
        <v>21509.73809706682</v>
      </c>
      <c r="C112" s="4">
        <f t="shared" ca="1" si="15"/>
        <v>36.566554765013592</v>
      </c>
      <c r="D112" s="4">
        <f t="shared" ca="1" si="17"/>
        <v>427306.57649469358</v>
      </c>
      <c r="E112" s="4">
        <f t="shared" ca="1" si="18"/>
        <v>256.5378686179871</v>
      </c>
      <c r="F112" s="4">
        <f t="shared" ca="1" si="20"/>
        <v>927927.14753962203</v>
      </c>
      <c r="G112" s="4">
        <f t="shared" si="21"/>
        <v>40</v>
      </c>
      <c r="H112" s="4">
        <f t="shared" si="22"/>
        <v>254</v>
      </c>
      <c r="I112" s="24"/>
      <c r="J112" s="4">
        <f t="shared" ca="1" si="23"/>
        <v>1377000.0000000005</v>
      </c>
      <c r="K112" s="24"/>
      <c r="L112" s="22">
        <f t="shared" ca="1" si="24"/>
        <v>0.31031704901575413</v>
      </c>
    </row>
    <row r="113" spans="1:12">
      <c r="A113" s="2">
        <f t="shared" si="19"/>
        <v>44010</v>
      </c>
      <c r="B113" s="4">
        <f t="shared" ca="1" si="16"/>
        <v>20737.670607402128</v>
      </c>
      <c r="C113" s="4">
        <f t="shared" ca="1" si="15"/>
        <v>35.254040032583617</v>
      </c>
      <c r="D113" s="4">
        <f t="shared" ca="1" si="17"/>
        <v>430272.40510969091</v>
      </c>
      <c r="E113" s="4">
        <f t="shared" ca="1" si="18"/>
        <v>258.31843412629047</v>
      </c>
      <c r="F113" s="4">
        <f t="shared" ca="1" si="20"/>
        <v>925731.60584878107</v>
      </c>
      <c r="G113" s="4">
        <f t="shared" si="21"/>
        <v>43</v>
      </c>
      <c r="H113" s="4">
        <f t="shared" si="22"/>
        <v>256</v>
      </c>
      <c r="I113" s="24"/>
      <c r="J113" s="4">
        <f t="shared" ca="1" si="23"/>
        <v>1377000.0000000005</v>
      </c>
      <c r="K113" s="24"/>
      <c r="L113" s="22">
        <f t="shared" ca="1" si="24"/>
        <v>0.31247088243260041</v>
      </c>
    </row>
    <row r="114" spans="1:12">
      <c r="A114" s="2">
        <f t="shared" si="19"/>
        <v>44011</v>
      </c>
      <c r="B114" s="4">
        <f t="shared" ca="1" si="16"/>
        <v>19987.921557837188</v>
      </c>
      <c r="C114" s="4">
        <f t="shared" ca="1" si="15"/>
        <v>33.979466648323218</v>
      </c>
      <c r="D114" s="4">
        <f t="shared" ca="1" si="17"/>
        <v>433132.16415612155</v>
      </c>
      <c r="E114" s="4">
        <f t="shared" ca="1" si="18"/>
        <v>260.03531968548435</v>
      </c>
      <c r="F114" s="4">
        <f t="shared" ca="1" si="20"/>
        <v>923619.87896635616</v>
      </c>
      <c r="G114" s="4">
        <f t="shared" si="21"/>
        <v>42</v>
      </c>
      <c r="H114" s="4">
        <f t="shared" si="22"/>
        <v>256</v>
      </c>
      <c r="I114" s="24"/>
      <c r="J114" s="4">
        <f t="shared" ca="1" si="23"/>
        <v>1377000.0000000005</v>
      </c>
      <c r="K114" s="24"/>
      <c r="L114" s="22">
        <f t="shared" ca="1" si="24"/>
        <v>0.31454768638788771</v>
      </c>
    </row>
    <row r="115" spans="1:12">
      <c r="A115" s="2">
        <f t="shared" si="19"/>
        <v>44012</v>
      </c>
      <c r="B115" s="4">
        <f t="shared" ca="1" si="16"/>
        <v>19260.663794215772</v>
      </c>
      <c r="C115" s="4">
        <f t="shared" ca="1" si="15"/>
        <v>32.743128450166807</v>
      </c>
      <c r="D115" s="4">
        <f t="shared" ca="1" si="17"/>
        <v>435888.5037090375</v>
      </c>
      <c r="E115" s="4">
        <f t="shared" ca="1" si="18"/>
        <v>261.69011629519974</v>
      </c>
      <c r="F115" s="4">
        <f t="shared" ca="1" si="20"/>
        <v>921589.1423804519</v>
      </c>
      <c r="G115" s="4">
        <f t="shared" si="21"/>
        <v>33</v>
      </c>
      <c r="H115" s="4">
        <f t="shared" si="22"/>
        <v>257</v>
      </c>
      <c r="I115" s="24"/>
      <c r="J115" s="4">
        <f t="shared" ca="1" si="23"/>
        <v>1377000.0000000005</v>
      </c>
      <c r="K115" s="24"/>
      <c r="L115" s="22">
        <f t="shared" ca="1" si="24"/>
        <v>0.31654938540961319</v>
      </c>
    </row>
    <row r="116" spans="1:12">
      <c r="A116" s="2">
        <f t="shared" si="19"/>
        <v>44013</v>
      </c>
      <c r="B116" s="4">
        <f t="shared" ca="1" si="16"/>
        <v>18555.978646543379</v>
      </c>
      <c r="C116" s="4">
        <f t="shared" ca="1" si="15"/>
        <v>31.545163699123744</v>
      </c>
      <c r="D116" s="4">
        <f t="shared" ca="1" si="17"/>
        <v>438544.14056704869</v>
      </c>
      <c r="E116" s="4">
        <f t="shared" ca="1" si="18"/>
        <v>263.28445501323728</v>
      </c>
      <c r="F116" s="4">
        <f t="shared" ca="1" si="20"/>
        <v>919636.59633139509</v>
      </c>
      <c r="G116" s="4">
        <f t="shared" si="21"/>
        <v>34</v>
      </c>
      <c r="H116" s="4">
        <f t="shared" si="22"/>
        <v>257</v>
      </c>
      <c r="I116" s="24"/>
      <c r="J116" s="4">
        <f t="shared" ca="1" si="23"/>
        <v>1377000.0000000005</v>
      </c>
      <c r="K116" s="24"/>
      <c r="L116" s="22">
        <f t="shared" ca="1" si="24"/>
        <v>0.31847795248151672</v>
      </c>
    </row>
    <row r="117" spans="1:12">
      <c r="A117" s="2">
        <f t="shared" si="19"/>
        <v>44014</v>
      </c>
      <c r="B117" s="4">
        <f t="shared" ca="1" si="16"/>
        <v>17873.863588491233</v>
      </c>
      <c r="C117" s="4">
        <f t="shared" ca="1" si="15"/>
        <v>30.385568100435094</v>
      </c>
      <c r="D117" s="4">
        <f t="shared" ca="1" si="17"/>
        <v>441101.84335695265</v>
      </c>
      <c r="E117" s="4">
        <f t="shared" ca="1" si="18"/>
        <v>264.81999801297951</v>
      </c>
      <c r="F117" s="4">
        <f t="shared" ca="1" si="20"/>
        <v>917759.4730565435</v>
      </c>
      <c r="G117" s="4">
        <f t="shared" si="21"/>
        <v>34</v>
      </c>
      <c r="H117" s="4">
        <f t="shared" si="22"/>
        <v>259</v>
      </c>
      <c r="I117" s="24"/>
      <c r="J117" s="4">
        <f t="shared" ca="1" si="23"/>
        <v>1377000.0000000005</v>
      </c>
      <c r="K117" s="24"/>
      <c r="L117" s="22">
        <f t="shared" ca="1" si="24"/>
        <v>0.3203353982258188</v>
      </c>
    </row>
    <row r="118" spans="1:12">
      <c r="A118" s="2">
        <f t="shared" si="19"/>
        <v>44015</v>
      </c>
      <c r="B118" s="4">
        <f t="shared" ca="1" si="16"/>
        <v>17214.239707647626</v>
      </c>
      <c r="C118" s="4">
        <f t="shared" ca="1" si="15"/>
        <v>29.264207503000964</v>
      </c>
      <c r="D118" s="4">
        <f t="shared" ca="1" si="17"/>
        <v>443564.41864469467</v>
      </c>
      <c r="E118" s="4">
        <f t="shared" ca="1" si="18"/>
        <v>266.29843024496392</v>
      </c>
      <c r="F118" s="4">
        <f t="shared" ca="1" si="20"/>
        <v>915955.04321741313</v>
      </c>
      <c r="G118" s="4">
        <f t="shared" si="21"/>
        <v>29</v>
      </c>
      <c r="H118" s="4">
        <f t="shared" si="22"/>
        <v>259</v>
      </c>
      <c r="I118" s="24"/>
      <c r="J118" s="4">
        <f t="shared" ca="1" si="23"/>
        <v>1377000.0000000005</v>
      </c>
      <c r="K118" s="24"/>
      <c r="L118" s="22">
        <f t="shared" ca="1" si="24"/>
        <v>0.32212376081677163</v>
      </c>
    </row>
    <row r="119" spans="1:12">
      <c r="A119" s="2">
        <f t="shared" si="19"/>
        <v>44016</v>
      </c>
      <c r="B119" s="4">
        <f t="shared" ca="1" si="16"/>
        <v>16576.958939663109</v>
      </c>
      <c r="C119" s="4">
        <f t="shared" ca="1" si="15"/>
        <v>28.180830197427284</v>
      </c>
      <c r="D119" s="4">
        <f t="shared" ca="1" si="17"/>
        <v>445934.69805551087</v>
      </c>
      <c r="E119" s="4">
        <f t="shared" ca="1" si="18"/>
        <v>267.7214517043293</v>
      </c>
      <c r="F119" s="4">
        <f t="shared" ca="1" si="20"/>
        <v>914220.62155312207</v>
      </c>
      <c r="G119" s="4">
        <f t="shared" si="21"/>
        <v>25</v>
      </c>
      <c r="H119" s="4">
        <f t="shared" si="22"/>
        <v>259</v>
      </c>
      <c r="I119" s="24"/>
      <c r="J119" s="4">
        <f t="shared" ca="1" si="23"/>
        <v>1377000.0000000005</v>
      </c>
      <c r="K119" s="24"/>
      <c r="L119" s="22">
        <f t="shared" ca="1" si="24"/>
        <v>0.32384509662709565</v>
      </c>
    </row>
    <row r="120" spans="1:12">
      <c r="A120" s="2">
        <f t="shared" si="19"/>
        <v>44017</v>
      </c>
      <c r="B120" s="4">
        <f t="shared" ca="1" si="16"/>
        <v>15961.811028198294</v>
      </c>
      <c r="C120" s="4">
        <f t="shared" ca="1" si="15"/>
        <v>27.135078747937097</v>
      </c>
      <c r="D120" s="4">
        <f t="shared" ca="1" si="17"/>
        <v>448215.526395961</v>
      </c>
      <c r="E120" s="4">
        <f t="shared" ca="1" si="18"/>
        <v>269.09077029975663</v>
      </c>
      <c r="F120" s="4">
        <f t="shared" ca="1" si="20"/>
        <v>912553.57180554129</v>
      </c>
      <c r="G120" s="4">
        <f t="shared" si="21"/>
        <v>25</v>
      </c>
      <c r="H120" s="4">
        <f t="shared" si="22"/>
        <v>259</v>
      </c>
      <c r="I120" s="24"/>
      <c r="J120" s="4">
        <f t="shared" ca="1" si="23"/>
        <v>1377000.0000000005</v>
      </c>
      <c r="K120" s="24"/>
      <c r="L120" s="22">
        <f t="shared" ca="1" si="24"/>
        <v>0.32550147160200499</v>
      </c>
    </row>
    <row r="121" spans="1:12">
      <c r="A121" s="2">
        <f t="shared" si="19"/>
        <v>44018</v>
      </c>
      <c r="B121" s="4">
        <f t="shared" ca="1" si="16"/>
        <v>15368.530180646801</v>
      </c>
      <c r="C121" s="4">
        <f t="shared" ca="1" si="15"/>
        <v>26.126501307099559</v>
      </c>
      <c r="D121" s="4">
        <f t="shared" ca="1" si="17"/>
        <v>450409.75076178741</v>
      </c>
      <c r="E121" s="4">
        <f t="shared" ca="1" si="18"/>
        <v>270.40809531426117</v>
      </c>
      <c r="F121" s="4">
        <f t="shared" ca="1" si="20"/>
        <v>910951.31096225185</v>
      </c>
      <c r="G121" s="4">
        <f t="shared" si="21"/>
        <v>20</v>
      </c>
      <c r="H121" s="4">
        <f t="shared" si="22"/>
        <v>259</v>
      </c>
      <c r="I121" s="24"/>
      <c r="J121" s="4">
        <f t="shared" ca="1" si="23"/>
        <v>1377000.0000000005</v>
      </c>
      <c r="K121" s="24"/>
      <c r="L121" s="22">
        <f t="shared" ca="1" si="24"/>
        <v>0.32709495334915561</v>
      </c>
    </row>
    <row r="122" spans="1:12">
      <c r="A122" s="2">
        <f t="shared" si="19"/>
        <v>44019</v>
      </c>
      <c r="B122" s="4">
        <f t="shared" ca="1" si="16"/>
        <v>14796.801396940467</v>
      </c>
      <c r="C122" s="4">
        <f t="shared" ca="1" si="15"/>
        <v>25.154562374798793</v>
      </c>
      <c r="D122" s="4">
        <f t="shared" ca="1" si="17"/>
        <v>452520.21060808282</v>
      </c>
      <c r="E122" s="4">
        <f t="shared" ca="1" si="18"/>
        <v>271.67513144371611</v>
      </c>
      <c r="F122" s="4">
        <f t="shared" ca="1" si="20"/>
        <v>909411.31286353327</v>
      </c>
      <c r="G122" s="4">
        <f t="shared" si="21"/>
        <v>16</v>
      </c>
      <c r="H122" s="4">
        <f t="shared" si="22"/>
        <v>259</v>
      </c>
      <c r="I122" s="24"/>
      <c r="J122" s="4">
        <f t="shared" ca="1" si="23"/>
        <v>1377000.0000000002</v>
      </c>
      <c r="K122" s="24"/>
      <c r="L122" s="22">
        <f t="shared" ca="1" si="24"/>
        <v>0.32862760392743845</v>
      </c>
    </row>
    <row r="123" spans="1:12">
      <c r="A123" s="2">
        <f t="shared" si="19"/>
        <v>44020</v>
      </c>
      <c r="B123" s="4">
        <f t="shared" ca="1" si="16"/>
        <v>14246.266455339206</v>
      </c>
      <c r="C123" s="4">
        <f t="shared" ca="1" si="15"/>
        <v>24.218652974076647</v>
      </c>
      <c r="D123" s="4">
        <f t="shared" ca="1" si="17"/>
        <v>454549.72875203553</v>
      </c>
      <c r="E123" s="4">
        <f t="shared" ca="1" si="18"/>
        <v>272.89357339525867</v>
      </c>
      <c r="F123" s="4">
        <f t="shared" ca="1" si="20"/>
        <v>907931.11121923034</v>
      </c>
      <c r="G123" s="4">
        <f t="shared" si="21"/>
        <v>13</v>
      </c>
      <c r="H123" s="4">
        <f t="shared" si="22"/>
        <v>259</v>
      </c>
      <c r="I123" s="24"/>
      <c r="J123" s="4">
        <f t="shared" ca="1" si="23"/>
        <v>1377000.0000000005</v>
      </c>
      <c r="K123" s="24"/>
      <c r="L123" s="22">
        <f t="shared" ca="1" si="24"/>
        <v>0.33010147331302497</v>
      </c>
    </row>
    <row r="124" spans="1:12">
      <c r="A124" s="2">
        <f t="shared" si="19"/>
        <v>44021</v>
      </c>
      <c r="B124" s="4">
        <f t="shared" ca="1" si="16"/>
        <v>13716.529544969708</v>
      </c>
      <c r="C124" s="4">
        <f t="shared" ca="1" si="15"/>
        <v>23.3181002264485</v>
      </c>
      <c r="D124" s="4">
        <f t="shared" ca="1" si="17"/>
        <v>456501.10327346297</v>
      </c>
      <c r="E124" s="4">
        <f t="shared" ca="1" si="18"/>
        <v>274.06510102469275</v>
      </c>
      <c r="F124" s="4">
        <f t="shared" ca="1" si="20"/>
        <v>906508.30208054301</v>
      </c>
      <c r="G124" s="4">
        <f t="shared" si="21"/>
        <v>11</v>
      </c>
      <c r="H124" s="4">
        <f t="shared" si="22"/>
        <v>259</v>
      </c>
      <c r="I124" s="24"/>
      <c r="J124" s="4">
        <f t="shared" ca="1" si="23"/>
        <v>1377000.0000000005</v>
      </c>
      <c r="K124" s="24"/>
      <c r="L124" s="22">
        <f t="shared" ca="1" si="24"/>
        <v>0.3315185935174022</v>
      </c>
    </row>
    <row r="125" spans="1:12">
      <c r="A125" s="2">
        <f t="shared" si="19"/>
        <v>44022</v>
      </c>
      <c r="B125" s="4">
        <f t="shared" ca="1" si="16"/>
        <v>13207.162540025425</v>
      </c>
      <c r="C125" s="4">
        <f t="shared" ca="1" si="15"/>
        <v>22.452176318043222</v>
      </c>
      <c r="D125" s="4">
        <f t="shared" ca="1" si="17"/>
        <v>458377.10027434962</v>
      </c>
      <c r="E125" s="4">
        <f t="shared" ca="1" si="18"/>
        <v>275.19137498960367</v>
      </c>
      <c r="F125" s="4">
        <f t="shared" ca="1" si="20"/>
        <v>905140.54581063567</v>
      </c>
      <c r="G125" s="4">
        <f t="shared" si="21"/>
        <v>14</v>
      </c>
      <c r="H125" s="4">
        <f t="shared" si="22"/>
        <v>259</v>
      </c>
      <c r="I125" s="24"/>
      <c r="J125" s="4">
        <f t="shared" ca="1" si="23"/>
        <v>1377000.0000000002</v>
      </c>
      <c r="K125" s="24"/>
      <c r="L125" s="22">
        <f t="shared" ca="1" si="24"/>
        <v>0.33288097332922989</v>
      </c>
    </row>
    <row r="126" spans="1:12">
      <c r="A126" s="2">
        <f t="shared" si="19"/>
        <v>44023</v>
      </c>
      <c r="B126" s="4">
        <f t="shared" ca="1" si="16"/>
        <v>12717.709915004742</v>
      </c>
      <c r="C126" s="4">
        <f t="shared" ca="1" si="15"/>
        <v>21.620106855508059</v>
      </c>
      <c r="D126" s="4">
        <f t="shared" ca="1" si="17"/>
        <v>460180.44745557656</v>
      </c>
      <c r="E126" s="4">
        <f t="shared" ca="1" si="18"/>
        <v>276.27403289308194</v>
      </c>
      <c r="F126" s="4">
        <f t="shared" ca="1" si="20"/>
        <v>903825.56859652593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1377000.0000000002</v>
      </c>
      <c r="K126" s="24"/>
      <c r="L126" s="22">
        <f t="shared" ca="1" si="24"/>
        <v>0.33419059364965614</v>
      </c>
    </row>
    <row r="127" spans="1:12">
      <c r="A127" s="2">
        <f t="shared" si="19"/>
        <v>44024</v>
      </c>
      <c r="B127" s="4">
        <f t="shared" ca="1" si="16"/>
        <v>12247.693304182912</v>
      </c>
      <c r="C127" s="4">
        <f t="shared" ca="1" si="15"/>
        <v>20.821078617110949</v>
      </c>
      <c r="D127" s="4">
        <f t="shared" ca="1" si="17"/>
        <v>461913.82846686908</v>
      </c>
      <c r="E127" s="4">
        <f t="shared" ca="1" si="18"/>
        <v>277.31468589165655</v>
      </c>
      <c r="F127" s="4">
        <f t="shared" ca="1" si="20"/>
        <v>902561.1635430567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1377000.0000000005</v>
      </c>
      <c r="K127" s="24"/>
      <c r="L127" s="22">
        <f t="shared" ca="1" si="24"/>
        <v>0.3354494033891568</v>
      </c>
    </row>
    <row r="128" spans="1:12">
      <c r="A128" s="2">
        <f t="shared" si="19"/>
        <v>44025</v>
      </c>
      <c r="B128" s="4">
        <f t="shared" ca="1" si="16"/>
        <v>11796.615711729781</v>
      </c>
      <c r="C128" s="4">
        <f t="shared" ca="1" si="15"/>
        <v>20.054246709940625</v>
      </c>
      <c r="D128" s="4">
        <f t="shared" ca="1" si="17"/>
        <v>463579.87798460125</v>
      </c>
      <c r="E128" s="4">
        <f t="shared" ca="1" si="18"/>
        <v>278.31491574020498</v>
      </c>
      <c r="F128" s="4">
        <f t="shared" ca="1" si="20"/>
        <v>901345.19138792914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1377000.0000000005</v>
      </c>
      <c r="K128" s="24"/>
      <c r="L128" s="22">
        <f t="shared" ca="1" si="24"/>
        <v>0.3366593158929565</v>
      </c>
    </row>
    <row r="129" spans="1:12">
      <c r="A129" s="2">
        <f t="shared" si="19"/>
        <v>44026</v>
      </c>
      <c r="B129" s="4">
        <f t="shared" ca="1" si="16"/>
        <v>11363.965381546446</v>
      </c>
      <c r="C129" s="4">
        <f t="shared" ca="1" si="15"/>
        <v>19.318741148628959</v>
      </c>
      <c r="D129" s="4">
        <f t="shared" ca="1" si="17"/>
        <v>465181.1774713847</v>
      </c>
      <c r="E129" s="4">
        <f t="shared" ca="1" si="18"/>
        <v>279.27627224617862</v>
      </c>
      <c r="F129" s="4">
        <f t="shared" ca="1" si="20"/>
        <v>900175.58087482303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1377000.0000000005</v>
      </c>
      <c r="K129" s="24"/>
      <c r="L129" s="22">
        <f t="shared" ca="1" si="24"/>
        <v>0.33782220586157191</v>
      </c>
    </row>
    <row r="130" spans="1:12">
      <c r="A130" s="2">
        <f t="shared" si="19"/>
        <v>44027</v>
      </c>
      <c r="B130" s="4">
        <f t="shared" ca="1" si="16"/>
        <v>10949.219338049146</v>
      </c>
      <c r="C130" s="4">
        <f t="shared" ca="1" si="15"/>
        <v>18.613672874683548</v>
      </c>
      <c r="D130" s="4">
        <f t="shared" ca="1" si="17"/>
        <v>466720.25157124404</v>
      </c>
      <c r="E130" s="4">
        <f t="shared" ca="1" si="18"/>
        <v>280.20027110540974</v>
      </c>
      <c r="F130" s="4">
        <f t="shared" ca="1" si="20"/>
        <v>899050.3288196018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1377000.0000000005</v>
      </c>
      <c r="K130" s="24"/>
      <c r="L130" s="22">
        <f t="shared" ca="1" si="24"/>
        <v>0.33893990673292945</v>
      </c>
    </row>
    <row r="131" spans="1:12">
      <c r="A131" s="2">
        <f t="shared" si="19"/>
        <v>44028</v>
      </c>
      <c r="B131" s="4">
        <f t="shared" ca="1" si="16"/>
        <v>10551.846610827173</v>
      </c>
      <c r="C131" s="4">
        <f t="shared" ref="C131:C194" ca="1" si="25">gamma*sjuka</f>
        <v>17.938139238406194</v>
      </c>
      <c r="D131" s="4">
        <f t="shared" ca="1" si="17"/>
        <v>468199.56509456044</v>
      </c>
      <c r="E131" s="4">
        <f t="shared" ca="1" si="18"/>
        <v>281.08839209199152</v>
      </c>
      <c r="F131" s="4">
        <f t="shared" ca="1" si="20"/>
        <v>897967.49990252079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1377000.0000000005</v>
      </c>
      <c r="K131" s="24"/>
      <c r="L131" s="22">
        <f t="shared" ca="1" si="24"/>
        <v>0.34001420849278163</v>
      </c>
    </row>
    <row r="132" spans="1:12">
      <c r="A132" s="2">
        <f t="shared" si="19"/>
        <v>44029</v>
      </c>
      <c r="B132" s="4">
        <f t="shared" ref="B132:B195" ca="1" si="26">B131+beta*F131*B131-IF(ROW()-L&gt;=ROW(B$3),beta*OFFSET(B132,-L,0)*OFFSET(F132,-L,0),K/L)</f>
        <v>10171.311157392553</v>
      </c>
      <c r="C132" s="4">
        <f t="shared" ca="1" si="25"/>
        <v>17.291228967567339</v>
      </c>
      <c r="D132" s="4">
        <f t="shared" ref="D132:D195" ca="1" si="27">D131+(1-alpha)*IF(ROW()-L&gt;=ROW(F$3),beta*OFFSET(F132,-L,0)*OFFSET(B132,-L,0),K/L)</f>
        <v>469621.52054776461</v>
      </c>
      <c r="E132" s="4">
        <f t="shared" ref="E132:E195" ca="1" si="28">E131+alpha*IF(ROW()-L&gt;=ROW(F$3),beta*OFFSET(F132,-L,0)*OFFSET(B132,-L,0),K/L)</f>
        <v>281.94207757520394</v>
      </c>
      <c r="F132" s="4">
        <f t="shared" ca="1" si="20"/>
        <v>896925.22621726803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1377000.0000000005</v>
      </c>
      <c r="K132" s="24"/>
      <c r="L132" s="22">
        <f t="shared" ca="1" si="24"/>
        <v>0.34104685588072947</v>
      </c>
    </row>
    <row r="133" spans="1:12">
      <c r="A133" s="2">
        <f t="shared" ref="A133:A196" si="29">A132+1</f>
        <v>44030</v>
      </c>
      <c r="B133" s="4">
        <f t="shared" ca="1" si="26"/>
        <v>9807.0744991700212</v>
      </c>
      <c r="C133" s="4">
        <f t="shared" ca="1" si="25"/>
        <v>16.672026648589036</v>
      </c>
      <c r="D133" s="4">
        <f t="shared" ca="1" si="27"/>
        <v>470988.45616390993</v>
      </c>
      <c r="E133" s="4">
        <f t="shared" ca="1" si="28"/>
        <v>282.7627313371483</v>
      </c>
      <c r="F133" s="4">
        <f t="shared" ref="F133:F196" ca="1" si="30">F132-beta*F132*B132</f>
        <v>895921.70660558331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1377000.0000000005</v>
      </c>
      <c r="K133" s="24"/>
      <c r="L133" s="22">
        <f t="shared" ref="L133:L196" ca="1" si="34">D133/J133</f>
        <v>0.34203954695999256</v>
      </c>
    </row>
    <row r="134" spans="1:12">
      <c r="A134" s="2">
        <f t="shared" si="29"/>
        <v>44031</v>
      </c>
      <c r="B134" s="4">
        <f t="shared" ca="1" si="26"/>
        <v>9458.5980864917929</v>
      </c>
      <c r="C134" s="4">
        <f t="shared" ca="1" si="25"/>
        <v>16.079616747036049</v>
      </c>
      <c r="D134" s="4">
        <f t="shared" ca="1" si="27"/>
        <v>472302.6443916912</v>
      </c>
      <c r="E134" s="4">
        <f t="shared" ca="1" si="28"/>
        <v>283.55171766561415</v>
      </c>
      <c r="F134" s="4">
        <f t="shared" ca="1" si="30"/>
        <v>894955.20580415183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1377000.0000000005</v>
      </c>
      <c r="K134" s="24"/>
      <c r="L134" s="22">
        <f t="shared" ca="1" si="34"/>
        <v>0.34299393202010969</v>
      </c>
    </row>
    <row r="135" spans="1:12">
      <c r="A135" s="2">
        <f t="shared" si="29"/>
        <v>44032</v>
      </c>
      <c r="B135" s="4">
        <f t="shared" ca="1" si="26"/>
        <v>9125.3454087052123</v>
      </c>
      <c r="C135" s="4">
        <f t="shared" ca="1" si="25"/>
        <v>15.51308719479886</v>
      </c>
      <c r="D135" s="4">
        <f t="shared" ca="1" si="27"/>
        <v>473566.29080212832</v>
      </c>
      <c r="E135" s="4">
        <f t="shared" ca="1" si="28"/>
        <v>284.31036069769567</v>
      </c>
      <c r="F135" s="4">
        <f t="shared" ca="1" si="30"/>
        <v>894024.05342846923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1377000.0000000005</v>
      </c>
      <c r="K135" s="24"/>
      <c r="L135" s="22">
        <f t="shared" ca="1" si="34"/>
        <v>0.34391161278295435</v>
      </c>
    </row>
    <row r="136" spans="1:12">
      <c r="A136" s="2">
        <f t="shared" si="29"/>
        <v>44033</v>
      </c>
      <c r="B136" s="4">
        <f t="shared" ca="1" si="26"/>
        <v>8806.7838656124168</v>
      </c>
      <c r="C136" s="4">
        <f t="shared" ca="1" si="25"/>
        <v>14.971532571541108</v>
      </c>
      <c r="D136" s="4">
        <f t="shared" ca="1" si="27"/>
        <v>474781.53337396285</v>
      </c>
      <c r="E136" s="4">
        <f t="shared" ca="1" si="28"/>
        <v>285.03994399077226</v>
      </c>
      <c r="F136" s="4">
        <f t="shared" ca="1" si="30"/>
        <v>893126.64281643438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1377000.0000000005</v>
      </c>
      <c r="K136" s="24"/>
      <c r="L136" s="22">
        <f t="shared" ca="1" si="34"/>
        <v>0.34479414188377827</v>
      </c>
    </row>
    <row r="137" spans="1:12">
      <c r="A137" s="2">
        <f t="shared" si="29"/>
        <v>44034</v>
      </c>
      <c r="B137" s="4">
        <f t="shared" ca="1" si="26"/>
        <v>8502.3864163758135</v>
      </c>
      <c r="C137" s="4">
        <f t="shared" ca="1" si="25"/>
        <v>14.454056907838883</v>
      </c>
      <c r="D137" s="4">
        <f t="shared" ca="1" si="27"/>
        <v>475950.44212076109</v>
      </c>
      <c r="E137" s="4">
        <f t="shared" ca="1" si="28"/>
        <v>285.74171029863589</v>
      </c>
      <c r="F137" s="4">
        <f t="shared" ca="1" si="30"/>
        <v>892261.42975256487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1377000.0000000005</v>
      </c>
      <c r="K137" s="24"/>
      <c r="L137" s="22">
        <f t="shared" ca="1" si="34"/>
        <v>0.34564302260040736</v>
      </c>
    </row>
    <row r="138" spans="1:12">
      <c r="A138" s="2">
        <f t="shared" si="29"/>
        <v>44035</v>
      </c>
      <c r="B138" s="4">
        <f t="shared" ca="1" si="26"/>
        <v>8211.6330217748382</v>
      </c>
      <c r="C138" s="4">
        <f t="shared" ca="1" si="25"/>
        <v>13.959776137017224</v>
      </c>
      <c r="D138" s="4">
        <f t="shared" ca="1" si="27"/>
        <v>477075.01902474917</v>
      </c>
      <c r="E138" s="4">
        <f t="shared" ca="1" si="28"/>
        <v>286.41686153176863</v>
      </c>
      <c r="F138" s="4">
        <f t="shared" ca="1" si="30"/>
        <v>891426.93109194457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1377000.0000000005</v>
      </c>
      <c r="K138" s="24"/>
      <c r="L138" s="22">
        <f t="shared" ca="1" si="34"/>
        <v>0.34645970880519172</v>
      </c>
    </row>
    <row r="139" spans="1:12">
      <c r="A139" s="2">
        <f t="shared" si="29"/>
        <v>44036</v>
      </c>
      <c r="B139" s="4">
        <f t="shared" ca="1" si="26"/>
        <v>7934.0118953177662</v>
      </c>
      <c r="C139" s="4">
        <f t="shared" ca="1" si="25"/>
        <v>13.487820222040202</v>
      </c>
      <c r="D139" s="4">
        <f t="shared" ca="1" si="27"/>
        <v>478157.19824447995</v>
      </c>
      <c r="E139" s="4">
        <f t="shared" ca="1" si="28"/>
        <v>287.06655888201726</v>
      </c>
      <c r="F139" s="4">
        <f t="shared" ca="1" si="30"/>
        <v>890621.72330132069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1377000.0000000005</v>
      </c>
      <c r="K139" s="24"/>
      <c r="L139" s="22">
        <f t="shared" ca="1" si="34"/>
        <v>0.34724560511581681</v>
      </c>
    </row>
    <row r="140" spans="1:12">
      <c r="A140" s="2">
        <f t="shared" si="29"/>
        <v>44037</v>
      </c>
      <c r="B140" s="4">
        <f t="shared" ca="1" si="26"/>
        <v>7669.0205782241555</v>
      </c>
      <c r="C140" s="4">
        <f t="shared" ca="1" si="25"/>
        <v>13.037334982981063</v>
      </c>
      <c r="D140" s="4">
        <f t="shared" ca="1" si="27"/>
        <v>479198.84656552156</v>
      </c>
      <c r="E140" s="4">
        <f t="shared" ca="1" si="28"/>
        <v>287.6919230931689</v>
      </c>
      <c r="F140" s="4">
        <f t="shared" ca="1" si="30"/>
        <v>889844.44093316153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1377000.0000000005</v>
      </c>
      <c r="K140" s="24"/>
      <c r="L140" s="22">
        <f t="shared" ca="1" si="34"/>
        <v>0.34800206722260085</v>
      </c>
    </row>
    <row r="141" spans="1:12">
      <c r="A141" s="2">
        <f t="shared" si="29"/>
        <v>44038</v>
      </c>
      <c r="B141" s="4">
        <f t="shared" ca="1" si="26"/>
        <v>7416.1668527222237</v>
      </c>
      <c r="C141" s="4">
        <f t="shared" ca="1" si="25"/>
        <v>12.607483649627779</v>
      </c>
      <c r="D141" s="4">
        <f t="shared" ca="1" si="27"/>
        <v>480201.76406543929</v>
      </c>
      <c r="E141" s="4">
        <f t="shared" ca="1" si="28"/>
        <v>288.29403486017975</v>
      </c>
      <c r="F141" s="4">
        <f t="shared" ca="1" si="30"/>
        <v>889093.77504697873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1377000.0000000005</v>
      </c>
      <c r="K141" s="24"/>
      <c r="L141" s="22">
        <f t="shared" ca="1" si="34"/>
        <v>0.3487304023714155</v>
      </c>
    </row>
    <row r="142" spans="1:12">
      <c r="A142" s="2">
        <f t="shared" si="29"/>
        <v>44039</v>
      </c>
      <c r="B142" s="4">
        <f t="shared" ca="1" si="26"/>
        <v>7174.9695074718866</v>
      </c>
      <c r="C142" s="4">
        <f t="shared" ca="1" si="25"/>
        <v>12.197448162702207</v>
      </c>
      <c r="D142" s="4">
        <f t="shared" ca="1" si="27"/>
        <v>481167.6849663899</v>
      </c>
      <c r="E142" s="4">
        <f t="shared" ca="1" si="28"/>
        <v>288.87393534103865</v>
      </c>
      <c r="F142" s="4">
        <f t="shared" ca="1" si="30"/>
        <v>888368.47159079753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1377000.0000000005</v>
      </c>
      <c r="K142" s="24"/>
      <c r="L142" s="22">
        <f t="shared" ca="1" si="34"/>
        <v>0.34943186998285386</v>
      </c>
    </row>
    <row r="143" spans="1:12">
      <c r="A143" s="2">
        <f t="shared" si="29"/>
        <v>44040</v>
      </c>
      <c r="B143" s="4">
        <f t="shared" ca="1" si="26"/>
        <v>6944.9589682462065</v>
      </c>
      <c r="C143" s="4">
        <f t="shared" ca="1" si="25"/>
        <v>11.80643024601855</v>
      </c>
      <c r="D143" s="4">
        <f t="shared" ca="1" si="27"/>
        <v>482098.27865064715</v>
      </c>
      <c r="E143" s="4">
        <f t="shared" ca="1" si="28"/>
        <v>289.43262676644821</v>
      </c>
      <c r="F143" s="4">
        <f t="shared" ca="1" si="30"/>
        <v>887667.32975434058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1377000.0000000005</v>
      </c>
      <c r="K143" s="24"/>
      <c r="L143" s="22">
        <f t="shared" ca="1" si="34"/>
        <v>0.35010768238972184</v>
      </c>
    </row>
    <row r="144" spans="1:12">
      <c r="A144" s="2">
        <f t="shared" si="29"/>
        <v>44041</v>
      </c>
      <c r="B144" s="4">
        <f t="shared" ca="1" si="26"/>
        <v>6725.6778062970234</v>
      </c>
      <c r="C144" s="4">
        <f t="shared" ca="1" si="25"/>
        <v>11.43365227070494</v>
      </c>
      <c r="D144" s="4">
        <f t="shared" ca="1" si="27"/>
        <v>482995.15081631474</v>
      </c>
      <c r="E144" s="4">
        <f t="shared" ca="1" si="28"/>
        <v>289.97107313366911</v>
      </c>
      <c r="F144" s="4">
        <f t="shared" ca="1" si="30"/>
        <v>886989.20030425501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1377000.0000000005</v>
      </c>
      <c r="K144" s="24"/>
      <c r="L144" s="22">
        <f t="shared" ca="1" si="34"/>
        <v>0.35075900567633594</v>
      </c>
    </row>
    <row r="145" spans="1:12">
      <c r="A145" s="2">
        <f t="shared" si="29"/>
        <v>44042</v>
      </c>
      <c r="B145" s="4">
        <f t="shared" ca="1" si="26"/>
        <v>6516.6811361078053</v>
      </c>
      <c r="C145" s="4">
        <f t="shared" ca="1" si="25"/>
        <v>11.078357931383268</v>
      </c>
      <c r="D145" s="4">
        <f t="shared" ca="1" si="27"/>
        <v>483859.84475234587</v>
      </c>
      <c r="E145" s="4">
        <f t="shared" ca="1" si="28"/>
        <v>290.49020097199082</v>
      </c>
      <c r="F145" s="4">
        <f t="shared" ca="1" si="30"/>
        <v>886332.98391057469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1377000.0000000005</v>
      </c>
      <c r="K145" s="24"/>
      <c r="L145" s="22">
        <f t="shared" ca="1" si="34"/>
        <v>0.35138696060446312</v>
      </c>
    </row>
    <row r="146" spans="1:12">
      <c r="A146" s="2">
        <f t="shared" si="29"/>
        <v>44043</v>
      </c>
      <c r="B146" s="4">
        <f t="shared" ca="1" si="26"/>
        <v>6317.536913509156</v>
      </c>
      <c r="C146" s="4">
        <f t="shared" ca="1" si="25"/>
        <v>10.739812752965564</v>
      </c>
      <c r="D146" s="4">
        <f t="shared" ca="1" si="27"/>
        <v>484693.84271376976</v>
      </c>
      <c r="E146" s="4">
        <f t="shared" ca="1" si="28"/>
        <v>290.990900168363</v>
      </c>
      <c r="F146" s="4">
        <f t="shared" ca="1" si="30"/>
        <v>885697.62947255303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1377000.0000000002</v>
      </c>
      <c r="K146" s="24"/>
      <c r="L146" s="22">
        <f t="shared" ca="1" si="34"/>
        <v>0.35199262361203315</v>
      </c>
    </row>
    <row r="147" spans="1:12">
      <c r="A147" s="2">
        <f t="shared" si="29"/>
        <v>44044</v>
      </c>
      <c r="B147" s="4">
        <f t="shared" ca="1" si="26"/>
        <v>6127.8261444092586</v>
      </c>
      <c r="C147" s="4">
        <f t="shared" ca="1" si="25"/>
        <v>10.41730444549574</v>
      </c>
      <c r="D147" s="4">
        <f t="shared" ca="1" si="27"/>
        <v>485498.56737971934</v>
      </c>
      <c r="E147" s="4">
        <f t="shared" ca="1" si="28"/>
        <v>291.47402484273738</v>
      </c>
      <c r="F147" s="4">
        <f t="shared" ca="1" si="30"/>
        <v>885082.13245102903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1377000.0000000005</v>
      </c>
      <c r="K147" s="24"/>
      <c r="L147" s="22">
        <f t="shared" ca="1" si="34"/>
        <v>0.35257702787198197</v>
      </c>
    </row>
    <row r="148" spans="1:12">
      <c r="A148" s="2">
        <f t="shared" si="29"/>
        <v>44045</v>
      </c>
      <c r="B148" s="4">
        <f t="shared" ca="1" si="26"/>
        <v>5947.1430136802592</v>
      </c>
      <c r="C148" s="4">
        <f t="shared" ca="1" si="25"/>
        <v>10.11014312325644</v>
      </c>
      <c r="D148" s="4">
        <f t="shared" ca="1" si="27"/>
        <v>486275.38337845757</v>
      </c>
      <c r="E148" s="4">
        <f t="shared" ca="1" si="28"/>
        <v>291.94039426363287</v>
      </c>
      <c r="F148" s="4">
        <f t="shared" ca="1" si="30"/>
        <v>884485.53321359889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1377000.0000000005</v>
      </c>
      <c r="K148" s="24"/>
      <c r="L148" s="22">
        <f t="shared" ca="1" si="34"/>
        <v>0.35314116439975118</v>
      </c>
    </row>
    <row r="149" spans="1:12">
      <c r="A149" s="2">
        <f t="shared" si="29"/>
        <v>44046</v>
      </c>
      <c r="B149" s="4">
        <f t="shared" ca="1" si="26"/>
        <v>5775.0949430482096</v>
      </c>
      <c r="C149" s="4">
        <f t="shared" ca="1" si="25"/>
        <v>9.8176614031819565</v>
      </c>
      <c r="D149" s="4">
        <f t="shared" ca="1" si="27"/>
        <v>487025.59886510868</v>
      </c>
      <c r="E149" s="4">
        <f t="shared" ca="1" si="28"/>
        <v>292.39079379534257</v>
      </c>
      <c r="F149" s="4">
        <f t="shared" ca="1" si="30"/>
        <v>883906.91539804812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1377000.0000000005</v>
      </c>
      <c r="K149" s="24"/>
      <c r="L149" s="22">
        <f t="shared" ca="1" si="34"/>
        <v>0.35368598319906208</v>
      </c>
    </row>
    <row r="150" spans="1:12">
      <c r="A150" s="2">
        <f t="shared" si="29"/>
        <v>44047</v>
      </c>
      <c r="B150" s="4">
        <f t="shared" ca="1" si="26"/>
        <v>5611.3025861635188</v>
      </c>
      <c r="C150" s="4">
        <f t="shared" ca="1" si="25"/>
        <v>9.5392143964779805</v>
      </c>
      <c r="D150" s="4">
        <f t="shared" ca="1" si="27"/>
        <v>487750.46713921614</v>
      </c>
      <c r="E150" s="4">
        <f t="shared" ca="1" si="28"/>
        <v>292.82597586905126</v>
      </c>
      <c r="F150" s="4">
        <f t="shared" ca="1" si="30"/>
        <v>883345.40429875161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1377000.0000000002</v>
      </c>
      <c r="K150" s="24"/>
      <c r="L150" s="22">
        <f t="shared" ca="1" si="34"/>
        <v>0.35421239443661295</v>
      </c>
    </row>
    <row r="151" spans="1:12">
      <c r="A151" s="2">
        <f t="shared" si="29"/>
        <v>44048</v>
      </c>
      <c r="B151" s="4">
        <f t="shared" ca="1" si="26"/>
        <v>5455.3997683844436</v>
      </c>
      <c r="C151" s="4">
        <f t="shared" ca="1" si="25"/>
        <v>9.2741796062535542</v>
      </c>
      <c r="D151" s="4">
        <f t="shared" ca="1" si="27"/>
        <v>488451.18829057121</v>
      </c>
      <c r="E151" s="4">
        <f t="shared" ca="1" si="28"/>
        <v>293.24666097092546</v>
      </c>
      <c r="F151" s="4">
        <f t="shared" ca="1" si="30"/>
        <v>882800.16528007376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1377000.0000000005</v>
      </c>
      <c r="K151" s="24"/>
      <c r="L151" s="22">
        <f t="shared" ca="1" si="34"/>
        <v>0.35472126963730649</v>
      </c>
    </row>
    <row r="152" spans="1:12">
      <c r="A152" s="2">
        <f t="shared" si="29"/>
        <v>44049</v>
      </c>
      <c r="B152" s="4">
        <f t="shared" ca="1" si="26"/>
        <v>5307.0333781906738</v>
      </c>
      <c r="C152" s="4">
        <f t="shared" ca="1" si="25"/>
        <v>9.0219567429241447</v>
      </c>
      <c r="D152" s="4">
        <f t="shared" ca="1" si="27"/>
        <v>489128.91086298676</v>
      </c>
      <c r="E152" s="4">
        <f t="shared" ca="1" si="28"/>
        <v>293.65353864097682</v>
      </c>
      <c r="F152" s="4">
        <f t="shared" ca="1" si="30"/>
        <v>882270.40222018189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1377000.0000000002</v>
      </c>
      <c r="K152" s="24"/>
      <c r="L152" s="22">
        <f t="shared" ca="1" si="34"/>
        <v>0.35521344289251028</v>
      </c>
    </row>
    <row r="153" spans="1:12">
      <c r="A153" s="2">
        <f t="shared" si="29"/>
        <v>44050</v>
      </c>
      <c r="B153" s="4">
        <f t="shared" ca="1" si="26"/>
        <v>5165.8632165593563</v>
      </c>
      <c r="C153" s="4">
        <f t="shared" ca="1" si="25"/>
        <v>8.7819674681509046</v>
      </c>
      <c r="D153" s="4">
        <f t="shared" ca="1" si="27"/>
        <v>489784.73352683079</v>
      </c>
      <c r="E153" s="4">
        <f t="shared" ca="1" si="28"/>
        <v>294.04726847718496</v>
      </c>
      <c r="F153" s="4">
        <f t="shared" ca="1" si="30"/>
        <v>881755.355988133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1377000.0000000005</v>
      </c>
      <c r="K153" s="24"/>
      <c r="L153" s="22">
        <f t="shared" ca="1" si="34"/>
        <v>0.35568971207467731</v>
      </c>
    </row>
    <row r="154" spans="1:12">
      <c r="A154" s="2">
        <f t="shared" si="29"/>
        <v>44051</v>
      </c>
      <c r="B154" s="4">
        <f t="shared" ca="1" si="26"/>
        <v>5031.561810083098</v>
      </c>
      <c r="C154" s="4">
        <f t="shared" ca="1" si="25"/>
        <v>8.5536550771412667</v>
      </c>
      <c r="D154" s="4">
        <f t="shared" ca="1" si="27"/>
        <v>490419.70675218961</v>
      </c>
      <c r="E154" s="4">
        <f t="shared" ca="1" si="28"/>
        <v>294.42848113999793</v>
      </c>
      <c r="F154" s="4">
        <f t="shared" ca="1" si="30"/>
        <v>881254.30295658763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1377000.0000000005</v>
      </c>
      <c r="K154" s="24"/>
      <c r="L154" s="22">
        <f t="shared" ca="1" si="34"/>
        <v>0.35615084005242514</v>
      </c>
    </row>
    <row r="155" spans="1:12">
      <c r="A155" s="2">
        <f t="shared" si="29"/>
        <v>44052</v>
      </c>
      <c r="B155" s="4">
        <f t="shared" ca="1" si="26"/>
        <v>4903.8141930891079</v>
      </c>
      <c r="C155" s="4">
        <f t="shared" ca="1" si="25"/>
        <v>8.3364841282514828</v>
      </c>
      <c r="D155" s="4">
        <f t="shared" ca="1" si="27"/>
        <v>491034.83447550074</v>
      </c>
      <c r="E155" s="4">
        <f t="shared" ca="1" si="28"/>
        <v>294.79777935291236</v>
      </c>
      <c r="F155" s="4">
        <f t="shared" ca="1" si="30"/>
        <v>880766.55355205759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1377000.0000000005</v>
      </c>
      <c r="K155" s="24"/>
      <c r="L155" s="22">
        <f t="shared" ca="1" si="34"/>
        <v>0.35659755590087189</v>
      </c>
    </row>
    <row r="156" spans="1:12">
      <c r="A156" s="2">
        <f t="shared" si="29"/>
        <v>44053</v>
      </c>
      <c r="B156" s="4">
        <f t="shared" ca="1" si="26"/>
        <v>4782.3176635307309</v>
      </c>
      <c r="C156" s="4">
        <f t="shared" ca="1" si="25"/>
        <v>8.1299400280022418</v>
      </c>
      <c r="D156" s="4">
        <f t="shared" ca="1" si="27"/>
        <v>491631.0757533884</v>
      </c>
      <c r="E156" s="4">
        <f t="shared" ca="1" si="28"/>
        <v>295.1557388953704</v>
      </c>
      <c r="F156" s="4">
        <f t="shared" ca="1" si="30"/>
        <v>880291.45084418589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1377000.0000000005</v>
      </c>
      <c r="K156" s="24"/>
      <c r="L156" s="22">
        <f t="shared" ca="1" si="34"/>
        <v>0.35703055610267848</v>
      </c>
    </row>
    <row r="157" spans="1:12">
      <c r="A157" s="2">
        <f t="shared" si="29"/>
        <v>44054</v>
      </c>
      <c r="B157" s="4">
        <f t="shared" ca="1" si="26"/>
        <v>4666.7815169669511</v>
      </c>
      <c r="C157" s="4">
        <f t="shared" ca="1" si="25"/>
        <v>7.9335285788438163</v>
      </c>
      <c r="D157" s="4">
        <f t="shared" ca="1" si="27"/>
        <v>492209.34639824985</v>
      </c>
      <c r="E157" s="4">
        <f t="shared" ca="1" si="28"/>
        <v>295.50290958470089</v>
      </c>
      <c r="F157" s="4">
        <f t="shared" ca="1" si="30"/>
        <v>879828.36917519895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1377000.0000000005</v>
      </c>
      <c r="K157" s="24"/>
      <c r="L157" s="22">
        <f t="shared" ca="1" si="34"/>
        <v>0.35745050573583853</v>
      </c>
    </row>
    <row r="158" spans="1:12">
      <c r="A158" s="2">
        <f t="shared" si="29"/>
        <v>44055</v>
      </c>
      <c r="B158" s="4">
        <f t="shared" ca="1" si="26"/>
        <v>4556.9267625211833</v>
      </c>
      <c r="C158" s="4">
        <f t="shared" ca="1" si="25"/>
        <v>7.7467754962860109</v>
      </c>
      <c r="D158" s="4">
        <f t="shared" ca="1" si="27"/>
        <v>492770.52059088676</v>
      </c>
      <c r="E158" s="4">
        <f t="shared" ca="1" si="28"/>
        <v>295.83981624427878</v>
      </c>
      <c r="F158" s="4">
        <f t="shared" ca="1" si="30"/>
        <v>879376.71283034829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1377000.0000000005</v>
      </c>
      <c r="K158" s="24"/>
      <c r="L158" s="22">
        <f t="shared" ca="1" si="34"/>
        <v>0.35785803964479784</v>
      </c>
    </row>
    <row r="159" spans="1:12">
      <c r="A159" s="2">
        <f t="shared" si="29"/>
        <v>44056</v>
      </c>
      <c r="B159" s="4">
        <f t="shared" ca="1" si="26"/>
        <v>4452.4858243170838</v>
      </c>
      <c r="C159" s="4">
        <f t="shared" ca="1" si="25"/>
        <v>7.5692259013390419</v>
      </c>
      <c r="D159" s="4">
        <f t="shared" ca="1" si="27"/>
        <v>493315.43246615346</v>
      </c>
      <c r="E159" s="4">
        <f t="shared" ca="1" si="28"/>
        <v>296.16695965548553</v>
      </c>
      <c r="F159" s="4">
        <f t="shared" ca="1" si="30"/>
        <v>878935.9147498745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1377000.0000000005</v>
      </c>
      <c r="K159" s="24"/>
      <c r="L159" s="22">
        <f t="shared" ca="1" si="34"/>
        <v>0.35825376359197769</v>
      </c>
    </row>
    <row r="160" spans="1:12">
      <c r="A160" s="2">
        <f t="shared" si="29"/>
        <v>44057</v>
      </c>
      <c r="B160" s="4">
        <f t="shared" ca="1" si="26"/>
        <v>4353.2022315249988</v>
      </c>
      <c r="C160" s="4">
        <f t="shared" ca="1" si="25"/>
        <v>7.4004437935924976</v>
      </c>
      <c r="D160" s="4">
        <f t="shared" ca="1" si="27"/>
        <v>493844.87766820937</v>
      </c>
      <c r="E160" s="4">
        <f t="shared" ca="1" si="28"/>
        <v>296.48481749142064</v>
      </c>
      <c r="F160" s="4">
        <f t="shared" ca="1" si="30"/>
        <v>878505.43528277474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1377000.0000000005</v>
      </c>
      <c r="K160" s="24"/>
      <c r="L160" s="22">
        <f t="shared" ca="1" si="34"/>
        <v>0.35863825538722527</v>
      </c>
    </row>
    <row r="161" spans="1:12">
      <c r="A161" s="2">
        <f t="shared" si="29"/>
        <v>44058</v>
      </c>
      <c r="B161" s="4">
        <f t="shared" ca="1" si="26"/>
        <v>4258.8302998168347</v>
      </c>
      <c r="C161" s="4">
        <f t="shared" ca="1" si="25"/>
        <v>7.2400115096886184</v>
      </c>
      <c r="D161" s="4">
        <f t="shared" ca="1" si="27"/>
        <v>494359.6148725191</v>
      </c>
      <c r="E161" s="4">
        <f t="shared" ca="1" si="28"/>
        <v>296.79384523064999</v>
      </c>
      <c r="F161" s="4">
        <f t="shared" ca="1" si="30"/>
        <v>878084.76098243392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1377000.0000000005</v>
      </c>
      <c r="K161" s="24"/>
      <c r="L161" s="22">
        <f t="shared" ca="1" si="34"/>
        <v>0.35901206599311469</v>
      </c>
    </row>
    <row r="162" spans="1:12">
      <c r="A162" s="2">
        <f t="shared" si="29"/>
        <v>44059</v>
      </c>
      <c r="B162" s="4">
        <f t="shared" ca="1" si="26"/>
        <v>4169.134806718208</v>
      </c>
      <c r="C162" s="4">
        <f t="shared" ca="1" si="25"/>
        <v>7.087529171420953</v>
      </c>
      <c r="D162" s="4">
        <f t="shared" ca="1" si="27"/>
        <v>494860.36727224552</v>
      </c>
      <c r="E162" s="4">
        <f t="shared" ca="1" si="28"/>
        <v>297.09447704957722</v>
      </c>
      <c r="F162" s="4">
        <f t="shared" ca="1" si="30"/>
        <v>877673.40344398713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1377000.0000000005</v>
      </c>
      <c r="K162" s="24"/>
      <c r="L162" s="22">
        <f t="shared" ca="1" si="34"/>
        <v>0.35937572060439021</v>
      </c>
    </row>
    <row r="163" spans="1:12">
      <c r="A163" s="2">
        <f t="shared" si="29"/>
        <v>44060</v>
      </c>
      <c r="B163" s="4">
        <f t="shared" ca="1" si="26"/>
        <v>4083.890663063361</v>
      </c>
      <c r="C163" s="4">
        <f t="shared" ca="1" si="25"/>
        <v>6.9426141272077135</v>
      </c>
      <c r="D163" s="4">
        <f t="shared" ca="1" si="27"/>
        <v>495347.82402713288</v>
      </c>
      <c r="E163" s="4">
        <f t="shared" ca="1" si="28"/>
        <v>297.38712669229528</v>
      </c>
      <c r="F163" s="4">
        <f t="shared" ca="1" si="30"/>
        <v>877270.89818311192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1377000.0000000005</v>
      </c>
      <c r="K163" s="24"/>
      <c r="L163" s="22">
        <f t="shared" ca="1" si="34"/>
        <v>0.35972971970016898</v>
      </c>
    </row>
    <row r="164" spans="1:12">
      <c r="A164" s="2">
        <f t="shared" si="29"/>
        <v>44061</v>
      </c>
      <c r="B164" s="4">
        <f t="shared" ca="1" si="26"/>
        <v>4002.8825824990117</v>
      </c>
      <c r="C164" s="4">
        <f t="shared" ca="1" si="25"/>
        <v>6.8049003902483198</v>
      </c>
      <c r="D164" s="4">
        <f t="shared" ca="1" si="27"/>
        <v>495822.64167337993</v>
      </c>
      <c r="E164" s="4">
        <f t="shared" ca="1" si="28"/>
        <v>297.67218831701831</v>
      </c>
      <c r="F164" s="4">
        <f t="shared" ca="1" si="30"/>
        <v>876876.80355580454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1377000.0000000005</v>
      </c>
      <c r="K164" s="24"/>
      <c r="L164" s="22">
        <f t="shared" ca="1" si="34"/>
        <v>0.36007454006781392</v>
      </c>
    </row>
    <row r="165" spans="1:12">
      <c r="A165" s="2">
        <f t="shared" si="29"/>
        <v>44062</v>
      </c>
      <c r="B165" s="4">
        <f t="shared" ca="1" si="26"/>
        <v>3925.9047507466175</v>
      </c>
      <c r="C165" s="4">
        <f t="shared" ca="1" si="25"/>
        <v>6.6740380762692491</v>
      </c>
      <c r="D165" s="4">
        <f t="shared" ca="1" si="27"/>
        <v>496285.44549336552</v>
      </c>
      <c r="E165" s="4">
        <f t="shared" ca="1" si="28"/>
        <v>297.95003731841052</v>
      </c>
      <c r="F165" s="4">
        <f t="shared" ca="1" si="30"/>
        <v>876490.69971856999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1377000.0000000005</v>
      </c>
      <c r="K165" s="24"/>
      <c r="L165" s="22">
        <f t="shared" ca="1" si="34"/>
        <v>0.36041063579765092</v>
      </c>
    </row>
    <row r="166" spans="1:12">
      <c r="A166" s="2">
        <f t="shared" si="29"/>
        <v>44063</v>
      </c>
      <c r="B166" s="4">
        <f t="shared" ca="1" si="26"/>
        <v>3852.7604961170573</v>
      </c>
      <c r="C166" s="4">
        <f t="shared" ca="1" si="25"/>
        <v>6.5496928433989972</v>
      </c>
      <c r="D166" s="4">
        <f t="shared" ca="1" si="27"/>
        <v>496736.8308444093</v>
      </c>
      <c r="E166" s="4">
        <f t="shared" ca="1" si="28"/>
        <v>298.22103112532096</v>
      </c>
      <c r="F166" s="4">
        <f t="shared" ca="1" si="30"/>
        <v>876112.18762834882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1377000.0000000005</v>
      </c>
      <c r="K166" s="24"/>
      <c r="L166" s="22">
        <f t="shared" ca="1" si="34"/>
        <v>0.36073843924793692</v>
      </c>
    </row>
    <row r="167" spans="1:12">
      <c r="A167" s="2">
        <f t="shared" si="29"/>
        <v>44064</v>
      </c>
      <c r="B167" s="4">
        <f t="shared" ca="1" si="26"/>
        <v>3783.2619625759917</v>
      </c>
      <c r="C167" s="4">
        <f t="shared" ca="1" si="25"/>
        <v>6.4315453363791857</v>
      </c>
      <c r="D167" s="4">
        <f t="shared" ca="1" si="27"/>
        <v>497177.36444603483</v>
      </c>
      <c r="E167" s="4">
        <f t="shared" ca="1" si="28"/>
        <v>298.48550997360525</v>
      </c>
      <c r="F167" s="4">
        <f t="shared" ca="1" si="30"/>
        <v>875740.88808141614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1377000.0000000005</v>
      </c>
      <c r="K167" s="24"/>
      <c r="L167" s="22">
        <f t="shared" ca="1" si="34"/>
        <v>0.3610583619796911</v>
      </c>
    </row>
    <row r="168" spans="1:12">
      <c r="A168" s="2">
        <f t="shared" si="29"/>
        <v>44065</v>
      </c>
      <c r="B168" s="4">
        <f t="shared" ca="1" si="26"/>
        <v>3717.2297864808265</v>
      </c>
      <c r="C168" s="4">
        <f t="shared" ca="1" si="25"/>
        <v>6.3192906370174047</v>
      </c>
      <c r="D168" s="4">
        <f t="shared" ca="1" si="27"/>
        <v>497607.58562545432</v>
      </c>
      <c r="E168" s="4">
        <f t="shared" ca="1" si="28"/>
        <v>298.7437976538651</v>
      </c>
      <c r="F168" s="4">
        <f t="shared" ca="1" si="30"/>
        <v>875376.44079041155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1377000.0000000005</v>
      </c>
      <c r="K168" s="24"/>
      <c r="L168" s="22">
        <f t="shared" ca="1" si="34"/>
        <v>0.36137079566118674</v>
      </c>
    </row>
    <row r="169" spans="1:12">
      <c r="A169" s="2">
        <f t="shared" si="29"/>
        <v>44066</v>
      </c>
      <c r="B169" s="4">
        <f t="shared" ca="1" si="26"/>
        <v>3654.4927779499126</v>
      </c>
      <c r="C169" s="4">
        <f t="shared" ca="1" si="25"/>
        <v>6.2126377225148515</v>
      </c>
      <c r="D169" s="4">
        <f t="shared" ca="1" si="27"/>
        <v>498028.00752121489</v>
      </c>
      <c r="E169" s="4">
        <f t="shared" ca="1" si="28"/>
        <v>298.99620223406959</v>
      </c>
      <c r="F169" s="4">
        <f t="shared" ca="1" si="30"/>
        <v>875018.50349860173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1377000.0000000005</v>
      </c>
      <c r="K169" s="24"/>
      <c r="L169" s="22">
        <f t="shared" ca="1" si="34"/>
        <v>0.36167611294205865</v>
      </c>
    </row>
    <row r="170" spans="1:12">
      <c r="A170" s="2">
        <f t="shared" si="29"/>
        <v>44067</v>
      </c>
      <c r="B170" s="4">
        <f t="shared" ca="1" si="26"/>
        <v>3594.8876076800771</v>
      </c>
      <c r="C170" s="4">
        <f t="shared" ca="1" si="25"/>
        <v>6.1113089330561303</v>
      </c>
      <c r="D170" s="4">
        <f t="shared" ca="1" si="27"/>
        <v>498439.11824513855</v>
      </c>
      <c r="E170" s="4">
        <f t="shared" ca="1" si="28"/>
        <v>299.24301675713764</v>
      </c>
      <c r="F170" s="4">
        <f t="shared" ca="1" si="30"/>
        <v>874666.75113042479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1377000.0000000005</v>
      </c>
      <c r="K170" s="24"/>
      <c r="L170" s="22">
        <f t="shared" ca="1" si="34"/>
        <v>0.36197466829712299</v>
      </c>
    </row>
    <row r="171" spans="1:12">
      <c r="A171" s="2">
        <f t="shared" si="29"/>
        <v>44068</v>
      </c>
      <c r="B171" s="4">
        <f t="shared" ca="1" si="26"/>
        <v>3538.2584998986108</v>
      </c>
      <c r="C171" s="4">
        <f t="shared" ca="1" si="25"/>
        <v>6.0150394498276381</v>
      </c>
      <c r="D171" s="4">
        <f t="shared" ca="1" si="27"/>
        <v>498841.38200285722</v>
      </c>
      <c r="E171" s="4">
        <f t="shared" ca="1" si="28"/>
        <v>299.48451991366278</v>
      </c>
      <c r="F171" s="4">
        <f t="shared" ca="1" si="30"/>
        <v>874320.87497733103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1377000.0000000005</v>
      </c>
      <c r="K171" s="24"/>
      <c r="L171" s="22">
        <f t="shared" ca="1" si="34"/>
        <v>0.36226679884012858</v>
      </c>
    </row>
    <row r="172" spans="1:12">
      <c r="A172" s="2">
        <f t="shared" si="29"/>
        <v>44069</v>
      </c>
      <c r="B172" s="4">
        <f t="shared" ca="1" si="26"/>
        <v>3484.4569320192231</v>
      </c>
      <c r="C172" s="4">
        <f t="shared" ca="1" si="25"/>
        <v>5.9235767844326794</v>
      </c>
      <c r="D172" s="4">
        <f t="shared" ca="1" si="27"/>
        <v>499235.24017338821</v>
      </c>
      <c r="E172" s="4">
        <f t="shared" ca="1" si="28"/>
        <v>299.72097669004722</v>
      </c>
      <c r="F172" s="4">
        <f t="shared" ca="1" si="30"/>
        <v>873980.58191790304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1377000.0000000005</v>
      </c>
      <c r="K172" s="24"/>
      <c r="L172" s="22">
        <f t="shared" ca="1" si="34"/>
        <v>0.36255282510776182</v>
      </c>
    </row>
    <row r="173" spans="1:12">
      <c r="A173" s="2">
        <f t="shared" si="29"/>
        <v>44070</v>
      </c>
      <c r="B173" s="4">
        <f t="shared" ca="1" si="26"/>
        <v>3433.3413414671631</v>
      </c>
      <c r="C173" s="4">
        <f t="shared" ca="1" si="25"/>
        <v>5.8366802804941766</v>
      </c>
      <c r="D173" s="4">
        <f t="shared" ca="1" si="27"/>
        <v>499621.11234832049</v>
      </c>
      <c r="E173" s="4">
        <f t="shared" ca="1" si="28"/>
        <v>299.95263899238796</v>
      </c>
      <c r="F173" s="4">
        <f t="shared" ca="1" si="30"/>
        <v>873645.59367122047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1377000.0000000005</v>
      </c>
      <c r="K173" s="24"/>
      <c r="L173" s="22">
        <f t="shared" ca="1" si="34"/>
        <v>0.36283305181432124</v>
      </c>
    </row>
    <row r="174" spans="1:12">
      <c r="A174" s="2">
        <f t="shared" si="29"/>
        <v>44071</v>
      </c>
      <c r="B174" s="4">
        <f t="shared" ca="1" si="26"/>
        <v>3384.7768400456462</v>
      </c>
      <c r="C174" s="4">
        <f t="shared" ca="1" si="25"/>
        <v>5.7541206280775983</v>
      </c>
      <c r="D174" s="4">
        <f t="shared" ca="1" si="27"/>
        <v>499999.3973312875</v>
      </c>
      <c r="E174" s="4">
        <f t="shared" ca="1" si="28"/>
        <v>300.17974624652066</v>
      </c>
      <c r="F174" s="4">
        <f t="shared" ca="1" si="30"/>
        <v>873315.64608242083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1377000.0000000005</v>
      </c>
      <c r="K174" s="24"/>
      <c r="L174" s="22">
        <f t="shared" ca="1" si="34"/>
        <v>0.36310776857755073</v>
      </c>
    </row>
    <row r="175" spans="1:12">
      <c r="A175" s="2">
        <f t="shared" si="29"/>
        <v>44072</v>
      </c>
      <c r="B175" s="4">
        <f t="shared" ca="1" si="26"/>
        <v>3338.6349361329353</v>
      </c>
      <c r="C175" s="4">
        <f t="shared" ca="1" si="25"/>
        <v>5.67567939142599</v>
      </c>
      <c r="D175" s="4">
        <f t="shared" ca="1" si="27"/>
        <v>500370.47409849206</v>
      </c>
      <c r="E175" s="4">
        <f t="shared" ca="1" si="28"/>
        <v>300.40252597468032</v>
      </c>
      <c r="F175" s="4">
        <f t="shared" ca="1" si="30"/>
        <v>872990.4884394008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1377000.0000000005</v>
      </c>
      <c r="K175" s="24"/>
      <c r="L175" s="22">
        <f t="shared" ca="1" si="34"/>
        <v>0.36337725061618875</v>
      </c>
    </row>
    <row r="176" spans="1:12">
      <c r="A176" s="2">
        <f t="shared" si="29"/>
        <v>44073</v>
      </c>
      <c r="B176" s="4">
        <f t="shared" ca="1" si="26"/>
        <v>3294.793264926041</v>
      </c>
      <c r="C176" s="4">
        <f t="shared" ca="1" si="25"/>
        <v>5.6011485503742691</v>
      </c>
      <c r="D176" s="4">
        <f t="shared" ca="1" si="27"/>
        <v>500734.70272112207</v>
      </c>
      <c r="E176" s="4">
        <f t="shared" ca="1" si="28"/>
        <v>300.62119434928309</v>
      </c>
      <c r="F176" s="4">
        <f t="shared" ca="1" si="30"/>
        <v>872669.88281960308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1377000.0000000005</v>
      </c>
      <c r="K176" s="24"/>
      <c r="L176" s="22">
        <f t="shared" ca="1" si="34"/>
        <v>0.36364175941984161</v>
      </c>
    </row>
    <row r="177" spans="1:12">
      <c r="A177" s="2">
        <f t="shared" si="29"/>
        <v>44074</v>
      </c>
      <c r="B177" s="4">
        <f t="shared" ca="1" si="26"/>
        <v>3253.1353268821363</v>
      </c>
      <c r="C177" s="4">
        <f t="shared" ca="1" si="25"/>
        <v>5.5303300556996318</v>
      </c>
      <c r="D177" s="4">
        <f t="shared" ca="1" si="27"/>
        <v>501092.42525055684</v>
      </c>
      <c r="E177" s="4">
        <f t="shared" ca="1" si="28"/>
        <v>300.835956724369</v>
      </c>
      <c r="F177" s="4">
        <f t="shared" ca="1" si="30"/>
        <v>872353.60346583708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1377000.0000000005</v>
      </c>
      <c r="K177" s="24"/>
      <c r="L177" s="22">
        <f t="shared" ca="1" si="34"/>
        <v>0.36390154339183489</v>
      </c>
    </row>
    <row r="178" spans="1:12">
      <c r="A178" s="2">
        <f t="shared" si="29"/>
        <v>44075</v>
      </c>
      <c r="B178" s="4">
        <f t="shared" ca="1" si="26"/>
        <v>3213.5502344516776</v>
      </c>
      <c r="C178" s="4">
        <f t="shared" ca="1" si="25"/>
        <v>5.4630353985678513</v>
      </c>
      <c r="D178" s="4">
        <f t="shared" ca="1" si="27"/>
        <v>501443.96656731283</v>
      </c>
      <c r="E178" s="4">
        <f t="shared" ca="1" si="28"/>
        <v>301.04700814527513</v>
      </c>
      <c r="F178" s="4">
        <f t="shared" ca="1" si="30"/>
        <v>872041.43619009061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1377000.0000000005</v>
      </c>
      <c r="K178" s="24"/>
      <c r="L178" s="22">
        <f t="shared" ca="1" si="34"/>
        <v>0.36415683846573177</v>
      </c>
    </row>
    <row r="179" spans="1:12">
      <c r="A179" s="2">
        <f t="shared" si="29"/>
        <v>44076</v>
      </c>
      <c r="B179" s="4">
        <f t="shared" ca="1" si="26"/>
        <v>3175.9324671471632</v>
      </c>
      <c r="C179" s="4">
        <f t="shared" ca="1" si="25"/>
        <v>5.3990851941501772</v>
      </c>
      <c r="D179" s="4">
        <f t="shared" ca="1" si="27"/>
        <v>501789.6351947147</v>
      </c>
      <c r="E179" s="4">
        <f t="shared" ca="1" si="28"/>
        <v>301.25453383713136</v>
      </c>
      <c r="F179" s="4">
        <f t="shared" ca="1" si="30"/>
        <v>871733.17780430138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1377000.0000000005</v>
      </c>
      <c r="K179" s="24"/>
      <c r="L179" s="22">
        <f t="shared" ca="1" si="34"/>
        <v>0.36440786869623421</v>
      </c>
    </row>
    <row r="180" spans="1:12">
      <c r="A180" s="2">
        <f t="shared" si="29"/>
        <v>44077</v>
      </c>
      <c r="B180" s="4">
        <f t="shared" ca="1" si="26"/>
        <v>3140.1816349477422</v>
      </c>
      <c r="C180" s="4">
        <f t="shared" ca="1" si="25"/>
        <v>5.338308779411161</v>
      </c>
      <c r="D180" s="4">
        <f t="shared" ca="1" si="27"/>
        <v>502129.72407830704</v>
      </c>
      <c r="E180" s="4">
        <f t="shared" ca="1" si="28"/>
        <v>301.45870967278819</v>
      </c>
      <c r="F180" s="4">
        <f t="shared" ca="1" si="30"/>
        <v>871428.63557707274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1377000.0000000002</v>
      </c>
      <c r="K180" s="24"/>
      <c r="L180" s="22">
        <f t="shared" ca="1" si="34"/>
        <v>0.36465484682520477</v>
      </c>
    </row>
    <row r="181" spans="1:12">
      <c r="A181" s="2">
        <f t="shared" si="29"/>
        <v>44078</v>
      </c>
      <c r="B181" s="4">
        <f t="shared" ca="1" si="26"/>
        <v>3106.2022500019352</v>
      </c>
      <c r="C181" s="4">
        <f t="shared" ca="1" si="25"/>
        <v>5.2805438250032894</v>
      </c>
      <c r="D181" s="4">
        <f t="shared" ca="1" si="27"/>
        <v>502464.51133204158</v>
      </c>
      <c r="E181" s="4">
        <f t="shared" ca="1" si="28"/>
        <v>301.6597026207977</v>
      </c>
      <c r="F181" s="4">
        <f t="shared" ca="1" si="30"/>
        <v>871127.62671533599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1377000.0000000005</v>
      </c>
      <c r="K181" s="24"/>
      <c r="L181" s="22">
        <f t="shared" ca="1" si="34"/>
        <v>0.36489797482355951</v>
      </c>
    </row>
    <row r="182" spans="1:12">
      <c r="A182" s="2">
        <f t="shared" si="29"/>
        <v>44079</v>
      </c>
      <c r="B182" s="4">
        <f t="shared" ca="1" si="26"/>
        <v>3073.9035065579351</v>
      </c>
      <c r="C182" s="4">
        <f t="shared" ca="1" si="25"/>
        <v>5.2256359611484893</v>
      </c>
      <c r="D182" s="4">
        <f t="shared" ca="1" si="27"/>
        <v>502794.26095228794</v>
      </c>
      <c r="E182" s="4">
        <f t="shared" ca="1" si="28"/>
        <v>301.8576711740775</v>
      </c>
      <c r="F182" s="4">
        <f t="shared" ca="1" si="30"/>
        <v>870829.97786998039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1377000.0000000005</v>
      </c>
      <c r="K182" s="24"/>
      <c r="L182" s="22">
        <f t="shared" ca="1" si="34"/>
        <v>0.36513744440979506</v>
      </c>
    </row>
    <row r="183" spans="1:12">
      <c r="A183" s="2">
        <f t="shared" si="29"/>
        <v>44080</v>
      </c>
      <c r="B183" s="4">
        <f t="shared" ca="1" si="26"/>
        <v>3043.1990690228477</v>
      </c>
      <c r="C183" s="4">
        <f t="shared" ca="1" si="25"/>
        <v>5.1734384173388408</v>
      </c>
      <c r="D183" s="4">
        <f t="shared" ca="1" si="27"/>
        <v>503119.22350072215</v>
      </c>
      <c r="E183" s="4">
        <f t="shared" ca="1" si="28"/>
        <v>302.0527657598895</v>
      </c>
      <c r="F183" s="4">
        <f t="shared" ca="1" si="30"/>
        <v>870535.52466449549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1377000.0000000005</v>
      </c>
      <c r="K183" s="24"/>
      <c r="L183" s="22">
        <f t="shared" ca="1" si="34"/>
        <v>0.36537343754591284</v>
      </c>
    </row>
    <row r="184" spans="1:12">
      <c r="A184" s="2">
        <f t="shared" si="29"/>
        <v>44081</v>
      </c>
      <c r="B184" s="4">
        <f t="shared" ca="1" si="26"/>
        <v>3014.0068680282725</v>
      </c>
      <c r="C184" s="4">
        <f t="shared" ca="1" si="25"/>
        <v>5.1238116756480627</v>
      </c>
      <c r="D184" s="4">
        <f t="shared" ca="1" si="27"/>
        <v>503439.63675714796</v>
      </c>
      <c r="E184" s="4">
        <f t="shared" ca="1" si="28"/>
        <v>302.24512913176812</v>
      </c>
      <c r="F184" s="4">
        <f t="shared" ca="1" si="30"/>
        <v>870244.11124569236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1377000.0000000005</v>
      </c>
      <c r="K184" s="24"/>
      <c r="L184" s="22">
        <f t="shared" ca="1" si="34"/>
        <v>0.36560612691150896</v>
      </c>
    </row>
    <row r="185" spans="1:12">
      <c r="A185" s="2">
        <f t="shared" si="29"/>
        <v>44082</v>
      </c>
      <c r="B185" s="4">
        <f t="shared" ca="1" si="26"/>
        <v>2986.248904359436</v>
      </c>
      <c r="C185" s="4">
        <f t="shared" ca="1" si="25"/>
        <v>5.0766231374110413</v>
      </c>
      <c r="D185" s="4">
        <f t="shared" ca="1" si="27"/>
        <v>503755.72634330165</v>
      </c>
      <c r="E185" s="4">
        <f t="shared" ca="1" si="28"/>
        <v>302.4348967440277</v>
      </c>
      <c r="F185" s="4">
        <f t="shared" ca="1" si="30"/>
        <v>869955.58985559526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1377000.0000000005</v>
      </c>
      <c r="K185" s="24"/>
      <c r="L185" s="22">
        <f t="shared" ca="1" si="34"/>
        <v>0.36583567635679121</v>
      </c>
    </row>
    <row r="186" spans="1:12">
      <c r="A186" s="2">
        <f t="shared" si="29"/>
        <v>44083</v>
      </c>
      <c r="B186" s="4">
        <f t="shared" ca="1" si="26"/>
        <v>2959.8510605882352</v>
      </c>
      <c r="C186" s="4">
        <f t="shared" ca="1" si="25"/>
        <v>5.0317468029999999</v>
      </c>
      <c r="D186" s="4">
        <f t="shared" ca="1" si="27"/>
        <v>504067.70631868264</v>
      </c>
      <c r="E186" s="4">
        <f t="shared" ca="1" si="28"/>
        <v>302.62219710947556</v>
      </c>
      <c r="F186" s="4">
        <f t="shared" ca="1" si="30"/>
        <v>869669.82042362005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1377000.0000000005</v>
      </c>
      <c r="K186" s="24"/>
      <c r="L186" s="22">
        <f t="shared" ca="1" si="34"/>
        <v>0.36606224133528137</v>
      </c>
    </row>
    <row r="187" spans="1:12">
      <c r="A187" s="2">
        <f t="shared" si="29"/>
        <v>44084</v>
      </c>
      <c r="B187" s="4">
        <f t="shared" ca="1" si="26"/>
        <v>2934.7429202366757</v>
      </c>
      <c r="C187" s="4">
        <f t="shared" ca="1" si="25"/>
        <v>4.9890629644023488</v>
      </c>
      <c r="D187" s="4">
        <f t="shared" ca="1" si="27"/>
        <v>504375.77974944038</v>
      </c>
      <c r="E187" s="4">
        <f t="shared" ca="1" si="28"/>
        <v>302.80715214094909</v>
      </c>
      <c r="F187" s="4">
        <f t="shared" ca="1" si="30"/>
        <v>869386.67017818242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1377000.0000000005</v>
      </c>
      <c r="K187" s="24"/>
      <c r="L187" s="22">
        <f t="shared" ca="1" si="34"/>
        <v>0.36628596931695007</v>
      </c>
    </row>
    <row r="188" spans="1:12">
      <c r="A188" s="2">
        <f t="shared" si="29"/>
        <v>44085</v>
      </c>
      <c r="B188" s="4">
        <f t="shared" ca="1" si="26"/>
        <v>2910.8575942859816</v>
      </c>
      <c r="C188" s="4">
        <f t="shared" ca="1" si="25"/>
        <v>4.9484579102861685</v>
      </c>
      <c r="D188" s="4">
        <f t="shared" ca="1" si="27"/>
        <v>504680.13925133261</v>
      </c>
      <c r="E188" s="4">
        <f t="shared" ca="1" si="28"/>
        <v>302.98987747728626</v>
      </c>
      <c r="F188" s="4">
        <f t="shared" ca="1" si="30"/>
        <v>869106.01327690459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1377000.0000000005</v>
      </c>
      <c r="K188" s="24"/>
      <c r="L188" s="22">
        <f t="shared" ca="1" si="34"/>
        <v>0.36650700018252175</v>
      </c>
    </row>
    <row r="189" spans="1:12">
      <c r="A189" s="2">
        <f t="shared" si="29"/>
        <v>44086</v>
      </c>
      <c r="B189" s="4">
        <f t="shared" ca="1" si="26"/>
        <v>2888.1315548377816</v>
      </c>
      <c r="C189" s="4">
        <f t="shared" ca="1" si="25"/>
        <v>4.9098236432242279</v>
      </c>
      <c r="D189" s="4">
        <f t="shared" ca="1" si="27"/>
        <v>504980.9675077523</v>
      </c>
      <c r="E189" s="4">
        <f t="shared" ca="1" si="28"/>
        <v>303.17048279432828</v>
      </c>
      <c r="F189" s="4">
        <f t="shared" ca="1" si="30"/>
        <v>868827.73045461602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1377000.0000000005</v>
      </c>
      <c r="K189" s="24"/>
      <c r="L189" s="22">
        <f t="shared" ca="1" si="34"/>
        <v>0.36672546659967475</v>
      </c>
    </row>
    <row r="190" spans="1:12">
      <c r="A190" s="2">
        <f t="shared" si="29"/>
        <v>44087</v>
      </c>
      <c r="B190" s="4">
        <f t="shared" ca="1" si="26"/>
        <v>2866.5044757270066</v>
      </c>
      <c r="C190" s="4">
        <f t="shared" ca="1" si="25"/>
        <v>4.8730576087359108</v>
      </c>
      <c r="D190" s="4">
        <f t="shared" ca="1" si="27"/>
        <v>505278.43776380073</v>
      </c>
      <c r="E190" s="4">
        <f t="shared" ca="1" si="28"/>
        <v>303.34907210154165</v>
      </c>
      <c r="F190" s="4">
        <f t="shared" ca="1" si="30"/>
        <v>868551.70868837112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1377000.0000000005</v>
      </c>
      <c r="K190" s="24"/>
      <c r="L190" s="22">
        <f t="shared" ca="1" si="34"/>
        <v>0.36694149438184498</v>
      </c>
    </row>
    <row r="191" spans="1:12">
      <c r="A191" s="2">
        <f t="shared" si="29"/>
        <v>44088</v>
      </c>
      <c r="B191" s="4">
        <f t="shared" ca="1" si="26"/>
        <v>2845.9190798811842</v>
      </c>
      <c r="C191" s="4">
        <f t="shared" ca="1" si="25"/>
        <v>4.8380624357980127</v>
      </c>
      <c r="D191" s="4">
        <f t="shared" ca="1" si="27"/>
        <v>505572.71429736237</v>
      </c>
      <c r="E191" s="4">
        <f t="shared" ca="1" si="28"/>
        <v>303.52574402483259</v>
      </c>
      <c r="F191" s="4">
        <f t="shared" ca="1" si="30"/>
        <v>868277.84087873204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1377000.0000000005</v>
      </c>
      <c r="K191" s="24"/>
      <c r="L191" s="22">
        <f t="shared" ca="1" si="34"/>
        <v>0.36715520283032838</v>
      </c>
    </row>
    <row r="192" spans="1:12">
      <c r="A192" s="2">
        <f t="shared" si="29"/>
        <v>44089</v>
      </c>
      <c r="B192" s="4">
        <f t="shared" ca="1" si="26"/>
        <v>2826.3209932174805</v>
      </c>
      <c r="C192" s="4">
        <f t="shared" ca="1" si="25"/>
        <v>4.8047456884697164</v>
      </c>
      <c r="D192" s="4">
        <f t="shared" ca="1" si="27"/>
        <v>505863.95286811423</v>
      </c>
      <c r="E192" s="4">
        <f t="shared" ca="1" si="28"/>
        <v>303.70059207611445</v>
      </c>
      <c r="F192" s="4">
        <f t="shared" ca="1" si="30"/>
        <v>868006.02554659266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1377000.0000000005</v>
      </c>
      <c r="K192" s="24"/>
      <c r="L192" s="22">
        <f t="shared" ca="1" si="34"/>
        <v>0.36736670506035879</v>
      </c>
    </row>
    <row r="193" spans="1:12">
      <c r="A193" s="2">
        <f t="shared" si="29"/>
        <v>44090</v>
      </c>
      <c r="B193" s="4">
        <f t="shared" ca="1" si="26"/>
        <v>2807.6586048669324</v>
      </c>
      <c r="C193" s="4">
        <f t="shared" ca="1" si="25"/>
        <v>4.7730196282737847</v>
      </c>
      <c r="D193" s="4">
        <f t="shared" ca="1" si="27"/>
        <v>506152.30114537728</v>
      </c>
      <c r="E193" s="4">
        <f t="shared" ca="1" si="28"/>
        <v>303.87370491017271</v>
      </c>
      <c r="F193" s="4">
        <f t="shared" ca="1" si="30"/>
        <v>867736.16654484603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1377000.0000000005</v>
      </c>
      <c r="K193" s="24"/>
      <c r="L193" s="22">
        <f t="shared" ca="1" si="34"/>
        <v>0.36757610831182069</v>
      </c>
    </row>
    <row r="194" spans="1:12">
      <c r="A194" s="2">
        <f t="shared" si="29"/>
        <v>44091</v>
      </c>
      <c r="B194" s="4">
        <f t="shared" ca="1" si="26"/>
        <v>2789.8829335146188</v>
      </c>
      <c r="C194" s="4">
        <f t="shared" ca="1" si="25"/>
        <v>4.742800986974852</v>
      </c>
      <c r="D194" s="4">
        <f t="shared" ca="1" si="27"/>
        <v>506437.89911569335</v>
      </c>
      <c r="E194" s="4">
        <f t="shared" ca="1" si="28"/>
        <v>304.04516656935783</v>
      </c>
      <c r="F194" s="4">
        <f t="shared" ca="1" si="30"/>
        <v>867468.1727842231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1377000.0000000005</v>
      </c>
      <c r="K194" s="24"/>
      <c r="L194" s="22">
        <f t="shared" ca="1" si="34"/>
        <v>0.36778351424523831</v>
      </c>
    </row>
    <row r="195" spans="1:12">
      <c r="A195" s="2">
        <f t="shared" si="29"/>
        <v>44092</v>
      </c>
      <c r="B195" s="4">
        <f t="shared" ca="1" si="26"/>
        <v>2772.9474996449107</v>
      </c>
      <c r="C195" s="4">
        <f t="shared" ref="C195:C258" ca="1" si="35">gamma*sjuka</f>
        <v>4.7140107493963477</v>
      </c>
      <c r="D195" s="4">
        <f t="shared" ca="1" si="27"/>
        <v>506720.87947098375</v>
      </c>
      <c r="E195" s="4">
        <f t="shared" ca="1" si="28"/>
        <v>304.21505671662044</v>
      </c>
      <c r="F195" s="4">
        <f t="shared" ca="1" si="30"/>
        <v>867201.95797265519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1377000.0000000005</v>
      </c>
      <c r="K195" s="24"/>
      <c r="L195" s="22">
        <f t="shared" ca="1" si="34"/>
        <v>0.36798901922366273</v>
      </c>
    </row>
    <row r="196" spans="1:12">
      <c r="A196" s="2">
        <f t="shared" si="29"/>
        <v>44093</v>
      </c>
      <c r="B196" s="4">
        <f t="shared" ref="B196:B259" ca="1" si="36">B195+beta*F195*B195-IF(ROW()-L&gt;=ROW(B$3),beta*OFFSET(B196,-L,0)*OFFSET(F196,-L,0),K/L)</f>
        <v>2756.8082034822382</v>
      </c>
      <c r="C196" s="4">
        <f t="shared" ca="1" si="35"/>
        <v>4.6865739459198048</v>
      </c>
      <c r="D196" s="4">
        <f t="shared" ref="D196:D259" ca="1" si="37">D195+(1-alpha)*IF(ROW()-L&gt;=ROW(F$3),beta*OFFSET(F196,-L,0)*OFFSET(B196,-L,0),K/L)</f>
        <v>507001.36797812086</v>
      </c>
      <c r="E196" s="4">
        <f t="shared" ref="E196:E259" ca="1" si="38">E195+alpha*IF(ROW()-L&gt;=ROW(F$3),beta*OFFSET(F196,-L,0)*OFFSET(B196,-L,0),K/L)</f>
        <v>304.38345085738717</v>
      </c>
      <c r="F196" s="4">
        <f t="shared" ca="1" si="30"/>
        <v>866937.44036754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1377000.0000000005</v>
      </c>
      <c r="K196" s="24"/>
      <c r="L196" s="22">
        <f t="shared" ca="1" si="34"/>
        <v>0.36819271458106079</v>
      </c>
    </row>
    <row r="197" spans="1:12">
      <c r="A197" s="2">
        <f t="shared" ref="A197:A260" si="39">A196+1</f>
        <v>44094</v>
      </c>
      <c r="B197" s="4">
        <f t="shared" ca="1" si="36"/>
        <v>2741.4232084199261</v>
      </c>
      <c r="C197" s="4">
        <f t="shared" ca="1" si="35"/>
        <v>4.6604194543138746</v>
      </c>
      <c r="D197" s="4">
        <f t="shared" ca="1" si="37"/>
        <v>507279.48383071605</v>
      </c>
      <c r="E197" s="4">
        <f t="shared" ca="1" si="38"/>
        <v>304.55042055076029</v>
      </c>
      <c r="F197" s="4">
        <f t="shared" ref="F197:F260" ca="1" si="40">F196-beta*F196*B196</f>
        <v>866674.54254031379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1377000.0000000005</v>
      </c>
      <c r="K197" s="24"/>
      <c r="L197" s="22">
        <f t="shared" ref="L197:L260" ca="1" si="44">D197/J197</f>
        <v>0.36839468687778931</v>
      </c>
    </row>
    <row r="198" spans="1:12">
      <c r="A198" s="2">
        <f t="shared" si="39"/>
        <v>44095</v>
      </c>
      <c r="B198" s="4">
        <f t="shared" ca="1" si="36"/>
        <v>2726.7528297324197</v>
      </c>
      <c r="C198" s="4">
        <f t="shared" ca="1" si="35"/>
        <v>4.6354798105451129</v>
      </c>
      <c r="D198" s="4">
        <f t="shared" ca="1" si="37"/>
        <v>507555.33998390113</v>
      </c>
      <c r="E198" s="4">
        <f t="shared" ca="1" si="38"/>
        <v>304.71603361050722</v>
      </c>
      <c r="F198" s="4">
        <f t="shared" ca="1" si="40"/>
        <v>866413.19115275645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1377000.0000000005</v>
      </c>
      <c r="K198" s="24"/>
      <c r="L198" s="22">
        <f t="shared" ca="1" si="44"/>
        <v>0.36859501814371892</v>
      </c>
    </row>
    <row r="199" spans="1:12">
      <c r="A199" s="2">
        <f t="shared" si="39"/>
        <v>44096</v>
      </c>
      <c r="B199" s="4">
        <f t="shared" ca="1" si="36"/>
        <v>2712.7594283695689</v>
      </c>
      <c r="C199" s="4">
        <f t="shared" ca="1" si="35"/>
        <v>4.6116910282282673</v>
      </c>
      <c r="D199" s="4">
        <f t="shared" ca="1" si="37"/>
        <v>507829.04347285448</v>
      </c>
      <c r="E199" s="4">
        <f t="shared" ca="1" si="38"/>
        <v>304.8803542962907</v>
      </c>
      <c r="F199" s="4">
        <f t="shared" ca="1" si="40"/>
        <v>866153.31674448017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1377000.0000000005</v>
      </c>
      <c r="K199" s="24"/>
      <c r="L199" s="22">
        <f t="shared" ca="1" si="44"/>
        <v>0.36879378610955288</v>
      </c>
    </row>
    <row r="200" spans="1:12">
      <c r="A200" s="2">
        <f t="shared" si="39"/>
        <v>44097</v>
      </c>
      <c r="B200" s="4">
        <f t="shared" ca="1" si="36"/>
        <v>2699.4073096354759</v>
      </c>
      <c r="C200" s="4">
        <f t="shared" ca="1" si="35"/>
        <v>4.588992426380309</v>
      </c>
      <c r="D200" s="4">
        <f t="shared" ca="1" si="37"/>
        <v>508100.69571579463</v>
      </c>
      <c r="E200" s="4">
        <f t="shared" ca="1" si="38"/>
        <v>305.04344349557437</v>
      </c>
      <c r="F200" s="4">
        <f t="shared" ca="1" si="40"/>
        <v>865894.85353107483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1377000.0000000005</v>
      </c>
      <c r="K200" s="24"/>
      <c r="L200" s="22">
        <f t="shared" ca="1" si="44"/>
        <v>0.36899106442686597</v>
      </c>
    </row>
    <row r="201" spans="1:12">
      <c r="A201" s="2">
        <f t="shared" si="39"/>
        <v>44098</v>
      </c>
      <c r="B201" s="4">
        <f t="shared" ca="1" si="36"/>
        <v>2686.6626265586274</v>
      </c>
      <c r="C201" s="4">
        <f t="shared" ca="1" si="35"/>
        <v>4.5673264651496659</v>
      </c>
      <c r="D201" s="4">
        <f t="shared" ca="1" si="37"/>
        <v>508370.39280214015</v>
      </c>
      <c r="E201" s="4">
        <f t="shared" ca="1" si="38"/>
        <v>305.20535889662233</v>
      </c>
      <c r="F201" s="4">
        <f t="shared" ca="1" si="40"/>
        <v>865637.73921240505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1377000.0000000005</v>
      </c>
      <c r="K201" s="24"/>
      <c r="L201" s="22">
        <f t="shared" ca="1" si="44"/>
        <v>0.36918692287737109</v>
      </c>
    </row>
    <row r="202" spans="1:12">
      <c r="A202" s="2">
        <f t="shared" si="39"/>
        <v>44099</v>
      </c>
      <c r="B202" s="4">
        <f t="shared" ca="1" si="36"/>
        <v>2674.4932877645742</v>
      </c>
      <c r="C202" s="4">
        <f t="shared" ca="1" si="35"/>
        <v>4.5466385891997758</v>
      </c>
      <c r="D202" s="4">
        <f t="shared" ca="1" si="37"/>
        <v>508638.22576650669</v>
      </c>
      <c r="E202" s="4">
        <f t="shared" ca="1" si="38"/>
        <v>305.3661551529961</v>
      </c>
      <c r="F202" s="4">
        <f t="shared" ca="1" si="40"/>
        <v>865381.91479057621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1377000.0000000005</v>
      </c>
      <c r="K202" s="24"/>
      <c r="L202" s="22">
        <f t="shared" ca="1" si="44"/>
        <v>0.36938142757190018</v>
      </c>
    </row>
    <row r="203" spans="1:12">
      <c r="A203" s="2">
        <f t="shared" si="39"/>
        <v>44100</v>
      </c>
      <c r="B203" s="4">
        <f t="shared" ca="1" si="36"/>
        <v>2662.8688696672421</v>
      </c>
      <c r="C203" s="4">
        <f t="shared" ca="1" si="35"/>
        <v>4.5268770784343113</v>
      </c>
      <c r="D203" s="4">
        <f t="shared" ca="1" si="37"/>
        <v>508904.28084918769</v>
      </c>
      <c r="E203" s="4">
        <f t="shared" ca="1" si="38"/>
        <v>305.5258840399369</v>
      </c>
      <c r="F203" s="4">
        <f t="shared" ca="1" si="40"/>
        <v>865127.32439710561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1377000.0000000005</v>
      </c>
      <c r="K203" s="24"/>
      <c r="L203" s="22">
        <f t="shared" ca="1" si="44"/>
        <v>0.36957464113956973</v>
      </c>
    </row>
    <row r="204" spans="1:12">
      <c r="A204" s="2">
        <f t="shared" si="39"/>
        <v>44101</v>
      </c>
      <c r="B204" s="4">
        <f t="shared" ca="1" si="36"/>
        <v>2651.7605327999354</v>
      </c>
      <c r="C204" s="4">
        <f t="shared" ca="1" si="35"/>
        <v>4.50799290575989</v>
      </c>
      <c r="D204" s="4">
        <f t="shared" ca="1" si="37"/>
        <v>509168.63974373986</v>
      </c>
      <c r="E204" s="4">
        <f t="shared" ca="1" si="38"/>
        <v>305.68459460300602</v>
      </c>
      <c r="F204" s="4">
        <f t="shared" ca="1" si="40"/>
        <v>864873.91512885771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1377000.0000000005</v>
      </c>
      <c r="K204" s="24"/>
      <c r="L204" s="22">
        <f t="shared" ca="1" si="44"/>
        <v>0.36976662290758144</v>
      </c>
    </row>
    <row r="205" spans="1:12">
      <c r="A205" s="2">
        <f t="shared" si="39"/>
        <v>44102</v>
      </c>
      <c r="B205" s="4">
        <f t="shared" ca="1" si="36"/>
        <v>2641.1409421122662</v>
      </c>
      <c r="C205" s="4">
        <f t="shared" ca="1" si="35"/>
        <v>4.4899396015908524</v>
      </c>
      <c r="D205" s="4">
        <f t="shared" ca="1" si="37"/>
        <v>509431.37983226974</v>
      </c>
      <c r="E205" s="4">
        <f t="shared" ca="1" si="38"/>
        <v>305.84233329934176</v>
      </c>
      <c r="F205" s="4">
        <f t="shared" ca="1" si="40"/>
        <v>864621.63689231919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1377000.0000000005</v>
      </c>
      <c r="K205" s="24"/>
      <c r="L205" s="22">
        <f t="shared" ca="1" si="44"/>
        <v>0.36995742907209117</v>
      </c>
    </row>
    <row r="206" spans="1:12">
      <c r="A206" s="2">
        <f t="shared" si="39"/>
        <v>44103</v>
      </c>
      <c r="B206" s="4">
        <f t="shared" ca="1" si="36"/>
        <v>2630.9841910644923</v>
      </c>
      <c r="C206" s="4">
        <f t="shared" ca="1" si="35"/>
        <v>4.4726731248096367</v>
      </c>
      <c r="D206" s="4">
        <f t="shared" ca="1" si="37"/>
        <v>509692.57440899452</v>
      </c>
      <c r="E206" s="4">
        <f t="shared" ca="1" si="38"/>
        <v>305.99914413187616</v>
      </c>
      <c r="F206" s="4">
        <f t="shared" ca="1" si="40"/>
        <v>864370.44225580967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1377000.0000000005</v>
      </c>
      <c r="K206" s="24"/>
      <c r="L206" s="22">
        <f t="shared" ca="1" si="44"/>
        <v>0.37014711286056234</v>
      </c>
    </row>
    <row r="207" spans="1:12">
      <c r="A207" s="2">
        <f t="shared" si="39"/>
        <v>44104</v>
      </c>
      <c r="B207" s="4">
        <f t="shared" ca="1" si="36"/>
        <v>2621.2657293560628</v>
      </c>
      <c r="C207" s="4">
        <f t="shared" ca="1" si="35"/>
        <v>4.4561517399053061</v>
      </c>
      <c r="D207" s="4">
        <f t="shared" ca="1" si="37"/>
        <v>509952.29289262579</v>
      </c>
      <c r="E207" s="4">
        <f t="shared" ca="1" si="38"/>
        <v>306.15506877684192</v>
      </c>
      <c r="F207" s="4">
        <f t="shared" ca="1" si="40"/>
        <v>864120.28630924178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1377000.0000000005</v>
      </c>
      <c r="K207" s="24"/>
      <c r="L207" s="22">
        <f t="shared" ca="1" si="44"/>
        <v>0.37033572468600262</v>
      </c>
    </row>
    <row r="208" spans="1:12">
      <c r="A208" s="2">
        <f t="shared" si="39"/>
        <v>44105</v>
      </c>
      <c r="B208" s="4">
        <f t="shared" ca="1" si="36"/>
        <v>2611.9622941305392</v>
      </c>
      <c r="C208" s="4">
        <f t="shared" ca="1" si="35"/>
        <v>4.4403359000219167</v>
      </c>
      <c r="D208" s="4">
        <f t="shared" ca="1" si="37"/>
        <v>510210.60102810309</v>
      </c>
      <c r="E208" s="4">
        <f t="shared" ca="1" si="38"/>
        <v>306.31014670488514</v>
      </c>
      <c r="F208" s="4">
        <f t="shared" ca="1" si="40"/>
        <v>863871.12653106195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1377000.0000000005</v>
      </c>
      <c r="K208" s="24"/>
      <c r="L208" s="22">
        <f t="shared" ca="1" si="44"/>
        <v>0.37052331229346619</v>
      </c>
    </row>
    <row r="209" spans="1:12">
      <c r="A209" s="2">
        <f t="shared" si="39"/>
        <v>44106</v>
      </c>
      <c r="B209" s="4">
        <f t="shared" ca="1" si="36"/>
        <v>2603.051844504404</v>
      </c>
      <c r="C209" s="4">
        <f t="shared" ca="1" si="35"/>
        <v>4.4251881356574865</v>
      </c>
      <c r="D209" s="4">
        <f t="shared" ca="1" si="37"/>
        <v>510467.56107818161</v>
      </c>
      <c r="E209" s="4">
        <f t="shared" ca="1" si="38"/>
        <v>306.464415296087</v>
      </c>
      <c r="F209" s="4">
        <f t="shared" ca="1" si="40"/>
        <v>863622.92266201833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1377000.0000000005</v>
      </c>
      <c r="K209" s="24"/>
      <c r="L209" s="22">
        <f t="shared" ca="1" si="44"/>
        <v>0.37070992089918769</v>
      </c>
    </row>
    <row r="210" spans="1:12">
      <c r="A210" s="2">
        <f t="shared" si="39"/>
        <v>44107</v>
      </c>
      <c r="B210" s="4">
        <f t="shared" ca="1" si="36"/>
        <v>2594.5134992726116</v>
      </c>
      <c r="C210" s="4">
        <f t="shared" ca="1" si="35"/>
        <v>4.4106729487634393</v>
      </c>
      <c r="D210" s="4">
        <f t="shared" ca="1" si="37"/>
        <v>510723.23200535739</v>
      </c>
      <c r="E210" s="4">
        <f t="shared" ca="1" si="38"/>
        <v>306.61790994918431</v>
      </c>
      <c r="F210" s="4">
        <f t="shared" ca="1" si="40"/>
        <v>863375.63658542128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1377000.0000000005</v>
      </c>
      <c r="K210" s="24"/>
      <c r="L210" s="22">
        <f t="shared" ca="1" si="44"/>
        <v>0.3708955933226995</v>
      </c>
    </row>
    <row r="211" spans="1:12">
      <c r="A211" s="2">
        <f t="shared" si="39"/>
        <v>44108</v>
      </c>
      <c r="B211" s="4">
        <f t="shared" ca="1" si="36"/>
        <v>2586.3274776490198</v>
      </c>
      <c r="C211" s="4">
        <f t="shared" ca="1" si="35"/>
        <v>4.3967567120033335</v>
      </c>
      <c r="D211" s="4">
        <f t="shared" ca="1" si="37"/>
        <v>510977.66964459192</v>
      </c>
      <c r="E211" s="4">
        <f t="shared" ca="1" si="38"/>
        <v>306.7706641852667</v>
      </c>
      <c r="F211" s="4">
        <f t="shared" ca="1" si="40"/>
        <v>863129.23221357423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1377000.0000000005</v>
      </c>
      <c r="K211" s="24"/>
      <c r="L211" s="22">
        <f t="shared" ca="1" si="44"/>
        <v>0.37108037011226708</v>
      </c>
    </row>
    <row r="212" spans="1:12">
      <c r="A212" s="2">
        <f t="shared" si="39"/>
        <v>44109</v>
      </c>
      <c r="B212" s="4">
        <f t="shared" ca="1" si="36"/>
        <v>2578.475042905075</v>
      </c>
      <c r="C212" s="4">
        <f t="shared" ca="1" si="35"/>
        <v>4.3834075729386273</v>
      </c>
      <c r="D212" s="4">
        <f t="shared" ca="1" si="37"/>
        <v>511230.92686727887</v>
      </c>
      <c r="E212" s="4">
        <f t="shared" ca="1" si="38"/>
        <v>306.92270974621545</v>
      </c>
      <c r="F212" s="4">
        <f t="shared" ca="1" si="40"/>
        <v>862883.67538007023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1377000.0000000005</v>
      </c>
      <c r="K212" s="24"/>
      <c r="L212" s="22">
        <f t="shared" ca="1" si="44"/>
        <v>0.37126428966396419</v>
      </c>
    </row>
    <row r="213" spans="1:12">
      <c r="A213" s="2">
        <f t="shared" si="39"/>
        <v>44110</v>
      </c>
      <c r="B213" s="4">
        <f t="shared" ca="1" si="36"/>
        <v>2570.9384487752686</v>
      </c>
      <c r="C213" s="4">
        <f t="shared" ca="1" si="35"/>
        <v>4.3705953629179568</v>
      </c>
      <c r="D213" s="4">
        <f t="shared" ca="1" si="37"/>
        <v>511483.05373687553</v>
      </c>
      <c r="E213" s="4">
        <f t="shared" ca="1" si="38"/>
        <v>307.07407668813858</v>
      </c>
      <c r="F213" s="4">
        <f t="shared" ca="1" si="40"/>
        <v>862638.93373766146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1377000.0000000005</v>
      </c>
      <c r="K213" s="24"/>
      <c r="L213" s="22">
        <f t="shared" ca="1" si="44"/>
        <v>0.37144738833469526</v>
      </c>
    </row>
    <row r="214" spans="1:12">
      <c r="A214" s="2">
        <f t="shared" si="39"/>
        <v>44111</v>
      </c>
      <c r="B214" s="4">
        <f t="shared" ca="1" si="36"/>
        <v>2563.7008885029336</v>
      </c>
      <c r="C214" s="4">
        <f t="shared" ca="1" si="35"/>
        <v>4.3582915104549871</v>
      </c>
      <c r="D214" s="4">
        <f t="shared" ca="1" si="37"/>
        <v>511734.0976566032</v>
      </c>
      <c r="E214" s="4">
        <f t="shared" ca="1" si="38"/>
        <v>307.22479347004429</v>
      </c>
      <c r="F214" s="4">
        <f t="shared" ca="1" si="40"/>
        <v>862394.97666142427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1377000.0000000005</v>
      </c>
      <c r="K214" s="24"/>
      <c r="L214" s="22">
        <f t="shared" ca="1" si="44"/>
        <v>0.37162970054945754</v>
      </c>
    </row>
    <row r="215" spans="1:12">
      <c r="A215" s="2">
        <f t="shared" si="39"/>
        <v>44112</v>
      </c>
      <c r="B215" s="4">
        <f t="shared" ca="1" si="36"/>
        <v>2556.7464464049126</v>
      </c>
      <c r="C215" s="4">
        <f t="shared" ca="1" si="35"/>
        <v>4.3464689588883516</v>
      </c>
      <c r="D215" s="4">
        <f t="shared" ca="1" si="37"/>
        <v>511984.10350960307</v>
      </c>
      <c r="E215" s="4">
        <f t="shared" ca="1" si="38"/>
        <v>307.37488703798499</v>
      </c>
      <c r="F215" s="4">
        <f t="shared" ca="1" si="40"/>
        <v>862151.77515695442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1377000.0000000005</v>
      </c>
      <c r="K215" s="24"/>
      <c r="L215" s="22">
        <f t="shared" ca="1" si="44"/>
        <v>0.37181125890312483</v>
      </c>
    </row>
    <row r="216" spans="1:12">
      <c r="A216" s="2">
        <f t="shared" si="39"/>
        <v>44113</v>
      </c>
      <c r="B216" s="4">
        <f t="shared" ca="1" si="36"/>
        <v>2550.060051838464</v>
      </c>
      <c r="C216" s="4">
        <f t="shared" ca="1" si="35"/>
        <v>4.3351020881253888</v>
      </c>
      <c r="D216" s="4">
        <f t="shared" ca="1" si="37"/>
        <v>512233.113791916</v>
      </c>
      <c r="E216" s="4">
        <f t="shared" ca="1" si="38"/>
        <v>307.52438290489289</v>
      </c>
      <c r="F216" s="4">
        <f t="shared" ca="1" si="40"/>
        <v>861909.30177334102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1377000.0000000005</v>
      </c>
      <c r="K216" s="24"/>
      <c r="L216" s="22">
        <f t="shared" ca="1" si="44"/>
        <v>0.37199209425701946</v>
      </c>
    </row>
    <row r="217" spans="1:12">
      <c r="A217" s="2">
        <f t="shared" si="39"/>
        <v>44114</v>
      </c>
      <c r="B217" s="4">
        <f t="shared" ca="1" si="36"/>
        <v>2543.6274354584912</v>
      </c>
      <c r="C217" s="4">
        <f t="shared" ca="1" si="35"/>
        <v>4.3241666402794348</v>
      </c>
      <c r="D217" s="4">
        <f t="shared" ca="1" si="37"/>
        <v>512481.16873863817</v>
      </c>
      <c r="E217" s="4">
        <f t="shared" ca="1" si="38"/>
        <v>307.67330522631903</v>
      </c>
      <c r="F217" s="4">
        <f t="shared" ca="1" si="40"/>
        <v>861667.53052067745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1377000.0000000005</v>
      </c>
      <c r="K217" s="24"/>
      <c r="L217" s="22">
        <f t="shared" ca="1" si="44"/>
        <v>0.37217223583052866</v>
      </c>
    </row>
    <row r="218" spans="1:12">
      <c r="A218" s="2">
        <f t="shared" si="39"/>
        <v>44115</v>
      </c>
      <c r="B218" s="4">
        <f t="shared" ca="1" si="36"/>
        <v>2537.4350876577873</v>
      </c>
      <c r="C218" s="4">
        <f t="shared" ca="1" si="35"/>
        <v>4.3136396490182385</v>
      </c>
      <c r="D218" s="4">
        <f t="shared" ca="1" si="37"/>
        <v>512728.30644358927</v>
      </c>
      <c r="E218" s="4">
        <f t="shared" ca="1" si="38"/>
        <v>307.82167687227729</v>
      </c>
      <c r="F218" s="4">
        <f t="shared" ca="1" si="40"/>
        <v>861426.4367918811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1377000.0000000005</v>
      </c>
      <c r="K218" s="24"/>
      <c r="L218" s="22">
        <f t="shared" ca="1" si="44"/>
        <v>0.37235171128800953</v>
      </c>
    </row>
    <row r="219" spans="1:12">
      <c r="A219" s="2">
        <f t="shared" si="39"/>
        <v>44116</v>
      </c>
      <c r="B219" s="4">
        <f t="shared" ca="1" si="36"/>
        <v>2531.4702190874432</v>
      </c>
      <c r="C219" s="4">
        <f t="shared" ca="1" si="35"/>
        <v>4.3034993724486528</v>
      </c>
      <c r="D219" s="4">
        <f t="shared" ca="1" si="37"/>
        <v>512974.5629728132</v>
      </c>
      <c r="E219" s="4">
        <f t="shared" ca="1" si="38"/>
        <v>307.9695194953855</v>
      </c>
      <c r="F219" s="4">
        <f t="shared" ca="1" si="40"/>
        <v>861185.99728860438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1377000.0000000005</v>
      </c>
      <c r="K219" s="24"/>
      <c r="L219" s="22">
        <f t="shared" ca="1" si="44"/>
        <v>0.372530546821215</v>
      </c>
    </row>
    <row r="220" spans="1:12">
      <c r="A220" s="2">
        <f t="shared" si="39"/>
        <v>44117</v>
      </c>
      <c r="B220" s="4">
        <f t="shared" ca="1" si="36"/>
        <v>2525.72072315891</v>
      </c>
      <c r="C220" s="4">
        <f t="shared" ca="1" si="35"/>
        <v>4.2937252293701471</v>
      </c>
      <c r="D220" s="4">
        <f t="shared" ca="1" si="37"/>
        <v>513219.97247221705</v>
      </c>
      <c r="E220" s="4">
        <f t="shared" ca="1" si="38"/>
        <v>308.1168535954879</v>
      </c>
      <c r="F220" s="4">
        <f t="shared" ca="1" si="40"/>
        <v>860946.18995102891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1377000.0000000005</v>
      </c>
      <c r="K220" s="24"/>
      <c r="L220" s="22">
        <f t="shared" ca="1" si="44"/>
        <v>0.37270876722746321</v>
      </c>
    </row>
    <row r="221" spans="1:12">
      <c r="A221" s="2">
        <f t="shared" si="39"/>
        <v>44118</v>
      </c>
      <c r="B221" s="4">
        <f t="shared" ca="1" si="36"/>
        <v>2520.1751404334036</v>
      </c>
      <c r="C221" s="4">
        <f t="shared" ca="1" si="35"/>
        <v>4.284297738736786</v>
      </c>
      <c r="D221" s="4">
        <f t="shared" ca="1" si="37"/>
        <v>513464.56726964033</v>
      </c>
      <c r="E221" s="4">
        <f t="shared" ca="1" si="38"/>
        <v>308.26369858093312</v>
      </c>
      <c r="F221" s="4">
        <f t="shared" ca="1" si="40"/>
        <v>860706.99389134569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1377000.0000000005</v>
      </c>
      <c r="K221" s="24"/>
      <c r="L221" s="22">
        <f t="shared" ca="1" si="44"/>
        <v>0.37288639598376194</v>
      </c>
    </row>
    <row r="222" spans="1:12">
      <c r="A222" s="2">
        <f t="shared" si="39"/>
        <v>44119</v>
      </c>
      <c r="B222" s="4">
        <f t="shared" ca="1" si="36"/>
        <v>2514.8226248084061</v>
      </c>
      <c r="C222" s="4">
        <f t="shared" ca="1" si="35"/>
        <v>4.2751984621742904</v>
      </c>
      <c r="D222" s="4">
        <f t="shared" ca="1" si="37"/>
        <v>513708.37797163182</v>
      </c>
      <c r="E222" s="4">
        <f t="shared" ca="1" si="38"/>
        <v>308.41007282667545</v>
      </c>
      <c r="F222" s="4">
        <f t="shared" ca="1" si="40"/>
        <v>860468.38933073345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1377000.0000000005</v>
      </c>
      <c r="K222" s="24"/>
      <c r="L222" s="22">
        <f t="shared" ca="1" si="44"/>
        <v>0.37306345531708907</v>
      </c>
    </row>
    <row r="223" spans="1:12">
      <c r="A223" s="2">
        <f t="shared" si="39"/>
        <v>44120</v>
      </c>
      <c r="B223" s="4">
        <f t="shared" ca="1" si="36"/>
        <v>2509.652911414948</v>
      </c>
      <c r="C223" s="4">
        <f t="shared" ca="1" si="35"/>
        <v>4.2664099494054115</v>
      </c>
      <c r="D223" s="4">
        <f t="shared" ca="1" si="37"/>
        <v>513951.43355519895</v>
      </c>
      <c r="E223" s="4">
        <f t="shared" ca="1" si="38"/>
        <v>308.55599372935734</v>
      </c>
      <c r="F223" s="4">
        <f t="shared" ca="1" si="40"/>
        <v>860230.35753965715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1377000.0000000005</v>
      </c>
      <c r="K223" s="24"/>
      <c r="L223" s="22">
        <f t="shared" ca="1" si="44"/>
        <v>0.37323996627102307</v>
      </c>
    </row>
    <row r="224" spans="1:12">
      <c r="A224" s="2">
        <f t="shared" si="39"/>
        <v>44121</v>
      </c>
      <c r="B224" s="4">
        <f t="shared" ca="1" si="36"/>
        <v>2504.6562861431439</v>
      </c>
      <c r="C224" s="4">
        <f t="shared" ca="1" si="35"/>
        <v>4.2579156864433445</v>
      </c>
      <c r="D224" s="4">
        <f t="shared" ca="1" si="37"/>
        <v>514193.76145478216</v>
      </c>
      <c r="E224" s="4">
        <f t="shared" ca="1" si="38"/>
        <v>308.70147775952535</v>
      </c>
      <c r="F224" s="4">
        <f t="shared" ca="1" si="40"/>
        <v>859992.88078131562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1377000.0000000005</v>
      </c>
      <c r="K224" s="24"/>
      <c r="L224" s="22">
        <f t="shared" ca="1" si="44"/>
        <v>0.37341594876890483</v>
      </c>
    </row>
    <row r="225" spans="1:12">
      <c r="A225" s="2">
        <f t="shared" si="39"/>
        <v>44122</v>
      </c>
      <c r="B225" s="4">
        <f t="shared" ca="1" si="36"/>
        <v>2499.8235567171241</v>
      </c>
      <c r="C225" s="4">
        <f t="shared" ca="1" si="35"/>
        <v>4.249700046419111</v>
      </c>
      <c r="D225" s="4">
        <f t="shared" ca="1" si="37"/>
        <v>514435.38764469419</v>
      </c>
      <c r="E225" s="4">
        <f t="shared" ca="1" si="38"/>
        <v>308.84654051112352</v>
      </c>
      <c r="F225" s="4">
        <f t="shared" ca="1" si="40"/>
        <v>859755.94225807802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1377000.0000000005</v>
      </c>
      <c r="K225" s="24"/>
      <c r="L225" s="22">
        <f t="shared" ca="1" si="44"/>
        <v>0.37359142167370663</v>
      </c>
    </row>
    <row r="226" spans="1:12">
      <c r="A226" s="2">
        <f t="shared" si="39"/>
        <v>44123</v>
      </c>
      <c r="B226" s="4">
        <f t="shared" ca="1" si="36"/>
        <v>2495.1460252440161</v>
      </c>
      <c r="C226" s="4">
        <f t="shared" ca="1" si="35"/>
        <v>4.2417482429148272</v>
      </c>
      <c r="D226" s="4">
        <f t="shared" ca="1" si="37"/>
        <v>514676.33671725326</v>
      </c>
      <c r="E226" s="4">
        <f t="shared" ca="1" si="38"/>
        <v>308.99119674840136</v>
      </c>
      <c r="F226" s="4">
        <f t="shared" ca="1" si="40"/>
        <v>859519.52606075478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1377000.0000000005</v>
      </c>
      <c r="K226" s="24"/>
      <c r="L226" s="22">
        <f t="shared" ca="1" si="44"/>
        <v>0.37376640284477347</v>
      </c>
    </row>
    <row r="227" spans="1:12">
      <c r="A227" s="2">
        <f t="shared" si="39"/>
        <v>44124</v>
      </c>
      <c r="B227" s="4">
        <f t="shared" ca="1" si="36"/>
        <v>2490.6154621650371</v>
      </c>
      <c r="C227" s="4">
        <f t="shared" ca="1" si="35"/>
        <v>4.234046285680563</v>
      </c>
      <c r="D227" s="4">
        <f t="shared" ca="1" si="37"/>
        <v>514916.631956828</v>
      </c>
      <c r="E227" s="4">
        <f t="shared" ca="1" si="38"/>
        <v>309.13546045036736</v>
      </c>
      <c r="F227" s="4">
        <f t="shared" ca="1" si="40"/>
        <v>859283.61712055712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1377000.0000000005</v>
      </c>
      <c r="K227" s="24"/>
      <c r="L227" s="22">
        <f t="shared" ca="1" si="44"/>
        <v>0.37394090919159612</v>
      </c>
    </row>
    <row r="228" spans="1:12">
      <c r="A228" s="2">
        <f t="shared" si="39"/>
        <v>44125</v>
      </c>
      <c r="B228" s="4">
        <f t="shared" ca="1" si="36"/>
        <v>2486.2240815400146</v>
      </c>
      <c r="C228" s="4">
        <f t="shared" ca="1" si="35"/>
        <v>4.2265809386180244</v>
      </c>
      <c r="D228" s="4">
        <f t="shared" ca="1" si="37"/>
        <v>515156.29541000089</v>
      </c>
      <c r="E228" s="4">
        <f t="shared" ca="1" si="38"/>
        <v>309.27934485291263</v>
      </c>
      <c r="F228" s="4">
        <f t="shared" ca="1" si="40"/>
        <v>859048.20116360672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1377000.0000000005</v>
      </c>
      <c r="K228" s="24"/>
      <c r="L228" s="22">
        <f t="shared" ca="1" si="44"/>
        <v>0.37411495672476452</v>
      </c>
    </row>
    <row r="229" spans="1:12">
      <c r="A229" s="2">
        <f t="shared" si="39"/>
        <v>44126</v>
      </c>
      <c r="B229" s="4">
        <f t="shared" ca="1" si="36"/>
        <v>2481.9645175997971</v>
      </c>
      <c r="C229" s="4">
        <f t="shared" ca="1" si="35"/>
        <v>4.2193396799196545</v>
      </c>
      <c r="D229" s="4">
        <f t="shared" ca="1" si="37"/>
        <v>515395.34795204835</v>
      </c>
      <c r="E229" s="4">
        <f t="shared" ca="1" si="38"/>
        <v>309.42286248872256</v>
      </c>
      <c r="F229" s="4">
        <f t="shared" ca="1" si="40"/>
        <v>858813.26466786372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1377000.0000000005</v>
      </c>
      <c r="K229" s="24"/>
      <c r="L229" s="22">
        <f t="shared" ca="1" si="44"/>
        <v>0.37428856060424703</v>
      </c>
    </row>
    <row r="230" spans="1:12">
      <c r="A230" s="2">
        <f t="shared" si="39"/>
        <v>44127</v>
      </c>
      <c r="B230" s="4">
        <f t="shared" ca="1" si="36"/>
        <v>2477.8298025040272</v>
      </c>
      <c r="C230" s="4">
        <f t="shared" ca="1" si="35"/>
        <v>4.2123106642568455</v>
      </c>
      <c r="D230" s="4">
        <f t="shared" ca="1" si="37"/>
        <v>515633.80934992421</v>
      </c>
      <c r="E230" s="4">
        <f t="shared" ca="1" si="38"/>
        <v>309.5660252250899</v>
      </c>
      <c r="F230" s="4">
        <f t="shared" ca="1" si="40"/>
        <v>858578.79482234723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1377000.0000000005</v>
      </c>
      <c r="K230" s="24"/>
      <c r="L230" s="22">
        <f t="shared" ca="1" si="44"/>
        <v>0.37446173518513004</v>
      </c>
    </row>
    <row r="231" spans="1:12">
      <c r="A231" s="2">
        <f t="shared" si="39"/>
        <v>44128</v>
      </c>
      <c r="B231" s="4">
        <f t="shared" ca="1" si="36"/>
        <v>2473.8133452446441</v>
      </c>
      <c r="C231" s="4">
        <f t="shared" ca="1" si="35"/>
        <v>4.2054826869158948</v>
      </c>
      <c r="D231" s="4">
        <f t="shared" ca="1" si="37"/>
        <v>515871.69832192594</v>
      </c>
      <c r="E231" s="4">
        <f t="shared" ca="1" si="38"/>
        <v>309.70884429973569</v>
      </c>
      <c r="F231" s="4">
        <f t="shared" ca="1" si="40"/>
        <v>858344.77948853024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1377000.0000000005</v>
      </c>
      <c r="K231" s="24"/>
      <c r="L231" s="22">
        <f t="shared" ca="1" si="44"/>
        <v>0.37463449406094829</v>
      </c>
    </row>
    <row r="232" spans="1:12">
      <c r="A232" s="2">
        <f t="shared" si="39"/>
        <v>44129</v>
      </c>
      <c r="B232" s="4">
        <f t="shared" ca="1" si="36"/>
        <v>2469.9089116382602</v>
      </c>
      <c r="C232" s="4">
        <f t="shared" ca="1" si="35"/>
        <v>4.1988451497850416</v>
      </c>
      <c r="D232" s="4">
        <f t="shared" ca="1" si="37"/>
        <v>516109.03259421251</v>
      </c>
      <c r="E232" s="4">
        <f t="shared" ca="1" si="38"/>
        <v>309.85133035474064</v>
      </c>
      <c r="F232" s="4">
        <f t="shared" ca="1" si="40"/>
        <v>858111.20716379501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1377000.0000000005</v>
      </c>
      <c r="K232" s="24"/>
      <c r="L232" s="22">
        <f t="shared" ca="1" si="44"/>
        <v>0.37480685010472936</v>
      </c>
    </row>
    <row r="233" spans="1:12">
      <c r="A233" s="2">
        <f t="shared" si="39"/>
        <v>44130</v>
      </c>
      <c r="B233" s="4">
        <f t="shared" ca="1" si="36"/>
        <v>2466.1106053532171</v>
      </c>
      <c r="C233" s="4">
        <f t="shared" ca="1" si="35"/>
        <v>4.1923880291004689</v>
      </c>
      <c r="D233" s="4">
        <f t="shared" ca="1" si="37"/>
        <v>516345.82895433618</v>
      </c>
      <c r="E233" s="4">
        <f t="shared" ca="1" si="38"/>
        <v>309.9934934686832</v>
      </c>
      <c r="F233" s="4">
        <f t="shared" ca="1" si="40"/>
        <v>857878.06694684247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1377000.0000000005</v>
      </c>
      <c r="K233" s="24"/>
      <c r="L233" s="22">
        <f t="shared" ca="1" si="44"/>
        <v>0.37497881550786927</v>
      </c>
    </row>
    <row r="234" spans="1:12">
      <c r="A234" s="2">
        <f t="shared" si="39"/>
        <v>44131</v>
      </c>
      <c r="B234" s="4">
        <f t="shared" ca="1" si="36"/>
        <v>2462.412849919675</v>
      </c>
      <c r="C234" s="4">
        <f t="shared" ca="1" si="35"/>
        <v>4.1861018448634475</v>
      </c>
      <c r="D234" s="4">
        <f t="shared" ca="1" si="37"/>
        <v>516582.10330194107</v>
      </c>
      <c r="E234" s="4">
        <f t="shared" ca="1" si="38"/>
        <v>310.13534318707718</v>
      </c>
      <c r="F234" s="4">
        <f t="shared" ca="1" si="40"/>
        <v>857645.34850495274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1377000.0000000005</v>
      </c>
      <c r="K234" s="24"/>
      <c r="L234" s="22">
        <f t="shared" ca="1" si="44"/>
        <v>0.37515040181695053</v>
      </c>
    </row>
    <row r="235" spans="1:12">
      <c r="A235" s="2">
        <f t="shared" si="39"/>
        <v>44132</v>
      </c>
      <c r="B235" s="4">
        <f t="shared" ca="1" si="36"/>
        <v>2458.81037167353</v>
      </c>
      <c r="C235" s="4">
        <f t="shared" ca="1" si="35"/>
        <v>4.1799776318450004</v>
      </c>
      <c r="D235" s="4">
        <f t="shared" ca="1" si="37"/>
        <v>516817.87069677468</v>
      </c>
      <c r="E235" s="4">
        <f t="shared" ca="1" si="38"/>
        <v>310.27688855119578</v>
      </c>
      <c r="F235" s="4">
        <f t="shared" ca="1" si="40"/>
        <v>857413.04204300116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1377000.0000000005</v>
      </c>
      <c r="K235" s="24"/>
      <c r="L235" s="22">
        <f t="shared" ca="1" si="44"/>
        <v>0.37532161996860897</v>
      </c>
    </row>
    <row r="236" spans="1:12">
      <c r="A236" s="2">
        <f t="shared" si="39"/>
        <v>44133</v>
      </c>
      <c r="B236" s="4">
        <f t="shared" ca="1" si="36"/>
        <v>2455.2981835873015</v>
      </c>
      <c r="C236" s="4">
        <f t="shared" ca="1" si="35"/>
        <v>4.1740069120984122</v>
      </c>
      <c r="D236" s="4">
        <f t="shared" ca="1" si="37"/>
        <v>517053.14540415094</v>
      </c>
      <c r="E236" s="4">
        <f t="shared" ca="1" si="38"/>
        <v>310.41813812536606</v>
      </c>
      <c r="F236" s="4">
        <f t="shared" ca="1" si="40"/>
        <v>857181.13827413693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1377000.0000000005</v>
      </c>
      <c r="K236" s="24"/>
      <c r="L236" s="22">
        <f t="shared" ca="1" si="44"/>
        <v>0.37549248032254956</v>
      </c>
    </row>
    <row r="237" spans="1:12">
      <c r="A237" s="2">
        <f t="shared" si="39"/>
        <v>44134</v>
      </c>
      <c r="B237" s="4">
        <f t="shared" ca="1" si="36"/>
        <v>2451.8715699433528</v>
      </c>
      <c r="C237" s="4">
        <f t="shared" ca="1" si="35"/>
        <v>4.1681816689036992</v>
      </c>
      <c r="D237" s="4">
        <f t="shared" ca="1" si="37"/>
        <v>517287.94093799649</v>
      </c>
      <c r="E237" s="4">
        <f t="shared" ca="1" si="38"/>
        <v>310.55910002281189</v>
      </c>
      <c r="F237" s="4">
        <f t="shared" ca="1" si="40"/>
        <v>856949.62839203782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1377000.0000000005</v>
      </c>
      <c r="K237" s="24"/>
      <c r="L237" s="22">
        <f t="shared" ca="1" si="44"/>
        <v>0.37566299269280778</v>
      </c>
    </row>
    <row r="238" spans="1:12">
      <c r="A238" s="2">
        <f t="shared" si="39"/>
        <v>44135</v>
      </c>
      <c r="B238" s="4">
        <f t="shared" ca="1" si="36"/>
        <v>2448.5260718069635</v>
      </c>
      <c r="C238" s="4">
        <f t="shared" ca="1" si="35"/>
        <v>4.1624943220718373</v>
      </c>
      <c r="D238" s="4">
        <f t="shared" ca="1" si="37"/>
        <v>517522.27010160562</v>
      </c>
      <c r="E238" s="4">
        <f t="shared" ca="1" si="38"/>
        <v>310.69978193012179</v>
      </c>
      <c r="F238" s="4">
        <f t="shared" ca="1" si="40"/>
        <v>856718.50404465769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1377000.0000000005</v>
      </c>
      <c r="K238" s="24"/>
      <c r="L238" s="22">
        <f t="shared" ca="1" si="44"/>
        <v>0.37583316637734598</v>
      </c>
    </row>
    <row r="239" spans="1:12">
      <c r="A239" s="2">
        <f t="shared" si="39"/>
        <v>44136</v>
      </c>
      <c r="B239" s="4">
        <f t="shared" ca="1" si="36"/>
        <v>2445.2574732588037</v>
      </c>
      <c r="C239" s="4">
        <f t="shared" ca="1" si="35"/>
        <v>4.156937704539966</v>
      </c>
      <c r="D239" s="4">
        <f t="shared" ca="1" si="37"/>
        <v>517756.14502622228</v>
      </c>
      <c r="E239" s="4">
        <f t="shared" ca="1" si="38"/>
        <v>310.84019113041199</v>
      </c>
      <c r="F239" s="4">
        <f t="shared" ca="1" si="40"/>
        <v>856487.75730938883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1377000.0000000005</v>
      </c>
      <c r="K239" s="24"/>
      <c r="L239" s="22">
        <f t="shared" ca="1" si="44"/>
        <v>0.37600301018607268</v>
      </c>
    </row>
    <row r="240" spans="1:12">
      <c r="A240" s="2">
        <f t="shared" si="39"/>
        <v>44137</v>
      </c>
      <c r="B240" s="4">
        <f t="shared" ca="1" si="36"/>
        <v>2442.0617883483264</v>
      </c>
      <c r="C240" s="4">
        <f t="shared" ca="1" si="35"/>
        <v>4.1515050401921547</v>
      </c>
      <c r="D240" s="4">
        <f t="shared" ca="1" si="37"/>
        <v>517989.57720756263</v>
      </c>
      <c r="E240" s="4">
        <f t="shared" ca="1" si="38"/>
        <v>310.98033452525311</v>
      </c>
      <c r="F240" s="4">
        <f t="shared" ca="1" si="40"/>
        <v>856257.38066956413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1377000.0000000002</v>
      </c>
      <c r="K240" s="24"/>
      <c r="L240" s="22">
        <f t="shared" ca="1" si="44"/>
        <v>0.37617253246736571</v>
      </c>
    </row>
    <row r="241" spans="1:12">
      <c r="A241" s="2">
        <f t="shared" si="39"/>
        <v>44138</v>
      </c>
      <c r="B241" s="4">
        <f t="shared" ca="1" si="36"/>
        <v>2438.9352487314495</v>
      </c>
      <c r="C241" s="4">
        <f t="shared" ca="1" si="35"/>
        <v>4.1461899228434635</v>
      </c>
      <c r="D241" s="4">
        <f t="shared" ca="1" si="37"/>
        <v>518222.57754038501</v>
      </c>
      <c r="E241" s="4">
        <f t="shared" ca="1" si="38"/>
        <v>311.12021865542465</v>
      </c>
      <c r="F241" s="4">
        <f t="shared" ca="1" si="40"/>
        <v>856027.36699222843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1377000.0000000005</v>
      </c>
      <c r="K241" s="24"/>
      <c r="L241" s="22">
        <f t="shared" ca="1" si="44"/>
        <v>0.37634174113317709</v>
      </c>
    </row>
    <row r="242" spans="1:12">
      <c r="A242" s="2">
        <f t="shared" si="39"/>
        <v>44139</v>
      </c>
      <c r="B242" s="4">
        <f t="shared" ca="1" si="36"/>
        <v>2435.8742919576948</v>
      </c>
      <c r="C242" s="4">
        <f t="shared" ca="1" si="35"/>
        <v>4.140986296328081</v>
      </c>
      <c r="D242" s="4">
        <f t="shared" ca="1" si="37"/>
        <v>518455.15635120962</v>
      </c>
      <c r="E242" s="4">
        <f t="shared" ca="1" si="38"/>
        <v>311.25984972055846</v>
      </c>
      <c r="F242" s="4">
        <f t="shared" ca="1" si="40"/>
        <v>855797.70950711251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1377000.0000000005</v>
      </c>
      <c r="K242" s="24"/>
      <c r="L242" s="22">
        <f t="shared" ca="1" si="44"/>
        <v>0.37651064368279552</v>
      </c>
    </row>
    <row r="243" spans="1:12">
      <c r="A243" s="2">
        <f t="shared" si="39"/>
        <v>44140</v>
      </c>
      <c r="B243" s="4">
        <f t="shared" ca="1" si="36"/>
        <v>2432.8755503736393</v>
      </c>
      <c r="C243" s="4">
        <f t="shared" ca="1" si="35"/>
        <v>4.1358884356351862</v>
      </c>
      <c r="D243" s="4">
        <f t="shared" ca="1" si="37"/>
        <v>518687.32342928404</v>
      </c>
      <c r="E243" s="4">
        <f t="shared" ca="1" si="38"/>
        <v>311.39923359772939</v>
      </c>
      <c r="F243" s="4">
        <f t="shared" ca="1" si="40"/>
        <v>855568.40178674494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1377000.0000000005</v>
      </c>
      <c r="K243" s="24"/>
      <c r="L243" s="22">
        <f t="shared" ca="1" si="44"/>
        <v>0.37667924722533325</v>
      </c>
    </row>
    <row r="244" spans="1:12">
      <c r="A244" s="2">
        <f t="shared" si="39"/>
        <v>44141</v>
      </c>
      <c r="B244" s="4">
        <f t="shared" ca="1" si="36"/>
        <v>2429.9358406111705</v>
      </c>
      <c r="C244" s="4">
        <f t="shared" ca="1" si="35"/>
        <v>4.1308909290389897</v>
      </c>
      <c r="D244" s="4">
        <f t="shared" ca="1" si="37"/>
        <v>518919.08805588691</v>
      </c>
      <c r="E244" s="4">
        <f t="shared" ca="1" si="38"/>
        <v>311.5383758590479</v>
      </c>
      <c r="F244" s="4">
        <f t="shared" ca="1" si="40"/>
        <v>855339.43772764318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1377000.0000000002</v>
      </c>
      <c r="K244" s="24"/>
      <c r="L244" s="22">
        <f t="shared" ca="1" si="44"/>
        <v>0.37684755850100715</v>
      </c>
    </row>
    <row r="245" spans="1:12">
      <c r="A245" s="2">
        <f t="shared" si="39"/>
        <v>44142</v>
      </c>
      <c r="B245" s="4">
        <f t="shared" ca="1" si="36"/>
        <v>2427.052153630581</v>
      </c>
      <c r="C245" s="4">
        <f t="shared" ca="1" si="35"/>
        <v>4.1259886611719878</v>
      </c>
      <c r="D245" s="4">
        <f t="shared" ca="1" si="37"/>
        <v>519150.45903205674</v>
      </c>
      <c r="E245" s="4">
        <f t="shared" ca="1" si="38"/>
        <v>311.67728178830737</v>
      </c>
      <c r="F245" s="4">
        <f t="shared" ca="1" si="40"/>
        <v>855110.81153252465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1377000.0000000002</v>
      </c>
      <c r="K245" s="24"/>
      <c r="L245" s="22">
        <f t="shared" ca="1" si="44"/>
        <v>0.37701558390127571</v>
      </c>
    </row>
    <row r="246" spans="1:12">
      <c r="A246" s="2">
        <f t="shared" si="39"/>
        <v>44143</v>
      </c>
      <c r="B246" s="4">
        <f t="shared" ca="1" si="36"/>
        <v>2424.2216452900143</v>
      </c>
      <c r="C246" s="4">
        <f t="shared" ca="1" si="35"/>
        <v>4.1211767969930237</v>
      </c>
      <c r="D246" s="4">
        <f t="shared" ca="1" si="37"/>
        <v>519381.44470482838</v>
      </c>
      <c r="E246" s="4">
        <f t="shared" ca="1" si="38"/>
        <v>311.81595639673543</v>
      </c>
      <c r="F246" s="4">
        <f t="shared" ca="1" si="40"/>
        <v>854882.51769348513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1377000.0000000002</v>
      </c>
      <c r="K246" s="24"/>
      <c r="L246" s="22">
        <f t="shared" ca="1" si="44"/>
        <v>0.37718332948789274</v>
      </c>
    </row>
    <row r="247" spans="1:12">
      <c r="A247" s="2">
        <f t="shared" si="39"/>
        <v>44144</v>
      </c>
      <c r="B247" s="4">
        <f t="shared" ca="1" si="36"/>
        <v>2421.4416274141886</v>
      </c>
      <c r="C247" s="4">
        <f t="shared" ca="1" si="35"/>
        <v>4.1164507666041201</v>
      </c>
      <c r="D247" s="4">
        <f t="shared" ca="1" si="37"/>
        <v>519612.05299205601</v>
      </c>
      <c r="E247" s="4">
        <f t="shared" ca="1" si="38"/>
        <v>311.9544044378967</v>
      </c>
      <c r="F247" s="4">
        <f t="shared" ca="1" si="40"/>
        <v>854654.55097609211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1377000.0000000002</v>
      </c>
      <c r="K247" s="24"/>
      <c r="L247" s="22">
        <f t="shared" ca="1" si="44"/>
        <v>0.37735080101093388</v>
      </c>
    </row>
    <row r="248" spans="1:12">
      <c r="A248" s="2">
        <f t="shared" si="39"/>
        <v>44145</v>
      </c>
      <c r="B248" s="4">
        <f t="shared" ca="1" si="36"/>
        <v>2418.7095593366626</v>
      </c>
      <c r="C248" s="4">
        <f t="shared" ca="1" si="35"/>
        <v>4.1118062508723261</v>
      </c>
      <c r="D248" s="4">
        <f t="shared" ca="1" si="37"/>
        <v>519842.29140589683</v>
      </c>
      <c r="E248" s="4">
        <f t="shared" ca="1" si="38"/>
        <v>312.09263042179151</v>
      </c>
      <c r="F248" s="4">
        <f t="shared" ca="1" si="40"/>
        <v>854426.90640434495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1377000.0000000002</v>
      </c>
      <c r="K248" s="24"/>
      <c r="L248" s="22">
        <f t="shared" ca="1" si="44"/>
        <v>0.37751800392585094</v>
      </c>
    </row>
    <row r="249" spans="1:12">
      <c r="A249" s="2">
        <f t="shared" si="39"/>
        <v>44146</v>
      </c>
      <c r="B249" s="4">
        <f t="shared" ca="1" si="36"/>
        <v>2416.0230398911922</v>
      </c>
      <c r="C249" s="4">
        <f t="shared" ca="1" si="35"/>
        <v>4.1072391678150266</v>
      </c>
      <c r="D249" s="4">
        <f t="shared" ca="1" si="37"/>
        <v>520072.16707502608</v>
      </c>
      <c r="E249" s="4">
        <f t="shared" ca="1" si="38"/>
        <v>312.23063862819293</v>
      </c>
      <c r="F249" s="4">
        <f t="shared" ca="1" si="40"/>
        <v>854199.57924645476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1377000.0000000002</v>
      </c>
      <c r="K249" s="24"/>
      <c r="L249" s="22">
        <f t="shared" ca="1" si="44"/>
        <v>0.37768494340960496</v>
      </c>
    </row>
    <row r="250" spans="1:12">
      <c r="A250" s="2">
        <f t="shared" si="39"/>
        <v>44147</v>
      </c>
      <c r="B250" s="4">
        <f t="shared" ca="1" si="36"/>
        <v>2413.3797998289469</v>
      </c>
      <c r="C250" s="4">
        <f t="shared" ca="1" si="35"/>
        <v>4.1027456597092096</v>
      </c>
      <c r="D250" s="4">
        <f t="shared" ca="1" si="37"/>
        <v>520301.68676565099</v>
      </c>
      <c r="E250" s="4">
        <f t="shared" ca="1" si="38"/>
        <v>312.36843311926253</v>
      </c>
      <c r="F250" s="4">
        <f t="shared" ca="1" si="40"/>
        <v>853972.565001401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1377000.0000000002</v>
      </c>
      <c r="K250" s="24"/>
      <c r="L250" s="22">
        <f t="shared" ca="1" si="44"/>
        <v>0.37785162437592656</v>
      </c>
    </row>
    <row r="251" spans="1:12">
      <c r="A251" s="2">
        <f t="shared" si="39"/>
        <v>44148</v>
      </c>
      <c r="B251" s="4">
        <f t="shared" ca="1" si="36"/>
        <v>2410.7776946395093</v>
      </c>
      <c r="C251" s="4">
        <f t="shared" ca="1" si="35"/>
        <v>4.0983220808871659</v>
      </c>
      <c r="D251" s="4">
        <f t="shared" ca="1" si="37"/>
        <v>520530.85690138629</v>
      </c>
      <c r="E251" s="4">
        <f t="shared" ca="1" si="38"/>
        <v>312.50601775148306</v>
      </c>
      <c r="F251" s="4">
        <f t="shared" ca="1" si="40"/>
        <v>853745.8593862229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1377000.0000000002</v>
      </c>
      <c r="K251" s="24"/>
      <c r="L251" s="22">
        <f t="shared" ca="1" si="44"/>
        <v>0.37801805148975032</v>
      </c>
    </row>
    <row r="252" spans="1:12">
      <c r="A252" s="2">
        <f t="shared" si="39"/>
        <v>44149</v>
      </c>
      <c r="B252" s="4">
        <f t="shared" ca="1" si="36"/>
        <v>2408.2146977547004</v>
      </c>
      <c r="C252" s="4">
        <f t="shared" ca="1" si="35"/>
        <v>4.0939649861829901</v>
      </c>
      <c r="D252" s="4">
        <f t="shared" ca="1" si="37"/>
        <v>520759.68358205253</v>
      </c>
      <c r="E252" s="4">
        <f t="shared" ca="1" si="38"/>
        <v>312.64339618694407</v>
      </c>
      <c r="F252" s="4">
        <f t="shared" ca="1" si="40"/>
        <v>853519.45832400594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</v>
      </c>
      <c r="K252" s="24"/>
      <c r="L252" s="22">
        <f t="shared" ca="1" si="44"/>
        <v>0.37818422918086603</v>
      </c>
    </row>
    <row r="253" spans="1:12">
      <c r="A253" s="2">
        <f t="shared" si="39"/>
        <v>44150</v>
      </c>
      <c r="B253" s="4">
        <f t="shared" ca="1" si="36"/>
        <v>2405.6888941153193</v>
      </c>
      <c r="C253" s="4">
        <f t="shared" ca="1" si="35"/>
        <v>4.0896711199960425</v>
      </c>
      <c r="D253" s="4">
        <f t="shared" ca="1" si="37"/>
        <v>520988.17260145396</v>
      </c>
      <c r="E253" s="4">
        <f t="shared" ca="1" si="38"/>
        <v>312.78057190401518</v>
      </c>
      <c r="F253" s="4">
        <f t="shared" ca="1" si="40"/>
        <v>853293.35793252685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1377000.0000000002</v>
      </c>
      <c r="K253" s="24"/>
      <c r="L253" s="22">
        <f t="shared" ca="1" si="44"/>
        <v>0.37835016165682922</v>
      </c>
    </row>
    <row r="254" spans="1:12">
      <c r="A254" s="2">
        <f t="shared" si="39"/>
        <v>44151</v>
      </c>
      <c r="B254" s="4">
        <f t="shared" ca="1" si="36"/>
        <v>2403.1984740818816</v>
      </c>
      <c r="C254" s="4">
        <f t="shared" ca="1" si="35"/>
        <v>4.0854374059391985</v>
      </c>
      <c r="D254" s="4">
        <f t="shared" ca="1" si="37"/>
        <v>521216.32946419006</v>
      </c>
      <c r="E254" s="4">
        <f t="shared" ca="1" si="38"/>
        <v>312.91754820743887</v>
      </c>
      <c r="F254" s="4">
        <f t="shared" ca="1" si="40"/>
        <v>853067.55451352079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1377000.0000000002</v>
      </c>
      <c r="K254" s="24"/>
      <c r="L254" s="22">
        <f t="shared" ca="1" si="44"/>
        <v>0.37851585291517065</v>
      </c>
    </row>
    <row r="255" spans="1:12">
      <c r="A255" s="2">
        <f t="shared" si="39"/>
        <v>44152</v>
      </c>
      <c r="B255" s="4">
        <f t="shared" ca="1" si="36"/>
        <v>2400.7417276714209</v>
      </c>
      <c r="C255" s="4">
        <f t="shared" ca="1" si="35"/>
        <v>4.0812609370414155</v>
      </c>
      <c r="D255" s="4">
        <f t="shared" ca="1" si="37"/>
        <v>521444.15940155258</v>
      </c>
      <c r="E255" s="4">
        <f t="shared" ca="1" si="38"/>
        <v>313.05432823787464</v>
      </c>
      <c r="F255" s="4">
        <f t="shared" ca="1" si="40"/>
        <v>852842.04454253823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</v>
      </c>
      <c r="K255" s="24"/>
      <c r="L255" s="22">
        <f t="shared" ca="1" si="44"/>
        <v>0.37868130675494016</v>
      </c>
    </row>
    <row r="256" spans="1:12">
      <c r="A256" s="2">
        <f t="shared" si="39"/>
        <v>44153</v>
      </c>
      <c r="B256" s="4">
        <f t="shared" ca="1" si="36"/>
        <v>2398.3170391032936</v>
      </c>
      <c r="C256" s="4">
        <f t="shared" ca="1" si="35"/>
        <v>4.0771389664755988</v>
      </c>
      <c r="D256" s="4">
        <f t="shared" ca="1" si="37"/>
        <v>521671.66738655668</v>
      </c>
      <c r="E256" s="4">
        <f t="shared" ca="1" si="38"/>
        <v>313.19091498092297</v>
      </c>
      <c r="F256" s="4">
        <f t="shared" ca="1" si="40"/>
        <v>852616.82465935918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</v>
      </c>
      <c r="K256" s="24"/>
      <c r="L256" s="22">
        <f t="shared" ca="1" si="44"/>
        <v>0.37884652678762287</v>
      </c>
    </row>
    <row r="257" spans="1:12">
      <c r="A257" s="2">
        <f t="shared" si="39"/>
        <v>44154</v>
      </c>
      <c r="B257" s="4">
        <f t="shared" ca="1" si="36"/>
        <v>2395.9228816378186</v>
      </c>
      <c r="C257" s="4">
        <f t="shared" ca="1" si="35"/>
        <v>4.0730688987842916</v>
      </c>
      <c r="D257" s="4">
        <f t="shared" ca="1" si="37"/>
        <v>521898.85814815218</v>
      </c>
      <c r="E257" s="4">
        <f t="shared" ca="1" si="38"/>
        <v>313.32731127565711</v>
      </c>
      <c r="F257" s="4">
        <f t="shared" ca="1" si="40"/>
        <v>852391.89165893442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</v>
      </c>
      <c r="K257" s="24"/>
      <c r="L257" s="22">
        <f t="shared" ca="1" si="44"/>
        <v>0.37901151644745984</v>
      </c>
    </row>
    <row r="258" spans="1:12">
      <c r="A258" s="2">
        <f t="shared" si="39"/>
        <v>44155</v>
      </c>
      <c r="B258" s="4">
        <f t="shared" ca="1" si="36"/>
        <v>2393.5578126923911</v>
      </c>
      <c r="C258" s="4">
        <f t="shared" ca="1" si="35"/>
        <v>4.0690482815770643</v>
      </c>
      <c r="D258" s="4">
        <f t="shared" ca="1" si="37"/>
        <v>522125.73618465889</v>
      </c>
      <c r="E258" s="4">
        <f t="shared" ca="1" si="38"/>
        <v>313.46351982268936</v>
      </c>
      <c r="F258" s="4">
        <f t="shared" ca="1" si="40"/>
        <v>852167.24248282611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</v>
      </c>
      <c r="K258" s="24"/>
      <c r="L258" s="22">
        <f t="shared" ca="1" si="44"/>
        <v>0.37917627900120471</v>
      </c>
    </row>
    <row r="259" spans="1:12">
      <c r="A259" s="2">
        <f t="shared" si="39"/>
        <v>44156</v>
      </c>
      <c r="B259" s="4">
        <f t="shared" ca="1" si="36"/>
        <v>2391.2204692204996</v>
      </c>
      <c r="C259" s="4">
        <f t="shared" ref="C259:C322" ca="1" si="45">gamma*sjuka</f>
        <v>4.0650747976748489</v>
      </c>
      <c r="D259" s="4">
        <f t="shared" ca="1" si="37"/>
        <v>522352.30577646784</v>
      </c>
      <c r="E259" s="4">
        <f t="shared" ca="1" si="38"/>
        <v>313.59954319179622</v>
      </c>
      <c r="F259" s="4">
        <f t="shared" ca="1" si="40"/>
        <v>851942.87421111995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</v>
      </c>
      <c r="K259" s="24"/>
      <c r="L259" s="22">
        <f t="shared" ca="1" si="44"/>
        <v>0.37934081755734772</v>
      </c>
    </row>
    <row r="260" spans="1:12">
      <c r="A260" s="2">
        <f t="shared" si="39"/>
        <v>44157</v>
      </c>
      <c r="B260" s="4">
        <f t="shared" ref="B260:B323" ca="1" si="46">B259+beta*F259*B259-IF(ROW()-L&gt;=ROW(B$3),beta*OFFSET(B260,-L,0)*OFFSET(F260,-L,0),K/L)</f>
        <v>2388.9095633398128</v>
      </c>
      <c r="C260" s="4">
        <f t="shared" ca="1" si="45"/>
        <v>4.0611462576776818</v>
      </c>
      <c r="D260" s="4">
        <f t="shared" ref="D260:D323" ca="1" si="47">D259+(1-alpha)*IF(ROW()-L&gt;=ROW(F$3),beta*OFFSET(F260,-L,0)*OFFSET(B260,-L,0),K/L)</f>
        <v>522578.57099804742</v>
      </c>
      <c r="E260" s="4">
        <f t="shared" ref="E260:E323" ca="1" si="48">E259+alpha*IF(ROW()-L&gt;=ROW(F$3),beta*OFFSET(F260,-L,0)*OFFSET(B260,-L,0),K/L)</f>
        <v>313.73538382912636</v>
      </c>
      <c r="F260" s="4">
        <f t="shared" ca="1" si="40"/>
        <v>851718.78405478375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</v>
      </c>
      <c r="K260" s="24"/>
      <c r="L260" s="22">
        <f t="shared" ca="1" si="44"/>
        <v>0.37950513507483474</v>
      </c>
    </row>
    <row r="261" spans="1:12">
      <c r="A261" s="2">
        <f t="shared" ref="A261:A324" si="49">A260+1</f>
        <v>44158</v>
      </c>
      <c r="B261" s="4">
        <f t="shared" ca="1" si="46"/>
        <v>2386.6238781962165</v>
      </c>
      <c r="C261" s="4">
        <f t="shared" ca="1" si="45"/>
        <v>4.0572605929335674</v>
      </c>
      <c r="D261" s="4">
        <f t="shared" ca="1" si="47"/>
        <v>522804.53572929162</v>
      </c>
      <c r="E261" s="4">
        <f t="shared" ca="1" si="48"/>
        <v>313.8710440640138</v>
      </c>
      <c r="F261" s="4">
        <f t="shared" ref="F261:F324" ca="1" si="50">F260-beta*F260*B260</f>
        <v>851494.96934844821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</v>
      </c>
      <c r="K261" s="24"/>
      <c r="L261" s="22">
        <f t="shared" ref="L261:L324" ca="1" si="54">D261/J261</f>
        <v>0.37966923437130834</v>
      </c>
    </row>
    <row r="262" spans="1:12">
      <c r="A262" s="2">
        <f t="shared" si="49"/>
        <v>44159</v>
      </c>
      <c r="B262" s="4">
        <f t="shared" ca="1" si="46"/>
        <v>2384.3622640513513</v>
      </c>
      <c r="C262" s="4">
        <f t="shared" ca="1" si="45"/>
        <v>4.0534158488872967</v>
      </c>
      <c r="D262" s="4">
        <f t="shared" ca="1" si="47"/>
        <v>523030.20366624626</v>
      </c>
      <c r="E262" s="4">
        <f t="shared" ca="1" si="48"/>
        <v>314.00652611541744</v>
      </c>
      <c r="F262" s="4">
        <f t="shared" ca="1" si="50"/>
        <v>851271.42754358705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</v>
      </c>
      <c r="K262" s="24"/>
      <c r="L262" s="22">
        <f t="shared" ca="1" si="54"/>
        <v>0.37983311813089782</v>
      </c>
    </row>
    <row r="263" spans="1:12">
      <c r="A263" s="2">
        <f t="shared" si="49"/>
        <v>44160</v>
      </c>
      <c r="B263" s="4">
        <f t="shared" ca="1" si="46"/>
        <v>2382.1236345818347</v>
      </c>
      <c r="C263" s="4">
        <f t="shared" ca="1" si="45"/>
        <v>4.049610178789119</v>
      </c>
      <c r="D263" s="4">
        <f t="shared" ca="1" si="47"/>
        <v>523255.57833124622</v>
      </c>
      <c r="E263" s="4">
        <f t="shared" ca="1" si="48"/>
        <v>314.14183209800694</v>
      </c>
      <c r="F263" s="4">
        <f t="shared" ca="1" si="50"/>
        <v>851048.15620207402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</v>
      </c>
      <c r="K263" s="24"/>
      <c r="L263" s="22">
        <f t="shared" ca="1" si="54"/>
        <v>0.3799967889115804</v>
      </c>
    </row>
    <row r="264" spans="1:12">
      <c r="A264" s="2">
        <f t="shared" si="49"/>
        <v>44161</v>
      </c>
      <c r="B264" s="4">
        <f t="shared" ca="1" si="46"/>
        <v>2379.9069633789754</v>
      </c>
      <c r="C264" s="4">
        <f t="shared" ca="1" si="45"/>
        <v>4.0458418377442582</v>
      </c>
      <c r="D264" s="4">
        <f t="shared" ca="1" si="47"/>
        <v>523480.66308249533</v>
      </c>
      <c r="E264" s="4">
        <f t="shared" ca="1" si="48"/>
        <v>314.27696402791435</v>
      </c>
      <c r="F264" s="4">
        <f t="shared" ca="1" si="50"/>
        <v>850825.15299009788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</v>
      </c>
      <c r="K264" s="24"/>
      <c r="L264" s="22">
        <f t="shared" ca="1" si="54"/>
        <v>0.38016024915213897</v>
      </c>
    </row>
    <row r="265" spans="1:12">
      <c r="A265" s="2">
        <f t="shared" si="49"/>
        <v>44162</v>
      </c>
      <c r="B265" s="4">
        <f t="shared" ca="1" si="46"/>
        <v>2377.7112806383429</v>
      </c>
      <c r="C265" s="4">
        <f t="shared" ca="1" si="45"/>
        <v>4.0421091770851829</v>
      </c>
      <c r="D265" s="4">
        <f t="shared" ca="1" si="47"/>
        <v>523705.46112311981</v>
      </c>
      <c r="E265" s="4">
        <f t="shared" ca="1" si="48"/>
        <v>314.41192382816917</v>
      </c>
      <c r="F265" s="4">
        <f t="shared" ca="1" si="50"/>
        <v>850602.41567241377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</v>
      </c>
      <c r="K265" s="24"/>
      <c r="L265" s="22">
        <f t="shared" ca="1" si="54"/>
        <v>0.38032350117873626</v>
      </c>
    </row>
    <row r="266" spans="1:12">
      <c r="A266" s="2">
        <f t="shared" si="49"/>
        <v>44163</v>
      </c>
      <c r="B266" s="4">
        <f t="shared" ca="1" si="46"/>
        <v>2375.5356700291204</v>
      </c>
      <c r="C266" s="4">
        <f t="shared" ca="1" si="45"/>
        <v>4.0384106390495047</v>
      </c>
      <c r="D266" s="4">
        <f t="shared" ca="1" si="47"/>
        <v>523929.97550972243</v>
      </c>
      <c r="E266" s="4">
        <f t="shared" ca="1" si="48"/>
        <v>314.54671333383413</v>
      </c>
      <c r="F266" s="4">
        <f t="shared" ca="1" si="50"/>
        <v>850379.94210691471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</v>
      </c>
      <c r="K266" s="24"/>
      <c r="L266" s="22">
        <f t="shared" ca="1" si="54"/>
        <v>0.3804865472111274</v>
      </c>
    </row>
    <row r="267" spans="1:12">
      <c r="A267" s="2">
        <f t="shared" si="49"/>
        <v>44164</v>
      </c>
      <c r="B267" s="4">
        <f t="shared" ca="1" si="46"/>
        <v>2373.3792657336876</v>
      </c>
      <c r="C267" s="4">
        <f t="shared" ca="1" si="45"/>
        <v>4.0347447517472688</v>
      </c>
      <c r="D267" s="4">
        <f t="shared" ca="1" si="47"/>
        <v>524154.20916046557</v>
      </c>
      <c r="E267" s="4">
        <f t="shared" ca="1" si="48"/>
        <v>314.68133429685787</v>
      </c>
      <c r="F267" s="4">
        <f t="shared" ca="1" si="50"/>
        <v>850157.7302395039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</v>
      </c>
      <c r="K267" s="24"/>
      <c r="L267" s="22">
        <f t="shared" ca="1" si="54"/>
        <v>0.38064938936852982</v>
      </c>
    </row>
    <row r="268" spans="1:12">
      <c r="A268" s="2">
        <f t="shared" si="49"/>
        <v>44165</v>
      </c>
      <c r="B268" s="4">
        <f t="shared" ca="1" si="46"/>
        <v>2371.2412496483698</v>
      </c>
      <c r="C268" s="4">
        <f t="shared" ca="1" si="45"/>
        <v>4.031110124402228</v>
      </c>
      <c r="D268" s="4">
        <f t="shared" ca="1" si="47"/>
        <v>524378.16486270796</v>
      </c>
      <c r="E268" s="4">
        <f t="shared" ca="1" si="48"/>
        <v>314.81578839065958</v>
      </c>
      <c r="F268" s="4">
        <f t="shared" ca="1" si="50"/>
        <v>849935.77809925296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</v>
      </c>
      <c r="K268" s="24"/>
      <c r="L268" s="22">
        <f t="shared" ca="1" si="54"/>
        <v>0.38081202967516919</v>
      </c>
    </row>
    <row r="269" spans="1:12">
      <c r="A269" s="2">
        <f t="shared" si="49"/>
        <v>44166</v>
      </c>
      <c r="B269" s="4">
        <f t="shared" ca="1" si="46"/>
        <v>2369.1208487367635</v>
      </c>
      <c r="C269" s="4">
        <f t="shared" ca="1" si="45"/>
        <v>4.0275054428524975</v>
      </c>
      <c r="D269" s="4">
        <f t="shared" ca="1" si="47"/>
        <v>524601.84528021968</v>
      </c>
      <c r="E269" s="4">
        <f t="shared" ca="1" si="48"/>
        <v>314.95007721446086</v>
      </c>
      <c r="F269" s="4">
        <f t="shared" ca="1" si="50"/>
        <v>849714.08379382908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</v>
      </c>
      <c r="K269" s="24"/>
      <c r="L269" s="22">
        <f t="shared" ca="1" si="54"/>
        <v>0.38097447006551899</v>
      </c>
    </row>
    <row r="270" spans="1:12">
      <c r="A270" s="2">
        <f t="shared" si="49"/>
        <v>44167</v>
      </c>
      <c r="B270" s="4">
        <f t="shared" ca="1" si="46"/>
        <v>2367.0173325274914</v>
      </c>
      <c r="C270" s="4">
        <f t="shared" ca="1" si="45"/>
        <v>4.0239294652967352</v>
      </c>
      <c r="D270" s="4">
        <f t="shared" ca="1" si="47"/>
        <v>524825.25295999798</v>
      </c>
      <c r="E270" s="4">
        <f t="shared" ca="1" si="48"/>
        <v>315.0842022973776</v>
      </c>
      <c r="F270" s="4">
        <f t="shared" ca="1" si="50"/>
        <v>849492.64550517709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</v>
      </c>
      <c r="K270" s="24"/>
      <c r="L270" s="22">
        <f t="shared" ca="1" si="54"/>
        <v>0.38113671238925051</v>
      </c>
    </row>
    <row r="271" spans="1:12">
      <c r="A271" s="2">
        <f t="shared" si="49"/>
        <v>44168</v>
      </c>
      <c r="B271" s="4">
        <f t="shared" ca="1" si="46"/>
        <v>2364.9300107486779</v>
      </c>
      <c r="C271" s="4">
        <f t="shared" ca="1" si="45"/>
        <v>4.0203810182727526</v>
      </c>
      <c r="D271" s="4">
        <f t="shared" ca="1" si="47"/>
        <v>525048.39033870609</v>
      </c>
      <c r="E271" s="4">
        <f t="shared" ca="1" si="48"/>
        <v>315.21816510228541</v>
      </c>
      <c r="F271" s="4">
        <f t="shared" ca="1" si="50"/>
        <v>849271.46148544294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</v>
      </c>
      <c r="K271" s="24"/>
      <c r="L271" s="22">
        <f t="shared" ca="1" si="54"/>
        <v>0.38129875841590855</v>
      </c>
    </row>
    <row r="272" spans="1:12">
      <c r="A272" s="2">
        <f t="shared" si="49"/>
        <v>44169</v>
      </c>
      <c r="B272" s="4">
        <f t="shared" ca="1" si="46"/>
        <v>2362.8582310918146</v>
      </c>
      <c r="C272" s="4">
        <f t="shared" ca="1" si="45"/>
        <v>4.0168589928560845</v>
      </c>
      <c r="D272" s="4">
        <f t="shared" ca="1" si="47"/>
        <v>525271.25974875514</v>
      </c>
      <c r="E272" s="4">
        <f t="shared" ca="1" si="48"/>
        <v>315.3519670294711</v>
      </c>
      <c r="F272" s="4">
        <f t="shared" ca="1" si="50"/>
        <v>849050.5300531236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</v>
      </c>
      <c r="K272" s="24"/>
      <c r="L272" s="22">
        <f t="shared" ca="1" si="54"/>
        <v>0.38146060983932834</v>
      </c>
    </row>
    <row r="273" spans="1:12">
      <c r="A273" s="2">
        <f t="shared" si="49"/>
        <v>44170</v>
      </c>
      <c r="B273" s="4">
        <f t="shared" ca="1" si="46"/>
        <v>2360.8013770980897</v>
      </c>
      <c r="C273" s="4">
        <f t="shared" ca="1" si="45"/>
        <v>4.0133623410667525</v>
      </c>
      <c r="D273" s="4">
        <f t="shared" ca="1" si="47"/>
        <v>525493.86342404864</v>
      </c>
      <c r="E273" s="4">
        <f t="shared" ca="1" si="48"/>
        <v>315.48560942008157</v>
      </c>
      <c r="F273" s="4">
        <f t="shared" ca="1" si="50"/>
        <v>848829.84958943317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</v>
      </c>
      <c r="K273" s="24"/>
      <c r="L273" s="22">
        <f t="shared" ca="1" si="54"/>
        <v>0.38162226828180729</v>
      </c>
    </row>
    <row r="274" spans="1:12">
      <c r="A274" s="2">
        <f t="shared" si="49"/>
        <v>44171</v>
      </c>
      <c r="B274" s="4">
        <f t="shared" ca="1" si="46"/>
        <v>2358.7588661606087</v>
      </c>
      <c r="C274" s="4">
        <f t="shared" ca="1" si="45"/>
        <v>4.0098900724730342</v>
      </c>
      <c r="D274" s="4">
        <f t="shared" ca="1" si="47"/>
        <v>525716.20350540837</v>
      </c>
      <c r="E274" s="4">
        <f t="shared" ca="1" si="48"/>
        <v>315.61909355938104</v>
      </c>
      <c r="F274" s="4">
        <f t="shared" ca="1" si="50"/>
        <v>848609.41853487154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</v>
      </c>
      <c r="K274" s="24"/>
      <c r="L274" s="22">
        <f t="shared" ca="1" si="54"/>
        <v>0.38178373529804527</v>
      </c>
    </row>
    <row r="275" spans="1:12">
      <c r="A275" s="2">
        <f t="shared" si="49"/>
        <v>44172</v>
      </c>
      <c r="B275" s="4">
        <f t="shared" ca="1" si="46"/>
        <v>2356.7301476362768</v>
      </c>
      <c r="C275" s="4">
        <f t="shared" ca="1" si="45"/>
        <v>4.0064412509816707</v>
      </c>
      <c r="D275" s="4">
        <f t="shared" ca="1" si="47"/>
        <v>525938.28204569872</v>
      </c>
      <c r="E275" s="4">
        <f t="shared" ca="1" si="48"/>
        <v>315.75242067982748</v>
      </c>
      <c r="F275" s="4">
        <f t="shared" ca="1" si="50"/>
        <v>848389.23538598511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</v>
      </c>
      <c r="K275" s="24"/>
      <c r="L275" s="22">
        <f t="shared" ca="1" si="54"/>
        <v>0.38194501237886619</v>
      </c>
    </row>
    <row r="276" spans="1:12">
      <c r="A276" s="2">
        <f t="shared" si="49"/>
        <v>44173</v>
      </c>
      <c r="B276" s="4">
        <f t="shared" ca="1" si="46"/>
        <v>2354.7147010614417</v>
      </c>
      <c r="C276" s="4">
        <f t="shared" ca="1" si="45"/>
        <v>4.0030149918044504</v>
      </c>
      <c r="D276" s="4">
        <f t="shared" ca="1" si="47"/>
        <v>526160.10101466544</v>
      </c>
      <c r="E276" s="4">
        <f t="shared" ca="1" si="48"/>
        <v>315.88559196397802</v>
      </c>
      <c r="F276" s="4">
        <f t="shared" ca="1" si="50"/>
        <v>848169.29869230906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</v>
      </c>
      <c r="K276" s="24"/>
      <c r="L276" s="22">
        <f t="shared" ca="1" si="54"/>
        <v>0.38210610095473163</v>
      </c>
    </row>
    <row r="277" spans="1:12">
      <c r="A277" s="2">
        <f t="shared" si="49"/>
        <v>44174</v>
      </c>
      <c r="B277" s="4">
        <f t="shared" ca="1" si="46"/>
        <v>2352.7120344657119</v>
      </c>
      <c r="C277" s="4">
        <f t="shared" ca="1" si="45"/>
        <v>3.99961045859171</v>
      </c>
      <c r="D277" s="4">
        <f t="shared" ca="1" si="47"/>
        <v>526381.66230350605</v>
      </c>
      <c r="E277" s="4">
        <f t="shared" ca="1" si="48"/>
        <v>316.01860854723236</v>
      </c>
      <c r="F277" s="4">
        <f t="shared" ca="1" si="50"/>
        <v>847949.60705348093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</v>
      </c>
      <c r="K277" s="24"/>
      <c r="L277" s="22">
        <f t="shared" ca="1" si="54"/>
        <v>0.38226700239906031</v>
      </c>
    </row>
    <row r="278" spans="1:12">
      <c r="A278" s="2">
        <f t="shared" si="49"/>
        <v>44175</v>
      </c>
      <c r="B278" s="4">
        <f t="shared" ca="1" si="46"/>
        <v>2350.7216827786497</v>
      </c>
      <c r="C278" s="4">
        <f t="shared" ca="1" si="45"/>
        <v>3.9962268607237044</v>
      </c>
      <c r="D278" s="4">
        <f t="shared" ca="1" si="47"/>
        <v>526602.96772918478</v>
      </c>
      <c r="E278" s="4">
        <f t="shared" ca="1" si="48"/>
        <v>316.15147152042351</v>
      </c>
      <c r="F278" s="4">
        <f t="shared" ca="1" si="50"/>
        <v>847730.15911651601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</v>
      </c>
      <c r="K278" s="24"/>
      <c r="L278" s="22">
        <f t="shared" ca="1" si="54"/>
        <v>0.3824277180313615</v>
      </c>
    </row>
    <row r="279" spans="1:12">
      <c r="A279" s="2">
        <f t="shared" si="49"/>
        <v>44176</v>
      </c>
      <c r="B279" s="4">
        <f t="shared" ca="1" si="46"/>
        <v>2348.7432063243218</v>
      </c>
      <c r="C279" s="4">
        <f t="shared" ca="1" si="45"/>
        <v>3.9928634507513467</v>
      </c>
      <c r="D279" s="4">
        <f t="shared" ca="1" si="47"/>
        <v>526824.01903850713</v>
      </c>
      <c r="E279" s="4">
        <f t="shared" ca="1" si="48"/>
        <v>316.284181932264</v>
      </c>
      <c r="F279" s="4">
        <f t="shared" ca="1" si="50"/>
        <v>847510.95357323613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1376999.9999999998</v>
      </c>
      <c r="K279" s="24"/>
      <c r="L279" s="22">
        <f t="shared" ca="1" si="54"/>
        <v>0.38258824912019407</v>
      </c>
    </row>
    <row r="280" spans="1:12">
      <c r="A280" s="2">
        <f t="shared" si="49"/>
        <v>44177</v>
      </c>
      <c r="B280" s="4">
        <f t="shared" ca="1" si="46"/>
        <v>2346.7761893989618</v>
      </c>
      <c r="C280" s="4">
        <f t="shared" ca="1" si="45"/>
        <v>3.9895195219782349</v>
      </c>
      <c r="D280" s="4">
        <f t="shared" ca="1" si="47"/>
        <v>527044.81791196705</v>
      </c>
      <c r="E280" s="4">
        <f t="shared" ca="1" si="48"/>
        <v>316.41674079165563</v>
      </c>
      <c r="F280" s="4">
        <f t="shared" ca="1" si="50"/>
        <v>847291.98915784212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1376999.9999999998</v>
      </c>
      <c r="K280" s="24"/>
      <c r="L280" s="22">
        <f t="shared" ca="1" si="54"/>
        <v>0.38274859688596014</v>
      </c>
    </row>
    <row r="281" spans="1:12">
      <c r="A281" s="2">
        <f t="shared" si="49"/>
        <v>44178</v>
      </c>
      <c r="B281" s="4">
        <f t="shared" ca="1" si="46"/>
        <v>2344.8202389272356</v>
      </c>
      <c r="C281" s="4">
        <f t="shared" ca="1" si="45"/>
        <v>3.9861944061763004</v>
      </c>
      <c r="D281" s="4">
        <f t="shared" ca="1" si="47"/>
        <v>527265.36596737918</v>
      </c>
      <c r="E281" s="4">
        <f t="shared" ca="1" si="48"/>
        <v>316.54914906986983</v>
      </c>
      <c r="F281" s="4">
        <f t="shared" ca="1" si="50"/>
        <v>847073.2646446235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1376999.9999999998</v>
      </c>
      <c r="K281" s="24"/>
      <c r="L281" s="22">
        <f t="shared" ca="1" si="54"/>
        <v>0.38290876250354339</v>
      </c>
    </row>
    <row r="282" spans="1:12">
      <c r="A282" s="2">
        <f t="shared" si="49"/>
        <v>44179</v>
      </c>
      <c r="B282" s="4">
        <f t="shared" ca="1" si="46"/>
        <v>2342.8749831928558</v>
      </c>
      <c r="C282" s="4">
        <f t="shared" ca="1" si="45"/>
        <v>3.9828874714278548</v>
      </c>
      <c r="D282" s="4">
        <f t="shared" ca="1" si="47"/>
        <v>527485.66476330801</v>
      </c>
      <c r="E282" s="4">
        <f t="shared" ca="1" si="48"/>
        <v>316.6814077026068</v>
      </c>
      <c r="F282" s="4">
        <f t="shared" ca="1" si="50"/>
        <v>846854.77884579625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1376999.9999999998</v>
      </c>
      <c r="K282" s="24"/>
      <c r="L282" s="22">
        <f t="shared" ca="1" si="54"/>
        <v>0.38306874710479893</v>
      </c>
    </row>
    <row r="283" spans="1:12">
      <c r="A283" s="2">
        <f t="shared" si="49"/>
        <v>44180</v>
      </c>
      <c r="B283" s="4">
        <f t="shared" ca="1" si="46"/>
        <v>2340.9400706395022</v>
      </c>
      <c r="C283" s="4">
        <f t="shared" ca="1" si="45"/>
        <v>3.9795981200871537</v>
      </c>
      <c r="D283" s="4">
        <f t="shared" ca="1" si="47"/>
        <v>527705.71580230515</v>
      </c>
      <c r="E283" s="4">
        <f t="shared" ca="1" si="48"/>
        <v>316.81351759193865</v>
      </c>
      <c r="F283" s="4">
        <f t="shared" ca="1" si="50"/>
        <v>846636.53060946323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1376999.9999999998</v>
      </c>
      <c r="K283" s="24"/>
      <c r="L283" s="22">
        <f t="shared" ca="1" si="54"/>
        <v>0.38322855178090431</v>
      </c>
    </row>
    <row r="284" spans="1:12">
      <c r="A284" s="2">
        <f t="shared" si="49"/>
        <v>44181</v>
      </c>
      <c r="B284" s="4">
        <f t="shared" ca="1" si="46"/>
        <v>2339.0151687382345</v>
      </c>
      <c r="C284" s="4">
        <f t="shared" ca="1" si="45"/>
        <v>3.9763257868549986</v>
      </c>
      <c r="D284" s="4">
        <f t="shared" ca="1" si="47"/>
        <v>527925.52053396497</v>
      </c>
      <c r="E284" s="4">
        <f t="shared" ca="1" si="48"/>
        <v>316.9454796081443</v>
      </c>
      <c r="F284" s="4">
        <f t="shared" ca="1" si="50"/>
        <v>846418.51881768845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1376999.9999999998</v>
      </c>
      <c r="K284" s="24"/>
      <c r="L284" s="22">
        <f t="shared" ca="1" si="54"/>
        <v>0.38338817758457883</v>
      </c>
    </row>
    <row r="285" spans="1:12">
      <c r="A285" s="2">
        <f t="shared" si="49"/>
        <v>44182</v>
      </c>
      <c r="B285" s="4">
        <f t="shared" ca="1" si="46"/>
        <v>2337.0999629177691</v>
      </c>
      <c r="C285" s="4">
        <f t="shared" ca="1" si="45"/>
        <v>3.9730699369602074</v>
      </c>
      <c r="D285" s="4">
        <f t="shared" ca="1" si="47"/>
        <v>528145.0803578099</v>
      </c>
      <c r="E285" s="4">
        <f t="shared" ca="1" si="48"/>
        <v>317.07729459144122</v>
      </c>
      <c r="F285" s="4">
        <f t="shared" ca="1" si="50"/>
        <v>846200.74238468078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</v>
      </c>
      <c r="K285" s="24"/>
      <c r="L285" s="22">
        <f t="shared" ca="1" si="54"/>
        <v>0.38354762553217858</v>
      </c>
    </row>
    <row r="286" spans="1:12">
      <c r="A286" s="2">
        <f t="shared" si="49"/>
        <v>44183</v>
      </c>
      <c r="B286" s="4">
        <f t="shared" ca="1" si="46"/>
        <v>2335.1941555542026</v>
      </c>
      <c r="C286" s="4">
        <f t="shared" ca="1" si="45"/>
        <v>3.969830064442144</v>
      </c>
      <c r="D286" s="4">
        <f t="shared" ca="1" si="47"/>
        <v>528364.39662601263</v>
      </c>
      <c r="E286" s="4">
        <f t="shared" ca="1" si="48"/>
        <v>317.20896335362016</v>
      </c>
      <c r="F286" s="4">
        <f t="shared" ca="1" si="50"/>
        <v>845983.20025507943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</v>
      </c>
      <c r="K286" s="24"/>
      <c r="L286" s="22">
        <f t="shared" ca="1" si="54"/>
        <v>0.38370689660567364</v>
      </c>
    </row>
    <row r="287" spans="1:12">
      <c r="A287" s="2">
        <f t="shared" si="49"/>
        <v>44184</v>
      </c>
      <c r="B287" s="4">
        <f t="shared" ca="1" si="46"/>
        <v>2333.2974650169349</v>
      </c>
      <c r="C287" s="4">
        <f t="shared" ca="1" si="45"/>
        <v>3.9666056905287892</v>
      </c>
      <c r="D287" s="4">
        <f t="shared" ca="1" si="47"/>
        <v>528583.47064596647</v>
      </c>
      <c r="E287" s="4">
        <f t="shared" ca="1" si="48"/>
        <v>317.34048667958808</v>
      </c>
      <c r="F287" s="4">
        <f t="shared" ca="1" si="50"/>
        <v>845765.89140233689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</v>
      </c>
      <c r="K287" s="24"/>
      <c r="L287" s="22">
        <f t="shared" ca="1" si="54"/>
        <v>0.38386599175451452</v>
      </c>
    </row>
    <row r="288" spans="1:12">
      <c r="A288" s="2">
        <f t="shared" si="49"/>
        <v>44185</v>
      </c>
      <c r="B288" s="4">
        <f t="shared" ca="1" si="46"/>
        <v>2331.4096247677253</v>
      </c>
      <c r="C288" s="4">
        <f t="shared" ca="1" si="45"/>
        <v>3.9633963621051329</v>
      </c>
      <c r="D288" s="4">
        <f t="shared" ca="1" si="47"/>
        <v>528802.30368271121</v>
      </c>
      <c r="E288" s="4">
        <f t="shared" ca="1" si="48"/>
        <v>317.47186532882444</v>
      </c>
      <c r="F288" s="4">
        <f t="shared" ca="1" si="50"/>
        <v>845548.81482719211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</v>
      </c>
      <c r="K288" s="24"/>
      <c r="L288" s="22">
        <f t="shared" ca="1" si="54"/>
        <v>0.38402491189739374</v>
      </c>
    </row>
    <row r="289" spans="1:12">
      <c r="A289" s="2">
        <f t="shared" si="49"/>
        <v>44186</v>
      </c>
      <c r="B289" s="4">
        <f t="shared" ca="1" si="46"/>
        <v>2329.53038250997</v>
      </c>
      <c r="C289" s="4">
        <f t="shared" ca="1" si="45"/>
        <v>3.9602016502669488</v>
      </c>
      <c r="D289" s="4">
        <f t="shared" ca="1" si="47"/>
        <v>529020.89696122194</v>
      </c>
      <c r="E289" s="4">
        <f t="shared" ca="1" si="48"/>
        <v>317.60310003675562</v>
      </c>
      <c r="F289" s="4">
        <f t="shared" ca="1" si="50"/>
        <v>845331.96955623117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1376999.9999999998</v>
      </c>
      <c r="K289" s="24"/>
      <c r="L289" s="22">
        <f t="shared" ca="1" si="54"/>
        <v>0.38418365792390852</v>
      </c>
    </row>
    <row r="290" spans="1:12">
      <c r="A290" s="2">
        <f t="shared" si="49"/>
        <v>44187</v>
      </c>
      <c r="B290" s="4">
        <f t="shared" ca="1" si="46"/>
        <v>2327.6594993854587</v>
      </c>
      <c r="C290" s="4">
        <f t="shared" ca="1" si="45"/>
        <v>3.9570211489552798</v>
      </c>
      <c r="D290" s="4">
        <f t="shared" ca="1" si="47"/>
        <v>529239.25166856986</v>
      </c>
      <c r="E290" s="4">
        <f t="shared" ca="1" si="48"/>
        <v>317.73419151605196</v>
      </c>
      <c r="F290" s="4">
        <f t="shared" ca="1" si="50"/>
        <v>845115.35464052844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</v>
      </c>
      <c r="K290" s="24"/>
      <c r="L290" s="22">
        <f t="shared" ca="1" si="54"/>
        <v>0.38434223069612916</v>
      </c>
    </row>
    <row r="291" spans="1:12">
      <c r="A291" s="2">
        <f t="shared" si="49"/>
        <v>44188</v>
      </c>
      <c r="B291" s="4">
        <f t="shared" ca="1" si="46"/>
        <v>2325.7967492160033</v>
      </c>
      <c r="C291" s="4">
        <f t="shared" ca="1" si="45"/>
        <v>3.9538544736672052</v>
      </c>
      <c r="D291" s="4">
        <f t="shared" ca="1" si="47"/>
        <v>529457.36895596108</v>
      </c>
      <c r="E291" s="4">
        <f t="shared" ca="1" si="48"/>
        <v>317.86514045785179</v>
      </c>
      <c r="F291" s="4">
        <f t="shared" ca="1" si="50"/>
        <v>844898.96915436478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1376999.9999999998</v>
      </c>
      <c r="K291" s="24"/>
      <c r="L291" s="22">
        <f t="shared" ca="1" si="54"/>
        <v>0.38450063105008075</v>
      </c>
    </row>
    <row r="292" spans="1:12">
      <c r="A292" s="2">
        <f t="shared" si="49"/>
        <v>44189</v>
      </c>
      <c r="B292" s="4">
        <f t="shared" ca="1" si="46"/>
        <v>2323.9419177874734</v>
      </c>
      <c r="C292" s="4">
        <f t="shared" ca="1" si="45"/>
        <v>3.9507012602387044</v>
      </c>
      <c r="D292" s="4">
        <f t="shared" ca="1" si="47"/>
        <v>529675.24994066078</v>
      </c>
      <c r="E292" s="4">
        <f t="shared" ca="1" si="48"/>
        <v>317.99594753291666</v>
      </c>
      <c r="F292" s="4">
        <f t="shared" ca="1" si="50"/>
        <v>844682.81219401851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1376999.9999999995</v>
      </c>
      <c r="K292" s="24"/>
      <c r="L292" s="22">
        <f t="shared" ca="1" si="54"/>
        <v>0.38465885979713943</v>
      </c>
    </row>
    <row r="293" spans="1:12">
      <c r="A293" s="2">
        <f t="shared" si="49"/>
        <v>44190</v>
      </c>
      <c r="B293" s="4">
        <f t="shared" ca="1" si="46"/>
        <v>2322.0948021739173</v>
      </c>
      <c r="C293" s="4">
        <f t="shared" ca="1" si="45"/>
        <v>3.9475611636956591</v>
      </c>
      <c r="D293" s="4">
        <f t="shared" ca="1" si="47"/>
        <v>529892.89570780867</v>
      </c>
      <c r="E293" s="4">
        <f t="shared" ca="1" si="48"/>
        <v>318.12661339272131</v>
      </c>
      <c r="F293" s="4">
        <f t="shared" ca="1" si="50"/>
        <v>844466.88287662435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1376999.9999999995</v>
      </c>
      <c r="K293" s="24"/>
      <c r="L293" s="22">
        <f t="shared" ca="1" si="54"/>
        <v>0.38481691772535137</v>
      </c>
    </row>
    <row r="294" spans="1:12">
      <c r="A294" s="2">
        <f t="shared" si="49"/>
        <v>44191</v>
      </c>
      <c r="B294" s="4">
        <f t="shared" ca="1" si="46"/>
        <v>2320.2552100995522</v>
      </c>
      <c r="C294" s="4">
        <f t="shared" ca="1" si="45"/>
        <v>3.9444338571692383</v>
      </c>
      <c r="D294" s="4">
        <f t="shared" ca="1" si="47"/>
        <v>530110.30731213221</v>
      </c>
      <c r="E294" s="4">
        <f t="shared" ca="1" si="48"/>
        <v>318.25713867048211</v>
      </c>
      <c r="F294" s="4">
        <f t="shared" ca="1" si="50"/>
        <v>844251.18033909739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1376999.9999999995</v>
      </c>
      <c r="K294" s="24"/>
      <c r="L294" s="22">
        <f t="shared" ca="1" si="54"/>
        <v>0.38497480560067709</v>
      </c>
    </row>
    <row r="295" spans="1:12">
      <c r="A295" s="2">
        <f t="shared" si="49"/>
        <v>44192</v>
      </c>
      <c r="B295" s="4">
        <f t="shared" ca="1" si="46"/>
        <v>2318.422959336549</v>
      </c>
      <c r="C295" s="4">
        <f t="shared" ca="1" si="45"/>
        <v>3.9413190308721329</v>
      </c>
      <c r="D295" s="4">
        <f t="shared" ca="1" si="47"/>
        <v>530327.4857795632</v>
      </c>
      <c r="E295" s="4">
        <f t="shared" ca="1" si="48"/>
        <v>318.38752398212768</v>
      </c>
      <c r="F295" s="4">
        <f t="shared" ca="1" si="50"/>
        <v>844035.70373711782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1376999.9999999995</v>
      </c>
      <c r="K295" s="24"/>
      <c r="L295" s="22">
        <f t="shared" ca="1" si="54"/>
        <v>0.38513252416816512</v>
      </c>
    </row>
    <row r="296" spans="1:12">
      <c r="A296" s="2">
        <f t="shared" si="49"/>
        <v>44193</v>
      </c>
      <c r="B296" s="4">
        <f t="shared" ca="1" si="46"/>
        <v>2316.5978771366249</v>
      </c>
      <c r="C296" s="4">
        <f t="shared" ca="1" si="45"/>
        <v>3.9382163911322623</v>
      </c>
      <c r="D296" s="4">
        <f t="shared" ca="1" si="47"/>
        <v>530544.43210876291</v>
      </c>
      <c r="E296" s="4">
        <f t="shared" ca="1" si="48"/>
        <v>318.51776992721454</v>
      </c>
      <c r="F296" s="4">
        <f t="shared" ca="1" si="50"/>
        <v>843820.45224417304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1376999.9999999998</v>
      </c>
      <c r="K296" s="24"/>
      <c r="L296" s="22">
        <f t="shared" ca="1" si="54"/>
        <v>0.38529007415305955</v>
      </c>
    </row>
    <row r="297" spans="1:12">
      <c r="A297" s="2">
        <f t="shared" si="49"/>
        <v>44194</v>
      </c>
      <c r="B297" s="4">
        <f t="shared" ca="1" si="46"/>
        <v>2314.7797996945933</v>
      </c>
      <c r="C297" s="4">
        <f t="shared" ca="1" si="45"/>
        <v>3.9351256594808084</v>
      </c>
      <c r="D297" s="4">
        <f t="shared" ca="1" si="47"/>
        <v>530761.14727256121</v>
      </c>
      <c r="E297" s="4">
        <f t="shared" ca="1" si="48"/>
        <v>318.64787708979111</v>
      </c>
      <c r="F297" s="4">
        <f t="shared" ca="1" si="50"/>
        <v>843605.42505065422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1376999.9999999998</v>
      </c>
      <c r="K297" s="24"/>
      <c r="L297" s="22">
        <f t="shared" ca="1" si="54"/>
        <v>0.38544745626184551</v>
      </c>
    </row>
    <row r="298" spans="1:12">
      <c r="A298" s="2">
        <f t="shared" si="49"/>
        <v>44195</v>
      </c>
      <c r="B298" s="4">
        <f t="shared" ca="1" si="46"/>
        <v>2312.9685716420904</v>
      </c>
      <c r="C298" s="4">
        <f t="shared" ca="1" si="45"/>
        <v>3.9320465717915534</v>
      </c>
      <c r="D298" s="4">
        <f t="shared" ca="1" si="47"/>
        <v>530977.63221931446</v>
      </c>
      <c r="E298" s="4">
        <f t="shared" ca="1" si="48"/>
        <v>318.7778460392127</v>
      </c>
      <c r="F298" s="4">
        <f t="shared" ca="1" si="50"/>
        <v>843390.62136300397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1376999.9999999995</v>
      </c>
      <c r="K298" s="24"/>
      <c r="L298" s="22">
        <f t="shared" ca="1" si="54"/>
        <v>0.38560467118323505</v>
      </c>
    </row>
    <row r="299" spans="1:12">
      <c r="A299" s="2">
        <f t="shared" si="49"/>
        <v>44196</v>
      </c>
      <c r="B299" s="4">
        <f t="shared" ca="1" si="46"/>
        <v>2311.1640455698166</v>
      </c>
      <c r="C299" s="4">
        <f t="shared" ca="1" si="45"/>
        <v>3.9289788774686882</v>
      </c>
      <c r="D299" s="4">
        <f t="shared" ca="1" si="47"/>
        <v>531193.88787418639</v>
      </c>
      <c r="E299" s="4">
        <f t="shared" ca="1" si="48"/>
        <v>318.90767733091087</v>
      </c>
      <c r="F299" s="4">
        <f t="shared" ca="1" si="50"/>
        <v>843176.04040291265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1376999.9999999998</v>
      </c>
      <c r="K299" s="24"/>
      <c r="L299" s="22">
        <f t="shared" ca="1" si="54"/>
        <v>0.38576171958909694</v>
      </c>
    </row>
    <row r="300" spans="1:12">
      <c r="A300" s="2">
        <f t="shared" si="49"/>
        <v>44197</v>
      </c>
      <c r="B300" s="4">
        <f t="shared" ca="1" si="46"/>
        <v>2309.3660815767125</v>
      </c>
      <c r="C300" s="4">
        <f t="shared" ca="1" si="45"/>
        <v>3.9259223386804112</v>
      </c>
      <c r="D300" s="4">
        <f t="shared" ca="1" si="47"/>
        <v>531409.9151403564</v>
      </c>
      <c r="E300" s="4">
        <f t="shared" ca="1" si="48"/>
        <v>319.03737150711862</v>
      </c>
      <c r="F300" s="4">
        <f t="shared" ca="1" si="50"/>
        <v>842961.68140655954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1376999.9999999998</v>
      </c>
      <c r="K300" s="24"/>
      <c r="L300" s="22">
        <f t="shared" ca="1" si="54"/>
        <v>0.38591860213533513</v>
      </c>
    </row>
    <row r="301" spans="1:12">
      <c r="A301" s="2">
        <f t="shared" si="49"/>
        <v>44198</v>
      </c>
      <c r="B301" s="4">
        <f t="shared" ca="1" si="46"/>
        <v>2307.5745468445712</v>
      </c>
      <c r="C301" s="4">
        <f t="shared" ca="1" si="45"/>
        <v>3.9228767296357709</v>
      </c>
      <c r="D301" s="4">
        <f t="shared" ca="1" si="47"/>
        <v>531625.71490016009</v>
      </c>
      <c r="E301" s="4">
        <f t="shared" ca="1" si="48"/>
        <v>319.16692909755511</v>
      </c>
      <c r="F301" s="4">
        <f t="shared" ca="1" si="50"/>
        <v>842747.54362389748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1376999.9999999998</v>
      </c>
      <c r="K301" s="24"/>
      <c r="L301" s="22">
        <f t="shared" ca="1" si="54"/>
        <v>0.38607531946271617</v>
      </c>
    </row>
    <row r="302" spans="1:12">
      <c r="A302" s="2">
        <f t="shared" si="49"/>
        <v>44199</v>
      </c>
      <c r="B302" s="4">
        <f t="shared" ca="1" si="46"/>
        <v>2305.7893152366833</v>
      </c>
      <c r="C302" s="4">
        <f t="shared" ca="1" si="45"/>
        <v>3.9198418359023615</v>
      </c>
      <c r="D302" s="4">
        <f t="shared" ca="1" si="47"/>
        <v>531841.28801616456</v>
      </c>
      <c r="E302" s="4">
        <f t="shared" ca="1" si="48"/>
        <v>319.29635062007128</v>
      </c>
      <c r="F302" s="4">
        <f t="shared" ca="1" si="50"/>
        <v>842533.62631797837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1376999.9999999998</v>
      </c>
      <c r="K302" s="24"/>
      <c r="L302" s="22">
        <f t="shared" ca="1" si="54"/>
        <v>0.38623187219765043</v>
      </c>
    </row>
    <row r="303" spans="1:12">
      <c r="A303" s="2">
        <f t="shared" si="49"/>
        <v>44200</v>
      </c>
      <c r="B303" s="4">
        <f t="shared" ca="1" si="46"/>
        <v>2304.0102669191665</v>
      </c>
      <c r="C303" s="4">
        <f t="shared" ca="1" si="45"/>
        <v>3.9168174537625826</v>
      </c>
      <c r="D303" s="4">
        <f t="shared" ca="1" si="47"/>
        <v>532056.63533218298</v>
      </c>
      <c r="E303" s="4">
        <f t="shared" ca="1" si="48"/>
        <v>319.42563658125903</v>
      </c>
      <c r="F303" s="4">
        <f t="shared" ca="1" si="50"/>
        <v>842319.92876431625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1376999.9999999995</v>
      </c>
      <c r="K303" s="24"/>
      <c r="L303" s="22">
        <f t="shared" ca="1" si="54"/>
        <v>0.38638826095292894</v>
      </c>
    </row>
    <row r="304" spans="1:12">
      <c r="A304" s="2">
        <f t="shared" si="49"/>
        <v>44201</v>
      </c>
      <c r="B304" s="4">
        <f t="shared" ca="1" si="46"/>
        <v>2302.2372880037324</v>
      </c>
      <c r="C304" s="4">
        <f t="shared" ca="1" si="45"/>
        <v>3.9138033896063447</v>
      </c>
      <c r="D304" s="4">
        <f t="shared" ca="1" si="47"/>
        <v>532271.75767423201</v>
      </c>
      <c r="E304" s="4">
        <f t="shared" ca="1" si="48"/>
        <v>319.55478747702591</v>
      </c>
      <c r="F304" s="4">
        <f t="shared" ca="1" si="50"/>
        <v>842106.45025028684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1376999.9999999995</v>
      </c>
      <c r="K304" s="24"/>
      <c r="L304" s="22">
        <f t="shared" ca="1" si="54"/>
        <v>0.38654448632841842</v>
      </c>
    </row>
    <row r="305" spans="1:12">
      <c r="A305" s="2">
        <f t="shared" si="49"/>
        <v>44202</v>
      </c>
      <c r="B305" s="4">
        <f t="shared" ca="1" si="46"/>
        <v>2300.4702702106815</v>
      </c>
      <c r="C305" s="4">
        <f t="shared" ca="1" si="45"/>
        <v>3.9107994593581585</v>
      </c>
      <c r="D305" s="4">
        <f t="shared" ca="1" si="47"/>
        <v>532486.6558514348</v>
      </c>
      <c r="E305" s="4">
        <f t="shared" ca="1" si="48"/>
        <v>319.68380379313726</v>
      </c>
      <c r="F305" s="4">
        <f t="shared" ca="1" si="50"/>
        <v>841893.19007456105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1376999.9999999995</v>
      </c>
      <c r="K305" s="24"/>
      <c r="L305" s="22">
        <f t="shared" ca="1" si="54"/>
        <v>0.38670054891171751</v>
      </c>
    </row>
    <row r="306" spans="1:12">
      <c r="A306" s="2">
        <f t="shared" si="49"/>
        <v>44203</v>
      </c>
      <c r="B306" s="4">
        <f t="shared" ca="1" si="46"/>
        <v>2298.7091105510081</v>
      </c>
      <c r="C306" s="4">
        <f t="shared" ca="1" si="45"/>
        <v>3.9078054879367135</v>
      </c>
      <c r="D306" s="4">
        <f t="shared" ca="1" si="47"/>
        <v>532701.33065687236</v>
      </c>
      <c r="E306" s="4">
        <f t="shared" ca="1" si="48"/>
        <v>319.81268600572736</v>
      </c>
      <c r="F306" s="4">
        <f t="shared" ca="1" si="50"/>
        <v>841680.14754657052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1376999.9999999995</v>
      </c>
      <c r="K306" s="24"/>
      <c r="L306" s="22">
        <f t="shared" ca="1" si="54"/>
        <v>0.38685644927877455</v>
      </c>
    </row>
    <row r="307" spans="1:12">
      <c r="A307" s="2">
        <f t="shared" si="49"/>
        <v>44204</v>
      </c>
      <c r="B307" s="4">
        <f t="shared" ca="1" si="46"/>
        <v>2296.9537110265469</v>
      </c>
      <c r="C307" s="4">
        <f t="shared" ca="1" si="45"/>
        <v>3.9048213087451296</v>
      </c>
      <c r="D307" s="4">
        <f t="shared" ca="1" si="47"/>
        <v>532915.78286838764</v>
      </c>
      <c r="E307" s="4">
        <f t="shared" ca="1" si="48"/>
        <v>319.94143458178218</v>
      </c>
      <c r="F307" s="4">
        <f t="shared" ca="1" si="50"/>
        <v>841467.32198600366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1376999.9999999995</v>
      </c>
      <c r="K307" s="24"/>
      <c r="L307" s="22">
        <f t="shared" ca="1" si="54"/>
        <v>0.3870121879944719</v>
      </c>
    </row>
    <row r="308" spans="1:12">
      <c r="A308" s="2">
        <f t="shared" si="49"/>
        <v>44205</v>
      </c>
      <c r="B308" s="4">
        <f t="shared" ca="1" si="46"/>
        <v>2295.2039783471473</v>
      </c>
      <c r="C308" s="4">
        <f t="shared" ca="1" si="45"/>
        <v>3.9018467631901501</v>
      </c>
      <c r="D308" s="4">
        <f t="shared" ca="1" si="47"/>
        <v>533130.01324934303</v>
      </c>
      <c r="E308" s="4">
        <f t="shared" ca="1" si="48"/>
        <v>320.07004997959405</v>
      </c>
      <c r="F308" s="4">
        <f t="shared" ca="1" si="50"/>
        <v>841254.71272232989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1376999.9999999995</v>
      </c>
      <c r="K308" s="24"/>
      <c r="L308" s="22">
        <f t="shared" ca="1" si="54"/>
        <v>0.3871677656131759</v>
      </c>
    </row>
    <row r="309" spans="1:12">
      <c r="A309" s="2">
        <f t="shared" si="49"/>
        <v>44206</v>
      </c>
      <c r="B309" s="4">
        <f t="shared" ca="1" si="46"/>
        <v>2293.4598236639308</v>
      </c>
      <c r="C309" s="4">
        <f t="shared" ca="1" si="45"/>
        <v>3.898881700228682</v>
      </c>
      <c r="D309" s="4">
        <f t="shared" ca="1" si="47"/>
        <v>533344.0225493355</v>
      </c>
      <c r="E309" s="4">
        <f t="shared" ca="1" si="48"/>
        <v>320.19853264919124</v>
      </c>
      <c r="F309" s="4">
        <f t="shared" ca="1" si="50"/>
        <v>841042.31909435114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1376999.9999999998</v>
      </c>
      <c r="K309" s="24"/>
      <c r="L309" s="22">
        <f t="shared" ca="1" si="54"/>
        <v>0.38732318267925603</v>
      </c>
    </row>
    <row r="310" spans="1:12">
      <c r="A310" s="2">
        <f t="shared" si="49"/>
        <v>44207</v>
      </c>
      <c r="B310" s="4">
        <f t="shared" ca="1" si="46"/>
        <v>2291.7211623177227</v>
      </c>
      <c r="C310" s="4">
        <f t="shared" ca="1" si="45"/>
        <v>3.8959259759401283</v>
      </c>
      <c r="D310" s="4">
        <f t="shared" ca="1" si="47"/>
        <v>533557.811504871</v>
      </c>
      <c r="E310" s="4">
        <f t="shared" ca="1" si="48"/>
        <v>320.32688303274267</v>
      </c>
      <c r="F310" s="4">
        <f t="shared" ca="1" si="50"/>
        <v>840830.14044977829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1376999.9999999995</v>
      </c>
      <c r="K310" s="24"/>
      <c r="L310" s="22">
        <f t="shared" ca="1" si="54"/>
        <v>0.38747843972757529</v>
      </c>
    </row>
    <row r="311" spans="1:12">
      <c r="A311" s="2">
        <f t="shared" si="49"/>
        <v>44208</v>
      </c>
      <c r="B311" s="4">
        <f t="shared" ca="1" si="46"/>
        <v>2289.987913601813</v>
      </c>
      <c r="C311" s="4">
        <f t="shared" ca="1" si="45"/>
        <v>3.8929794531230821</v>
      </c>
      <c r="D311" s="4">
        <f t="shared" ca="1" si="47"/>
        <v>533771.38084000093</v>
      </c>
      <c r="E311" s="4">
        <f t="shared" ca="1" si="48"/>
        <v>320.45510156493992</v>
      </c>
      <c r="F311" s="4">
        <f t="shared" ca="1" si="50"/>
        <v>840618.17614483216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</v>
      </c>
      <c r="K311" s="24"/>
      <c r="L311" s="22">
        <f t="shared" ca="1" si="54"/>
        <v>0.38763353728395128</v>
      </c>
    </row>
    <row r="312" spans="1:12">
      <c r="A312" s="2">
        <f t="shared" si="49"/>
        <v>44209</v>
      </c>
      <c r="B312" s="4">
        <f t="shared" ca="1" si="46"/>
        <v>2288.2600005382396</v>
      </c>
      <c r="C312" s="4">
        <f t="shared" ca="1" si="45"/>
        <v>3.890042000915007</v>
      </c>
      <c r="D312" s="4">
        <f t="shared" ca="1" si="47"/>
        <v>533984.73126692185</v>
      </c>
      <c r="E312" s="4">
        <f t="shared" ca="1" si="48"/>
        <v>320.58318867335754</v>
      </c>
      <c r="F312" s="4">
        <f t="shared" ca="1" si="50"/>
        <v>840406.42554386635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1376999.9999999998</v>
      </c>
      <c r="K312" s="24"/>
      <c r="L312" s="22">
        <f t="shared" ca="1" si="54"/>
        <v>0.38778847586559329</v>
      </c>
    </row>
    <row r="313" spans="1:12">
      <c r="A313" s="2">
        <f t="shared" si="49"/>
        <v>44210</v>
      </c>
      <c r="B313" s="4">
        <f t="shared" ca="1" si="46"/>
        <v>2286.5373496668344</v>
      </c>
      <c r="C313" s="4">
        <f t="shared" ca="1" si="45"/>
        <v>3.8871134944336183</v>
      </c>
      <c r="D313" s="4">
        <f t="shared" ca="1" si="47"/>
        <v>534197.86348654225</v>
      </c>
      <c r="E313" s="4">
        <f t="shared" ca="1" si="48"/>
        <v>320.71114477879303</v>
      </c>
      <c r="F313" s="4">
        <f t="shared" ca="1" si="50"/>
        <v>840194.88801901194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1376999.9999999998</v>
      </c>
      <c r="K313" s="24"/>
      <c r="L313" s="22">
        <f t="shared" ca="1" si="54"/>
        <v>0.38794325598151225</v>
      </c>
    </row>
    <row r="314" spans="1:12">
      <c r="A314" s="2">
        <f t="shared" si="49"/>
        <v>44211</v>
      </c>
      <c r="B314" s="4">
        <f t="shared" ca="1" si="46"/>
        <v>2284.8198908463128</v>
      </c>
      <c r="C314" s="4">
        <f t="shared" ca="1" si="45"/>
        <v>3.8841938144387314</v>
      </c>
      <c r="D314" s="4">
        <f t="shared" ca="1" si="47"/>
        <v>534410.77818901604</v>
      </c>
      <c r="E314" s="4">
        <f t="shared" ca="1" si="48"/>
        <v>320.83897029558733</v>
      </c>
      <c r="F314" s="4">
        <f t="shared" ca="1" si="50"/>
        <v>839983.56294984196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</v>
      </c>
      <c r="K314" s="24"/>
      <c r="L314" s="22">
        <f t="shared" ca="1" si="54"/>
        <v>0.38809787813290925</v>
      </c>
    </row>
    <row r="315" spans="1:12">
      <c r="A315" s="2">
        <f t="shared" si="49"/>
        <v>44212</v>
      </c>
      <c r="B315" s="4">
        <f t="shared" ca="1" si="46"/>
        <v>2283.1075570667317</v>
      </c>
      <c r="C315" s="4">
        <f t="shared" ca="1" si="45"/>
        <v>3.8812828470134435</v>
      </c>
      <c r="D315" s="4">
        <f t="shared" ca="1" si="47"/>
        <v>534623.47605424654</v>
      </c>
      <c r="E315" s="4">
        <f t="shared" ca="1" si="48"/>
        <v>320.96666563192747</v>
      </c>
      <c r="F315" s="4">
        <f t="shared" ca="1" si="50"/>
        <v>839772.44972305465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</v>
      </c>
      <c r="K315" s="24"/>
      <c r="L315" s="22">
        <f t="shared" ca="1" si="54"/>
        <v>0.38825234281354143</v>
      </c>
    </row>
    <row r="316" spans="1:12">
      <c r="A316" s="2">
        <f t="shared" si="49"/>
        <v>44213</v>
      </c>
      <c r="B316" s="4">
        <f t="shared" ca="1" si="46"/>
        <v>2281.4002842726727</v>
      </c>
      <c r="C316" s="4">
        <f t="shared" ca="1" si="45"/>
        <v>3.8783804832635433</v>
      </c>
      <c r="D316" s="4">
        <f t="shared" ca="1" si="47"/>
        <v>534835.95775236213</v>
      </c>
      <c r="E316" s="4">
        <f t="shared" ca="1" si="48"/>
        <v>321.09423119013172</v>
      </c>
      <c r="F316" s="4">
        <f t="shared" ca="1" si="50"/>
        <v>839561.54773217498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1377000</v>
      </c>
      <c r="K316" s="24"/>
      <c r="L316" s="22">
        <f t="shared" ca="1" si="54"/>
        <v>0.3884066505100669</v>
      </c>
    </row>
    <row r="317" spans="1:12">
      <c r="A317" s="2">
        <f t="shared" si="49"/>
        <v>44214</v>
      </c>
      <c r="B317" s="4">
        <f t="shared" ca="1" si="46"/>
        <v>2279.698011196544</v>
      </c>
      <c r="C317" s="4">
        <f t="shared" ca="1" si="45"/>
        <v>3.8754866190341248</v>
      </c>
      <c r="D317" s="4">
        <f t="shared" ca="1" si="47"/>
        <v>535048.22394416411</v>
      </c>
      <c r="E317" s="4">
        <f t="shared" ca="1" si="48"/>
        <v>321.22166736691901</v>
      </c>
      <c r="F317" s="4">
        <f t="shared" ca="1" si="50"/>
        <v>839350.85637727228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</v>
      </c>
      <c r="K317" s="24"/>
      <c r="L317" s="22">
        <f t="shared" ca="1" si="54"/>
        <v>0.38856080170237045</v>
      </c>
    </row>
    <row r="318" spans="1:12">
      <c r="A318" s="2">
        <f t="shared" si="49"/>
        <v>44215</v>
      </c>
      <c r="B318" s="4">
        <f t="shared" ca="1" si="46"/>
        <v>2278.0006792014324</v>
      </c>
      <c r="C318" s="4">
        <f t="shared" ca="1" si="45"/>
        <v>3.8726011546424348</v>
      </c>
      <c r="D318" s="4">
        <f t="shared" ca="1" si="47"/>
        <v>535260.27528155025</v>
      </c>
      <c r="E318" s="4">
        <f t="shared" ca="1" si="48"/>
        <v>321.34897455366269</v>
      </c>
      <c r="F318" s="4">
        <f t="shared" ca="1" si="50"/>
        <v>839140.37506469456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</v>
      </c>
      <c r="K318" s="24"/>
      <c r="L318" s="22">
        <f t="shared" ca="1" si="54"/>
        <v>0.38871479686387089</v>
      </c>
    </row>
    <row r="319" spans="1:12">
      <c r="A319" s="2">
        <f t="shared" si="49"/>
        <v>44216</v>
      </c>
      <c r="B319" s="4">
        <f t="shared" ca="1" si="46"/>
        <v>2276.3082321329639</v>
      </c>
      <c r="C319" s="4">
        <f t="shared" ca="1" si="45"/>
        <v>3.8697239946260384</v>
      </c>
      <c r="D319" s="4">
        <f t="shared" ca="1" si="47"/>
        <v>535472.11240791343</v>
      </c>
      <c r="E319" s="4">
        <f t="shared" ca="1" si="48"/>
        <v>321.47615313663039</v>
      </c>
      <c r="F319" s="4">
        <f t="shared" ca="1" si="50"/>
        <v>838930.10320681683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1376999.9999999998</v>
      </c>
      <c r="K319" s="24"/>
      <c r="L319" s="22">
        <f t="shared" ca="1" si="54"/>
        <v>0.38886863646181086</v>
      </c>
    </row>
    <row r="320" spans="1:12">
      <c r="A320" s="2">
        <f t="shared" si="49"/>
        <v>44217</v>
      </c>
      <c r="B320" s="4">
        <f t="shared" ca="1" si="46"/>
        <v>2274.6206161796626</v>
      </c>
      <c r="C320" s="4">
        <f t="shared" ca="1" si="45"/>
        <v>3.8668550475054264</v>
      </c>
      <c r="D320" s="4">
        <f t="shared" ca="1" si="47"/>
        <v>535683.73595851869</v>
      </c>
      <c r="E320" s="4">
        <f t="shared" ca="1" si="48"/>
        <v>321.6032034972099</v>
      </c>
      <c r="F320" s="4">
        <f t="shared" ca="1" si="50"/>
        <v>838720.04022180429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</v>
      </c>
      <c r="K320" s="24"/>
      <c r="L320" s="22">
        <f t="shared" ca="1" si="54"/>
        <v>0.38902232095752992</v>
      </c>
    </row>
    <row r="321" spans="1:12">
      <c r="A321" s="2">
        <f t="shared" si="49"/>
        <v>44218</v>
      </c>
      <c r="B321" s="4">
        <f t="shared" ca="1" si="46"/>
        <v>2272.9377797413249</v>
      </c>
      <c r="C321" s="4">
        <f t="shared" ca="1" si="45"/>
        <v>3.8639942255602522</v>
      </c>
      <c r="D321" s="4">
        <f t="shared" ca="1" si="47"/>
        <v>535895.14656085824</v>
      </c>
      <c r="E321" s="4">
        <f t="shared" ca="1" si="48"/>
        <v>321.73012601212253</v>
      </c>
      <c r="F321" s="4">
        <f t="shared" ca="1" si="50"/>
        <v>838510.18553338817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</v>
      </c>
      <c r="K321" s="24"/>
      <c r="L321" s="22">
        <f t="shared" ca="1" si="54"/>
        <v>0.38917585080672346</v>
      </c>
    </row>
    <row r="322" spans="1:12">
      <c r="A322" s="2">
        <f t="shared" si="49"/>
        <v>44219</v>
      </c>
      <c r="B322" s="4">
        <f t="shared" ca="1" si="46"/>
        <v>2271.2596733049591</v>
      </c>
      <c r="C322" s="4">
        <f t="shared" ca="1" si="45"/>
        <v>3.86114144461843</v>
      </c>
      <c r="D322" s="4">
        <f t="shared" ca="1" si="47"/>
        <v>536106.34483498672</v>
      </c>
      <c r="E322" s="4">
        <f t="shared" ca="1" si="48"/>
        <v>321.85692105362455</v>
      </c>
      <c r="F322" s="4">
        <f t="shared" ca="1" si="50"/>
        <v>838300.53857065458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</v>
      </c>
      <c r="K322" s="24"/>
      <c r="L322" s="22">
        <f t="shared" ca="1" si="54"/>
        <v>0.38932922645968537</v>
      </c>
    </row>
    <row r="323" spans="1:12">
      <c r="A323" s="2">
        <f t="shared" si="49"/>
        <v>44220</v>
      </c>
      <c r="B323" s="4">
        <f t="shared" ca="1" si="46"/>
        <v>2269.5862493278551</v>
      </c>
      <c r="C323" s="4">
        <f t="shared" ref="C323:C367" ca="1" si="55">gamma*sjuka</f>
        <v>3.8582966238573535</v>
      </c>
      <c r="D323" s="4">
        <f t="shared" ca="1" si="47"/>
        <v>536317.33139383793</v>
      </c>
      <c r="E323" s="4">
        <f t="shared" ca="1" si="48"/>
        <v>321.9835889896969</v>
      </c>
      <c r="F323" s="4">
        <f t="shared" ca="1" si="50"/>
        <v>838091.09876784438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1377000</v>
      </c>
      <c r="K323" s="24"/>
      <c r="L323" s="22">
        <f t="shared" ca="1" si="54"/>
        <v>0.38948244836153806</v>
      </c>
    </row>
    <row r="324" spans="1:12">
      <c r="A324" s="2">
        <f t="shared" si="49"/>
        <v>44221</v>
      </c>
      <c r="B324" s="4">
        <f t="shared" ref="B324:B366" ca="1" si="56">B323+beta*F323*B323-IF(ROW()-L&gt;=ROW(B$3),beta*OFFSET(B324,-L,0)*OFFSET(F324,-L,0),K/L)</f>
        <v>2267.9174621273819</v>
      </c>
      <c r="C324" s="4">
        <f t="shared" ca="1" si="55"/>
        <v>3.8554596856165491</v>
      </c>
      <c r="D324" s="4">
        <f t="shared" ref="D324:D366" ca="1" si="57">D323+(1-alpha)*IF(ROW()-L&gt;=ROW(F$3),beta*OFFSET(F324,-L,0)*OFFSET(B324,-L,0),K/L)</f>
        <v>536528.1068435231</v>
      </c>
      <c r="E324" s="4">
        <f t="shared" ref="E324:E366" ca="1" si="58">E323+alpha*IF(ROW()-L&gt;=ROW(F$3),beta*OFFSET(F324,-L,0)*OFFSET(B324,-L,0),K/L)</f>
        <v>322.11013018422472</v>
      </c>
      <c r="F324" s="4">
        <f t="shared" ca="1" si="50"/>
        <v>837881.86556416517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1377000</v>
      </c>
      <c r="K324" s="24"/>
      <c r="L324" s="22">
        <f t="shared" ca="1" si="54"/>
        <v>0.38963551695244958</v>
      </c>
    </row>
    <row r="325" spans="1:12">
      <c r="A325" s="2">
        <f t="shared" ref="A325:A367" si="59">A324+1</f>
        <v>44222</v>
      </c>
      <c r="B325" s="4">
        <f t="shared" ca="1" si="56"/>
        <v>2266.2532677771292</v>
      </c>
      <c r="C325" s="4">
        <f t="shared" ca="1" si="55"/>
        <v>3.8526305552211193</v>
      </c>
      <c r="D325" s="4">
        <f t="shared" ca="1" si="57"/>
        <v>536738.67178361281</v>
      </c>
      <c r="E325" s="4">
        <f t="shared" ca="1" si="58"/>
        <v>322.23654499716633</v>
      </c>
      <c r="F325" s="4">
        <f t="shared" ref="F325:F366" ca="1" si="60">F324-beta*F324*B324</f>
        <v>837672.83840361272</v>
      </c>
      <c r="G325" s="4" t="e">
        <f t="shared" ref="G325:G366" si="61">IF(ISBLANK(INDEX(inlagda_riktig,MATCH(A325,dag_riktig))),"",INDEX(inlagda_riktig,MATCH(A325,dag_riktig)))</f>
        <v>#N/A</v>
      </c>
      <c r="H325" s="4" t="e">
        <f t="shared" ref="H325:H366" si="62">IF(ISBLANK(INDEX(doda_riktig,MATCH(A325,dag_riktig))),"",INDEX(doda_riktig,MATCH(A325,dag_riktig)))</f>
        <v>#N/A</v>
      </c>
      <c r="I325" s="24"/>
      <c r="J325" s="4">
        <f t="shared" ref="J325:J366" ca="1" si="63">B325+D325+E325+F325</f>
        <v>1377000</v>
      </c>
      <c r="K325" s="24"/>
      <c r="L325" s="22">
        <f t="shared" ref="L325:L366" ca="1" si="64">D325/J325</f>
        <v>0.38978843266783791</v>
      </c>
    </row>
    <row r="326" spans="1:12">
      <c r="A326" s="2">
        <f t="shared" si="59"/>
        <v>44223</v>
      </c>
      <c r="B326" s="4">
        <f t="shared" ca="1" si="56"/>
        <v>2264.5936240090332</v>
      </c>
      <c r="C326" s="4">
        <f t="shared" ca="1" si="55"/>
        <v>3.8498091608153562</v>
      </c>
      <c r="D326" s="4">
        <f t="shared" ca="1" si="57"/>
        <v>536949.02680740296</v>
      </c>
      <c r="E326" s="4">
        <f t="shared" ca="1" si="58"/>
        <v>322.36283378471296</v>
      </c>
      <c r="F326" s="4">
        <f t="shared" ca="1" si="60"/>
        <v>837464.0167348031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1376999.9999999998</v>
      </c>
      <c r="K326" s="24"/>
      <c r="L326" s="22">
        <f t="shared" ca="1" si="64"/>
        <v>0.3899411959385643</v>
      </c>
    </row>
    <row r="327" spans="1:12">
      <c r="A327" s="2">
        <f t="shared" si="59"/>
        <v>44224</v>
      </c>
      <c r="B327" s="4">
        <f t="shared" ca="1" si="56"/>
        <v>2262.9384901211433</v>
      </c>
      <c r="C327" s="4">
        <f t="shared" ca="1" si="55"/>
        <v>3.8469954332059433</v>
      </c>
      <c r="D327" s="4">
        <f t="shared" ca="1" si="57"/>
        <v>537159.17250216589</v>
      </c>
      <c r="E327" s="4">
        <f t="shared" ca="1" si="58"/>
        <v>322.4889968994396</v>
      </c>
      <c r="F327" s="4">
        <f t="shared" ca="1" si="60"/>
        <v>837255.40001081326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1376999.9999999998</v>
      </c>
      <c r="K327" s="24"/>
      <c r="L327" s="22">
        <f t="shared" ca="1" si="64"/>
        <v>0.39009380719111547</v>
      </c>
    </row>
    <row r="328" spans="1:12">
      <c r="A328" s="2">
        <f t="shared" si="59"/>
        <v>44225</v>
      </c>
      <c r="B328" s="4">
        <f t="shared" ca="1" si="56"/>
        <v>2261.2878268907084</v>
      </c>
      <c r="C328" s="4">
        <f t="shared" ca="1" si="55"/>
        <v>3.8441893057142043</v>
      </c>
      <c r="D328" s="4">
        <f t="shared" ca="1" si="57"/>
        <v>537369.10944938741</v>
      </c>
      <c r="E328" s="4">
        <f t="shared" ca="1" si="58"/>
        <v>322.61503469044709</v>
      </c>
      <c r="F328" s="4">
        <f t="shared" ca="1" si="60"/>
        <v>837046.98768903117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1376999.9999999998</v>
      </c>
      <c r="K328" s="24"/>
      <c r="L328" s="22">
        <f t="shared" ca="1" si="64"/>
        <v>0.39024626684777597</v>
      </c>
    </row>
    <row r="329" spans="1:12">
      <c r="A329" s="2">
        <f t="shared" si="59"/>
        <v>44226</v>
      </c>
      <c r="B329" s="4">
        <f t="shared" ca="1" si="56"/>
        <v>2259.6415964922794</v>
      </c>
      <c r="C329" s="4">
        <f t="shared" ca="1" si="55"/>
        <v>3.8413907140368746</v>
      </c>
      <c r="D329" s="4">
        <f t="shared" ca="1" si="57"/>
        <v>537578.83822499041</v>
      </c>
      <c r="E329" s="4">
        <f t="shared" ca="1" si="58"/>
        <v>322.74094750349673</v>
      </c>
      <c r="F329" s="4">
        <f t="shared" ca="1" si="60"/>
        <v>836838.7792310135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1376999.9999999995</v>
      </c>
      <c r="K329" s="24"/>
      <c r="L329" s="22">
        <f t="shared" ca="1" si="64"/>
        <v>0.39039857532679056</v>
      </c>
    </row>
    <row r="330" spans="1:12">
      <c r="A330" s="2">
        <f t="shared" si="59"/>
        <v>44227</v>
      </c>
      <c r="B330" s="4">
        <f t="shared" ca="1" si="56"/>
        <v>2257.9997624205416</v>
      </c>
      <c r="C330" s="4">
        <f t="shared" ca="1" si="55"/>
        <v>3.8385995961149204</v>
      </c>
      <c r="D330" s="4">
        <f t="shared" ca="1" si="57"/>
        <v>537788.3593995464</v>
      </c>
      <c r="E330" s="4">
        <f t="shared" ca="1" si="58"/>
        <v>322.8667356811369</v>
      </c>
      <c r="F330" s="4">
        <f t="shared" ca="1" si="60"/>
        <v>836630.77410235163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1376999.9999999998</v>
      </c>
      <c r="K330" s="24"/>
      <c r="L330" s="22">
        <f t="shared" ca="1" si="64"/>
        <v>0.39055073304251742</v>
      </c>
    </row>
    <row r="331" spans="1:12">
      <c r="A331" s="2">
        <f t="shared" si="59"/>
        <v>44228</v>
      </c>
      <c r="B331" s="4">
        <f t="shared" ca="1" si="56"/>
        <v>2256.3622894176033</v>
      </c>
      <c r="C331" s="4">
        <f t="shared" ca="1" si="55"/>
        <v>3.8358158920099252</v>
      </c>
      <c r="D331" s="4">
        <f t="shared" ca="1" si="57"/>
        <v>537997.67353847495</v>
      </c>
      <c r="E331" s="4">
        <f t="shared" ca="1" si="58"/>
        <v>322.99239956282304</v>
      </c>
      <c r="F331" s="4">
        <f t="shared" ca="1" si="60"/>
        <v>836422.97177254444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1377000</v>
      </c>
      <c r="K331" s="24"/>
      <c r="L331" s="22">
        <f t="shared" ca="1" si="64"/>
        <v>0.39070274040557368</v>
      </c>
    </row>
    <row r="332" spans="1:12">
      <c r="A332" s="2">
        <f t="shared" si="59"/>
        <v>44229</v>
      </c>
      <c r="B332" s="4">
        <f t="shared" ca="1" si="56"/>
        <v>2254.7291434044892</v>
      </c>
      <c r="C332" s="4">
        <f t="shared" ca="1" si="55"/>
        <v>3.8330395437876312</v>
      </c>
      <c r="D332" s="4">
        <f t="shared" ca="1" si="57"/>
        <v>538206.781202232</v>
      </c>
      <c r="E332" s="4">
        <f t="shared" ca="1" si="58"/>
        <v>323.1179394850306</v>
      </c>
      <c r="F332" s="4">
        <f t="shared" ca="1" si="60"/>
        <v>836215.37171487836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1377000</v>
      </c>
      <c r="K332" s="24"/>
      <c r="L332" s="22">
        <f t="shared" ca="1" si="64"/>
        <v>0.39085459782297166</v>
      </c>
    </row>
    <row r="333" spans="1:12">
      <c r="A333" s="2">
        <f t="shared" si="59"/>
        <v>44230</v>
      </c>
      <c r="B333" s="4">
        <f t="shared" ca="1" si="56"/>
        <v>2253.1002914165961</v>
      </c>
      <c r="C333" s="4">
        <f t="shared" ca="1" si="55"/>
        <v>3.8302704954082132</v>
      </c>
      <c r="D333" s="4">
        <f t="shared" ca="1" si="57"/>
        <v>538415.68294648803</v>
      </c>
      <c r="E333" s="4">
        <f t="shared" ca="1" si="58"/>
        <v>323.24335578136203</v>
      </c>
      <c r="F333" s="4">
        <f t="shared" ca="1" si="60"/>
        <v>836007.9734063138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1376999.9999999998</v>
      </c>
      <c r="K333" s="24"/>
      <c r="L333" s="22">
        <f t="shared" ca="1" si="64"/>
        <v>0.39100630569824846</v>
      </c>
    </row>
    <row r="334" spans="1:12">
      <c r="A334" s="2">
        <f t="shared" si="59"/>
        <v>44231</v>
      </c>
      <c r="B334" s="4">
        <f t="shared" ca="1" si="56"/>
        <v>2251.4757015428795</v>
      </c>
      <c r="C334" s="4">
        <f t="shared" ca="1" si="55"/>
        <v>3.8275086926228949</v>
      </c>
      <c r="D334" s="4">
        <f t="shared" ca="1" si="57"/>
        <v>538624.37932229636</v>
      </c>
      <c r="E334" s="4">
        <f t="shared" ca="1" si="58"/>
        <v>323.36864878264782</v>
      </c>
      <c r="F334" s="4">
        <f t="shared" ca="1" si="60"/>
        <v>835800.77632737788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1376999.9999999998</v>
      </c>
      <c r="K334" s="24"/>
      <c r="L334" s="22">
        <f t="shared" ca="1" si="64"/>
        <v>0.39115786443158784</v>
      </c>
    </row>
    <row r="335" spans="1:12">
      <c r="A335" s="2">
        <f t="shared" si="59"/>
        <v>44232</v>
      </c>
      <c r="B335" s="4">
        <f t="shared" ca="1" si="56"/>
        <v>2249.8553428685645</v>
      </c>
      <c r="C335" s="4">
        <f t="shared" ca="1" si="55"/>
        <v>3.8247540828765594</v>
      </c>
      <c r="D335" s="4">
        <f t="shared" ca="1" si="57"/>
        <v>538832.87087625172</v>
      </c>
      <c r="E335" s="4">
        <f t="shared" ca="1" si="58"/>
        <v>323.4938188170417</v>
      </c>
      <c r="F335" s="4">
        <f t="shared" ca="1" si="60"/>
        <v>835593.77996206237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1376999.9999999998</v>
      </c>
      <c r="K335" s="24"/>
      <c r="L335" s="22">
        <f t="shared" ca="1" si="64"/>
        <v>0.39130927441993596</v>
      </c>
    </row>
    <row r="336" spans="1:12">
      <c r="A336" s="2">
        <f t="shared" si="59"/>
        <v>44233</v>
      </c>
      <c r="B336" s="4">
        <f t="shared" ca="1" si="56"/>
        <v>2248.2391854211701</v>
      </c>
      <c r="C336" s="4">
        <f t="shared" ca="1" si="55"/>
        <v>3.8220066152159888</v>
      </c>
      <c r="D336" s="4">
        <f t="shared" ca="1" si="57"/>
        <v>539041.15815064078</v>
      </c>
      <c r="E336" s="4">
        <f t="shared" ca="1" si="58"/>
        <v>323.61886621011092</v>
      </c>
      <c r="F336" s="4">
        <f t="shared" ca="1" si="60"/>
        <v>835386.98379772773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1376999.9999999998</v>
      </c>
      <c r="K336" s="24"/>
      <c r="L336" s="22">
        <f t="shared" ca="1" si="64"/>
        <v>0.39146053605711029</v>
      </c>
    </row>
    <row r="337" spans="1:12">
      <c r="A337" s="2">
        <f t="shared" si="59"/>
        <v>44234</v>
      </c>
      <c r="B337" s="4">
        <f t="shared" ca="1" si="56"/>
        <v>2246.6272001196621</v>
      </c>
      <c r="C337" s="4">
        <f t="shared" ca="1" si="55"/>
        <v>3.8192662402034254</v>
      </c>
      <c r="D337" s="4">
        <f t="shared" ca="1" si="57"/>
        <v>539249.24168358359</v>
      </c>
      <c r="E337" s="4">
        <f t="shared" ca="1" si="58"/>
        <v>323.74379128492149</v>
      </c>
      <c r="F337" s="4">
        <f t="shared" ca="1" si="60"/>
        <v>835180.38732501154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1376999.9999999998</v>
      </c>
      <c r="K337" s="24"/>
      <c r="L337" s="22">
        <f t="shared" ca="1" si="64"/>
        <v>0.39161164973390244</v>
      </c>
    </row>
    <row r="338" spans="1:12">
      <c r="A338" s="2">
        <f t="shared" si="59"/>
        <v>44235</v>
      </c>
      <c r="B338" s="4">
        <f t="shared" ca="1" si="56"/>
        <v>2245.0193587265512</v>
      </c>
      <c r="C338" s="4">
        <f t="shared" ca="1" si="55"/>
        <v>3.816532909835137</v>
      </c>
      <c r="D338" s="4">
        <f t="shared" ca="1" si="57"/>
        <v>539457.12200916826</v>
      </c>
      <c r="E338" s="4">
        <f t="shared" ca="1" si="58"/>
        <v>323.86859436211864</v>
      </c>
      <c r="F338" s="4">
        <f t="shared" ca="1" si="60"/>
        <v>834973.99003774277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1376999.9999999998</v>
      </c>
      <c r="K338" s="24"/>
      <c r="L338" s="22">
        <f t="shared" ca="1" si="64"/>
        <v>0.39176261583817601</v>
      </c>
    </row>
    <row r="339" spans="1:12">
      <c r="A339" s="2">
        <f t="shared" si="59"/>
        <v>44236</v>
      </c>
      <c r="B339" s="4">
        <f t="shared" ca="1" si="56"/>
        <v>2243.4156338027674</v>
      </c>
      <c r="C339" s="4">
        <f t="shared" ca="1" si="55"/>
        <v>3.8138065774647045</v>
      </c>
      <c r="D339" s="4">
        <f t="shared" ca="1" si="57"/>
        <v>539664.79965757765</v>
      </c>
      <c r="E339" s="4">
        <f t="shared" ca="1" si="58"/>
        <v>323.99327576000297</v>
      </c>
      <c r="F339" s="4">
        <f t="shared" ca="1" si="60"/>
        <v>834767.79143285926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1376999.9999999995</v>
      </c>
      <c r="K339" s="24"/>
      <c r="L339" s="22">
        <f t="shared" ca="1" si="64"/>
        <v>0.39191343475495849</v>
      </c>
    </row>
    <row r="340" spans="1:12">
      <c r="A340" s="2">
        <f t="shared" si="59"/>
        <v>44237</v>
      </c>
      <c r="B340" s="4">
        <f t="shared" ca="1" si="56"/>
        <v>2241.8159986651517</v>
      </c>
      <c r="C340" s="4">
        <f t="shared" ca="1" si="55"/>
        <v>3.8110871977307577</v>
      </c>
      <c r="D340" s="4">
        <f t="shared" ca="1" si="57"/>
        <v>539872.27515520912</v>
      </c>
      <c r="E340" s="4">
        <f t="shared" ca="1" si="58"/>
        <v>324.11783579460263</v>
      </c>
      <c r="F340" s="4">
        <f t="shared" ca="1" si="60"/>
        <v>834561.79101033078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1376999.9999999995</v>
      </c>
      <c r="K340" s="24"/>
      <c r="L340" s="22">
        <f t="shared" ca="1" si="64"/>
        <v>0.39206410686652821</v>
      </c>
    </row>
    <row r="341" spans="1:12">
      <c r="A341" s="2">
        <f t="shared" si="59"/>
        <v>44238</v>
      </c>
      <c r="B341" s="4">
        <f t="shared" ca="1" si="56"/>
        <v>2240.220427346409</v>
      </c>
      <c r="C341" s="4">
        <f t="shared" ca="1" si="55"/>
        <v>3.808374726488895</v>
      </c>
      <c r="D341" s="4">
        <f t="shared" ca="1" si="57"/>
        <v>540079.54902478855</v>
      </c>
      <c r="E341" s="4">
        <f t="shared" ca="1" si="58"/>
        <v>324.24227477974136</v>
      </c>
      <c r="F341" s="4">
        <f t="shared" ca="1" si="60"/>
        <v>834355.98827308498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1376999.9999999995</v>
      </c>
      <c r="K341" s="24"/>
      <c r="L341" s="22">
        <f t="shared" ca="1" si="64"/>
        <v>0.39221463255249728</v>
      </c>
    </row>
    <row r="342" spans="1:12">
      <c r="A342" s="2">
        <f t="shared" si="59"/>
        <v>44239</v>
      </c>
      <c r="B342" s="4">
        <f t="shared" ca="1" si="56"/>
        <v>2238.628894557387</v>
      </c>
      <c r="C342" s="4">
        <f t="shared" ca="1" si="55"/>
        <v>3.8056691207475577</v>
      </c>
      <c r="D342" s="4">
        <f t="shared" ca="1" si="57"/>
        <v>540286.62178547715</v>
      </c>
      <c r="E342" s="4">
        <f t="shared" ca="1" si="58"/>
        <v>324.36659302710291</v>
      </c>
      <c r="F342" s="4">
        <f t="shared" ca="1" si="60"/>
        <v>834150.38272693811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1376999.9999999998</v>
      </c>
      <c r="K342" s="24"/>
      <c r="L342" s="22">
        <f t="shared" ca="1" si="64"/>
        <v>0.39236501218988906</v>
      </c>
    </row>
    <row r="343" spans="1:12">
      <c r="A343" s="2">
        <f t="shared" si="59"/>
        <v>44240</v>
      </c>
      <c r="B343" s="4">
        <f t="shared" ca="1" si="56"/>
        <v>2237.0413756515418</v>
      </c>
      <c r="C343" s="4">
        <f t="shared" ca="1" si="55"/>
        <v>3.8029703386076208</v>
      </c>
      <c r="D343" s="4">
        <f t="shared" ca="1" si="57"/>
        <v>540493.49395297351</v>
      </c>
      <c r="E343" s="4">
        <f t="shared" ca="1" si="58"/>
        <v>324.49079084629221</v>
      </c>
      <c r="F343" s="4">
        <f t="shared" ca="1" si="60"/>
        <v>833944.97388052847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1376999.9999999998</v>
      </c>
      <c r="K343" s="24"/>
      <c r="L343" s="22">
        <f t="shared" ca="1" si="64"/>
        <v>0.39251524615321248</v>
      </c>
    </row>
    <row r="344" spans="1:12">
      <c r="A344" s="2">
        <f t="shared" si="59"/>
        <v>44241</v>
      </c>
      <c r="B344" s="4">
        <f t="shared" ca="1" si="56"/>
        <v>2235.4578465914619</v>
      </c>
      <c r="C344" s="4">
        <f t="shared" ca="1" si="55"/>
        <v>3.8002783392054851</v>
      </c>
      <c r="D344" s="4">
        <f t="shared" ca="1" si="57"/>
        <v>540700.16603960958</v>
      </c>
      <c r="E344" s="4">
        <f t="shared" ca="1" si="58"/>
        <v>324.61486854489306</v>
      </c>
      <c r="F344" s="4">
        <f t="shared" ca="1" si="60"/>
        <v>833739.76124525385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1376999.9999999998</v>
      </c>
      <c r="K344" s="24"/>
      <c r="L344" s="22">
        <f t="shared" ca="1" si="64"/>
        <v>0.39266533481453136</v>
      </c>
    </row>
    <row r="345" spans="1:12">
      <c r="A345" s="2">
        <f t="shared" si="59"/>
        <v>44242</v>
      </c>
      <c r="B345" s="4">
        <f t="shared" ca="1" si="56"/>
        <v>2233.8782839173377</v>
      </c>
      <c r="C345" s="4">
        <f t="shared" ca="1" si="55"/>
        <v>3.7975930826594739</v>
      </c>
      <c r="D345" s="4">
        <f t="shared" ca="1" si="57"/>
        <v>540906.63855444209</v>
      </c>
      <c r="E345" s="4">
        <f t="shared" ca="1" si="58"/>
        <v>324.73882642852271</v>
      </c>
      <c r="F345" s="4">
        <f t="shared" ca="1" si="60"/>
        <v>833534.74433521181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1376999.9999999998</v>
      </c>
      <c r="K345" s="24"/>
      <c r="L345" s="22">
        <f t="shared" ca="1" si="64"/>
        <v>0.39281527854353099</v>
      </c>
    </row>
    <row r="346" spans="1:12">
      <c r="A346" s="2">
        <f t="shared" si="59"/>
        <v>44243</v>
      </c>
      <c r="B346" s="4">
        <f t="shared" ca="1" si="56"/>
        <v>2232.3026647172569</v>
      </c>
      <c r="C346" s="4">
        <f t="shared" ca="1" si="55"/>
        <v>3.7949145300193363</v>
      </c>
      <c r="D346" s="4">
        <f t="shared" ca="1" si="57"/>
        <v>541112.91200333857</v>
      </c>
      <c r="E346" s="4">
        <f t="shared" ca="1" si="58"/>
        <v>324.86266480088398</v>
      </c>
      <c r="F346" s="4">
        <f t="shared" ca="1" si="60"/>
        <v>833329.92266714305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1376999.9999999998</v>
      </c>
      <c r="K346" s="24"/>
      <c r="L346" s="22">
        <f t="shared" ca="1" si="64"/>
        <v>0.39296507770758071</v>
      </c>
    </row>
    <row r="347" spans="1:12">
      <c r="A347" s="2">
        <f t="shared" si="59"/>
        <v>44244</v>
      </c>
      <c r="B347" s="4">
        <f t="shared" ca="1" si="56"/>
        <v>2230.7309665992238</v>
      </c>
      <c r="C347" s="4">
        <f t="shared" ca="1" si="55"/>
        <v>3.7922426432186804</v>
      </c>
      <c r="D347" s="4">
        <f t="shared" ca="1" si="57"/>
        <v>541318.98688905907</v>
      </c>
      <c r="E347" s="4">
        <f t="shared" ca="1" si="58"/>
        <v>324.98638396381403</v>
      </c>
      <c r="F347" s="4">
        <f t="shared" ca="1" si="60"/>
        <v>833125.29576037766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1376999.9999999998</v>
      </c>
      <c r="K347" s="24"/>
      <c r="L347" s="22">
        <f t="shared" ca="1" si="64"/>
        <v>0.39311473267179314</v>
      </c>
    </row>
    <row r="348" spans="1:12">
      <c r="A348" s="2">
        <f t="shared" si="59"/>
        <v>44245</v>
      </c>
      <c r="B348" s="4">
        <f t="shared" ca="1" si="56"/>
        <v>2229.1631676647999</v>
      </c>
      <c r="C348" s="4">
        <f t="shared" ca="1" si="55"/>
        <v>3.7895773850301597</v>
      </c>
      <c r="D348" s="4">
        <f t="shared" ca="1" si="57"/>
        <v>541524.86371133407</v>
      </c>
      <c r="E348" s="4">
        <f t="shared" ca="1" si="58"/>
        <v>325.10998421733115</v>
      </c>
      <c r="F348" s="4">
        <f t="shared" ca="1" si="60"/>
        <v>832920.86313678359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1376999.9999999998</v>
      </c>
      <c r="K348" s="24"/>
      <c r="L348" s="22">
        <f t="shared" ca="1" si="64"/>
        <v>0.3932642437990807</v>
      </c>
    </row>
    <row r="349" spans="1:12">
      <c r="A349" s="2">
        <f t="shared" si="59"/>
        <v>44246</v>
      </c>
      <c r="B349" s="4">
        <f t="shared" ca="1" si="56"/>
        <v>2227.5992464842734</v>
      </c>
      <c r="C349" s="4">
        <f t="shared" ca="1" si="55"/>
        <v>3.7869187190232645</v>
      </c>
      <c r="D349" s="4">
        <f t="shared" ca="1" si="57"/>
        <v>541730.54296693753</v>
      </c>
      <c r="E349" s="4">
        <f t="shared" ca="1" si="58"/>
        <v>325.23346585967863</v>
      </c>
      <c r="F349" s="4">
        <f t="shared" ca="1" si="60"/>
        <v>832716.62432071834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1376999.9999999998</v>
      </c>
      <c r="K349" s="24"/>
      <c r="L349" s="22">
        <f t="shared" ca="1" si="64"/>
        <v>0.39341361145020887</v>
      </c>
    </row>
    <row r="350" spans="1:12">
      <c r="A350" s="2">
        <f t="shared" si="59"/>
        <v>44247</v>
      </c>
      <c r="B350" s="4">
        <f t="shared" ca="1" si="56"/>
        <v>2226.0391820732689</v>
      </c>
      <c r="C350" s="4">
        <f t="shared" ca="1" si="55"/>
        <v>3.7842666095245567</v>
      </c>
      <c r="D350" s="4">
        <f t="shared" ca="1" si="57"/>
        <v>541936.02514975669</v>
      </c>
      <c r="E350" s="4">
        <f t="shared" ca="1" si="58"/>
        <v>325.35682918736677</v>
      </c>
      <c r="F350" s="4">
        <f t="shared" ca="1" si="60"/>
        <v>832512.5788389825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</v>
      </c>
      <c r="K350" s="24"/>
      <c r="L350" s="22">
        <f t="shared" ca="1" si="64"/>
        <v>0.39356283598384656</v>
      </c>
    </row>
    <row r="351" spans="1:12">
      <c r="A351" s="2">
        <f t="shared" si="59"/>
        <v>44248</v>
      </c>
      <c r="B351" s="4">
        <f t="shared" ca="1" si="56"/>
        <v>2224.4829538707081</v>
      </c>
      <c r="C351" s="4">
        <f t="shared" ca="1" si="55"/>
        <v>3.7816210215802037</v>
      </c>
      <c r="D351" s="4">
        <f t="shared" ca="1" si="57"/>
        <v>542141.31075085851</v>
      </c>
      <c r="E351" s="4">
        <f t="shared" ca="1" si="58"/>
        <v>325.48007449521253</v>
      </c>
      <c r="F351" s="4">
        <f t="shared" ca="1" si="60"/>
        <v>832308.7262207754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1376999.9999999998</v>
      </c>
      <c r="K351" s="24"/>
      <c r="L351" s="22">
        <f t="shared" ca="1" si="64"/>
        <v>0.39371191775661479</v>
      </c>
    </row>
    <row r="352" spans="1:12">
      <c r="A352" s="2">
        <f t="shared" si="59"/>
        <v>44249</v>
      </c>
      <c r="B352" s="4">
        <f t="shared" ca="1" si="56"/>
        <v>2222.9305417180508</v>
      </c>
      <c r="C352" s="4">
        <f t="shared" ca="1" si="55"/>
        <v>3.7789819209206863</v>
      </c>
      <c r="D352" s="4">
        <f t="shared" ca="1" si="57"/>
        <v>542346.40025855193</v>
      </c>
      <c r="E352" s="4">
        <f t="shared" ca="1" si="58"/>
        <v>325.60320207637733</v>
      </c>
      <c r="F352" s="4">
        <f t="shared" ca="1" si="60"/>
        <v>832105.06599765341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1376999.9999999998</v>
      </c>
      <c r="K352" s="24"/>
      <c r="L352" s="22">
        <f t="shared" ca="1" si="64"/>
        <v>0.39386085712313146</v>
      </c>
    </row>
    <row r="353" spans="1:12">
      <c r="A353" s="2">
        <f t="shared" si="59"/>
        <v>44250</v>
      </c>
      <c r="B353" s="4">
        <f t="shared" ca="1" si="56"/>
        <v>2221.3819258397361</v>
      </c>
      <c r="C353" s="4">
        <f t="shared" ca="1" si="55"/>
        <v>3.776349273927551</v>
      </c>
      <c r="D353" s="4">
        <f t="shared" ca="1" si="57"/>
        <v>542551.29415844788</v>
      </c>
      <c r="E353" s="4">
        <f t="shared" ca="1" si="58"/>
        <v>325.72621222240252</v>
      </c>
      <c r="F353" s="4">
        <f t="shared" ca="1" si="60"/>
        <v>831901.59770348971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1376999.9999999995</v>
      </c>
      <c r="K353" s="24"/>
      <c r="L353" s="22">
        <f t="shared" ca="1" si="64"/>
        <v>0.39400965443605523</v>
      </c>
    </row>
    <row r="354" spans="1:12">
      <c r="A354" s="2">
        <f t="shared" si="59"/>
        <v>44251</v>
      </c>
      <c r="B354" s="4">
        <f t="shared" ca="1" si="56"/>
        <v>2219.8370868247544</v>
      </c>
      <c r="C354" s="4">
        <f t="shared" ca="1" si="55"/>
        <v>3.7737230476020822</v>
      </c>
      <c r="D354" s="4">
        <f t="shared" ca="1" si="57"/>
        <v>542755.99293351581</v>
      </c>
      <c r="E354" s="4">
        <f t="shared" ca="1" si="58"/>
        <v>325.84910522324373</v>
      </c>
      <c r="F354" s="4">
        <f t="shared" ca="1" si="60"/>
        <v>831698.32087443594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1376999.9999999995</v>
      </c>
      <c r="K354" s="24"/>
      <c r="L354" s="22">
        <f t="shared" ca="1" si="64"/>
        <v>0.39415831004612634</v>
      </c>
    </row>
    <row r="355" spans="1:12">
      <c r="A355" s="2">
        <f t="shared" si="59"/>
        <v>44252</v>
      </c>
      <c r="B355" s="4">
        <f t="shared" ca="1" si="56"/>
        <v>2218.2960056092847</v>
      </c>
      <c r="C355" s="4">
        <f t="shared" ca="1" si="55"/>
        <v>3.7711032095357839</v>
      </c>
      <c r="D355" s="4">
        <f t="shared" ca="1" si="57"/>
        <v>542960.49706413713</v>
      </c>
      <c r="E355" s="4">
        <f t="shared" ca="1" si="58"/>
        <v>325.97188136730301</v>
      </c>
      <c r="F355" s="4">
        <f t="shared" ca="1" si="60"/>
        <v>831495.23504888592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1376999.9999999995</v>
      </c>
      <c r="K355" s="24"/>
      <c r="L355" s="22">
        <f t="shared" ca="1" si="64"/>
        <v>0.39430682430220576</v>
      </c>
    </row>
    <row r="356" spans="1:12">
      <c r="A356" s="2">
        <f t="shared" si="59"/>
        <v>44253</v>
      </c>
      <c r="B356" s="4">
        <f t="shared" ca="1" si="56"/>
        <v>2216.7586634603363</v>
      </c>
      <c r="C356" s="4">
        <f t="shared" ca="1" si="55"/>
        <v>3.7684897278825713</v>
      </c>
      <c r="D356" s="4">
        <f t="shared" ca="1" si="57"/>
        <v>543164.80702815705</v>
      </c>
      <c r="E356" s="4">
        <f t="shared" ca="1" si="58"/>
        <v>326.09454094145946</v>
      </c>
      <c r="F356" s="4">
        <f t="shared" ca="1" si="60"/>
        <v>831292.3397674408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1376999.9999999995</v>
      </c>
      <c r="K356" s="24"/>
      <c r="L356" s="22">
        <f t="shared" ca="1" si="64"/>
        <v>0.39445519755131242</v>
      </c>
    </row>
    <row r="357" spans="1:12">
      <c r="A357" s="2">
        <f t="shared" si="59"/>
        <v>44254</v>
      </c>
      <c r="B357" s="4">
        <f t="shared" ca="1" si="56"/>
        <v>2215.225041960332</v>
      </c>
      <c r="C357" s="4">
        <f t="shared" ca="1" si="55"/>
        <v>3.7658825713325643</v>
      </c>
      <c r="D357" s="4">
        <f t="shared" ca="1" si="57"/>
        <v>543368.92330093263</v>
      </c>
      <c r="E357" s="4">
        <f t="shared" ca="1" si="58"/>
        <v>326.21708423109862</v>
      </c>
      <c r="F357" s="4">
        <f t="shared" ca="1" si="60"/>
        <v>831089.63457287557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1376999.9999999995</v>
      </c>
      <c r="K357" s="24"/>
      <c r="L357" s="22">
        <f t="shared" ca="1" si="64"/>
        <v>0.39460343013865856</v>
      </c>
    </row>
    <row r="358" spans="1:12">
      <c r="A358" s="2">
        <f t="shared" si="59"/>
        <v>44255</v>
      </c>
      <c r="B358" s="4">
        <f t="shared" ca="1" si="56"/>
        <v>2213.6951229925826</v>
      </c>
      <c r="C358" s="4">
        <f t="shared" ca="1" si="55"/>
        <v>3.7632817090873902</v>
      </c>
      <c r="D358" s="4">
        <f t="shared" ca="1" si="57"/>
        <v>543572.84635537944</v>
      </c>
      <c r="E358" s="4">
        <f t="shared" ca="1" si="58"/>
        <v>326.33951152014015</v>
      </c>
      <c r="F358" s="4">
        <f t="shared" ca="1" si="60"/>
        <v>830887.11901010748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1376999.9999999995</v>
      </c>
      <c r="K358" s="24"/>
      <c r="L358" s="22">
        <f t="shared" ca="1" si="64"/>
        <v>0.39475152240768308</v>
      </c>
    </row>
    <row r="359" spans="1:12">
      <c r="A359" s="2">
        <f t="shared" si="59"/>
        <v>44256</v>
      </c>
      <c r="B359" s="4">
        <f t="shared" ca="1" si="56"/>
        <v>2212.1688887275982</v>
      </c>
      <c r="C359" s="4">
        <f t="shared" ca="1" si="55"/>
        <v>3.7606871108369169</v>
      </c>
      <c r="D359" s="4">
        <f t="shared" ca="1" si="57"/>
        <v>543776.57666201564</v>
      </c>
      <c r="E359" s="4">
        <f t="shared" ca="1" si="58"/>
        <v>326.46182309106439</v>
      </c>
      <c r="F359" s="4">
        <f t="shared" ca="1" si="60"/>
        <v>830684.79262616532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1376999.9999999995</v>
      </c>
      <c r="K359" s="24"/>
      <c r="L359" s="22">
        <f t="shared" ca="1" si="64"/>
        <v>0.39489947470008413</v>
      </c>
    </row>
    <row r="360" spans="1:12">
      <c r="A360" s="2">
        <f t="shared" si="59"/>
        <v>44257</v>
      </c>
      <c r="B360" s="4">
        <f t="shared" ca="1" si="56"/>
        <v>2210.6463216101843</v>
      </c>
      <c r="C360" s="4">
        <f t="shared" ca="1" si="55"/>
        <v>3.7580987467373128</v>
      </c>
      <c r="D360" s="4">
        <f t="shared" ca="1" si="57"/>
        <v>543980.11468900368</v>
      </c>
      <c r="E360" s="4">
        <f t="shared" ca="1" si="58"/>
        <v>326.58401922493755</v>
      </c>
      <c r="F360" s="4">
        <f t="shared" ca="1" si="60"/>
        <v>830482.6549701608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1376999.9999999995</v>
      </c>
      <c r="K360" s="24"/>
      <c r="L360" s="22">
        <f t="shared" ca="1" si="64"/>
        <v>0.39504728735584882</v>
      </c>
    </row>
    <row r="361" spans="1:12">
      <c r="A361" s="2">
        <f t="shared" si="59"/>
        <v>44258</v>
      </c>
      <c r="B361" s="4">
        <f t="shared" ca="1" si="56"/>
        <v>2209.1274043472827</v>
      </c>
      <c r="C361" s="4">
        <f t="shared" ca="1" si="55"/>
        <v>3.7555165873903804</v>
      </c>
      <c r="D361" s="4">
        <f t="shared" ca="1" si="57"/>
        <v>544183.46090219088</v>
      </c>
      <c r="E361" s="4">
        <f t="shared" ca="1" si="58"/>
        <v>326.70610020143579</v>
      </c>
      <c r="F361" s="4">
        <f t="shared" ca="1" si="60"/>
        <v>830280.70559326001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1376999.9999999995</v>
      </c>
      <c r="K361" s="24"/>
      <c r="L361" s="22">
        <f t="shared" ca="1" si="64"/>
        <v>0.39519496071328325</v>
      </c>
    </row>
    <row r="362" spans="1:12">
      <c r="A362" s="2">
        <f t="shared" si="59"/>
        <v>44259</v>
      </c>
      <c r="B362" s="4">
        <f t="shared" ca="1" si="56"/>
        <v>2207.6121198965075</v>
      </c>
      <c r="C362" s="4">
        <f t="shared" ca="1" si="55"/>
        <v>3.7529406038240625</v>
      </c>
      <c r="D362" s="4">
        <f t="shared" ca="1" si="57"/>
        <v>544386.61576514714</v>
      </c>
      <c r="E362" s="4">
        <f t="shared" ca="1" si="58"/>
        <v>326.82806629886801</v>
      </c>
      <c r="F362" s="4">
        <f t="shared" ca="1" si="60"/>
        <v>830078.94404865708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1376999.9999999995</v>
      </c>
      <c r="K362" s="24"/>
      <c r="L362" s="22">
        <f t="shared" ca="1" si="64"/>
        <v>0.39534249510903946</v>
      </c>
    </row>
    <row r="363" spans="1:12">
      <c r="A363" s="2">
        <f t="shared" si="59"/>
        <v>44260</v>
      </c>
      <c r="B363" s="4">
        <f t="shared" ca="1" si="56"/>
        <v>2206.1004514553415</v>
      </c>
      <c r="C363" s="4">
        <f t="shared" ca="1" si="55"/>
        <v>3.7503707674740805</v>
      </c>
      <c r="D363" s="4">
        <f t="shared" ca="1" si="57"/>
        <v>544589.57973920181</v>
      </c>
      <c r="E363" s="4">
        <f t="shared" ca="1" si="58"/>
        <v>326.94991779419797</v>
      </c>
      <c r="F363" s="4">
        <f t="shared" ca="1" si="60"/>
        <v>829877.3698915483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1376999.9999999995</v>
      </c>
      <c r="K363" s="24"/>
      <c r="L363" s="22">
        <f t="shared" ca="1" si="64"/>
        <v>0.39548989087814235</v>
      </c>
    </row>
    <row r="364" spans="1:12">
      <c r="A364" s="2">
        <f t="shared" si="59"/>
        <v>44261</v>
      </c>
      <c r="B364" s="4">
        <f t="shared" ca="1" si="56"/>
        <v>2204.5923824509455</v>
      </c>
      <c r="C364" s="4">
        <f t="shared" ca="1" si="55"/>
        <v>3.7478070501666072</v>
      </c>
      <c r="D364" s="4">
        <f t="shared" ca="1" si="57"/>
        <v>544792.35328347806</v>
      </c>
      <c r="E364" s="4">
        <f t="shared" ca="1" si="58"/>
        <v>327.07165496306504</v>
      </c>
      <c r="F364" s="4">
        <f t="shared" ca="1" si="60"/>
        <v>829675.98267910758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1376999.9999999995</v>
      </c>
      <c r="K364" s="24"/>
      <c r="L364" s="22">
        <f t="shared" ca="1" si="64"/>
        <v>0.3956371483540147</v>
      </c>
    </row>
    <row r="365" spans="1:12">
      <c r="A365" s="2">
        <f t="shared" si="59"/>
        <v>44262</v>
      </c>
      <c r="B365" s="4">
        <f t="shared" ca="1" si="56"/>
        <v>2203.0878965305546</v>
      </c>
      <c r="C365" s="4">
        <f t="shared" ca="1" si="55"/>
        <v>3.7452494241019427</v>
      </c>
      <c r="D365" s="4">
        <f t="shared" ca="1" si="57"/>
        <v>544994.93685492652</v>
      </c>
      <c r="E365" s="4">
        <f t="shared" ca="1" si="58"/>
        <v>327.1932780798042</v>
      </c>
      <c r="F365" s="4">
        <f t="shared" ca="1" si="60"/>
        <v>829474.78197046276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1376999.9999999995</v>
      </c>
      <c r="K365" s="24"/>
      <c r="L365" s="22">
        <f t="shared" ca="1" si="64"/>
        <v>0.39578426786850163</v>
      </c>
    </row>
    <row r="366" spans="1:12">
      <c r="A366" s="2">
        <f t="shared" si="59"/>
        <v>44263</v>
      </c>
      <c r="B366" s="4">
        <f t="shared" ca="1" si="56"/>
        <v>2201.5869775524197</v>
      </c>
      <c r="C366" s="4">
        <f t="shared" ca="1" si="55"/>
        <v>3.7426978618391131</v>
      </c>
      <c r="D366" s="4">
        <f t="shared" ca="1" si="57"/>
        <v>545197.33090835705</v>
      </c>
      <c r="E366" s="4">
        <f t="shared" ca="1" si="58"/>
        <v>327.31478741746508</v>
      </c>
      <c r="F366" s="4">
        <f t="shared" ca="1" si="60"/>
        <v>829273.76732667279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1376999.9999999995</v>
      </c>
      <c r="K366" s="24"/>
      <c r="L366" s="22">
        <f t="shared" ca="1" si="64"/>
        <v>0.39593124975189342</v>
      </c>
    </row>
    <row r="367" spans="1:12">
      <c r="A367" s="2">
        <f t="shared" si="59"/>
        <v>44264</v>
      </c>
      <c r="B367" s="4">
        <f t="shared" ref="B367" ca="1" si="65">B366+beta*F366*B366-IF(ROW()-L&gt;=ROW(B$3),beta*OFFSET(B367,-L,0)*OFFSET(F367,-L,0),K/L)</f>
        <v>2200.0896095772623</v>
      </c>
      <c r="C367" s="4">
        <f t="shared" ca="1" si="55"/>
        <v>3.7401523362813456</v>
      </c>
      <c r="D367" s="4">
        <f t="shared" ref="D367" ca="1" si="66">D366+(1-alpha)*IF(ROW()-L&gt;=ROW(F$3),beta*OFFSET(F367,-L,0)*OFFSET(B367,-L,0),K/L)</f>
        <v>545399.53589646879</v>
      </c>
      <c r="E367" s="4">
        <f t="shared" ref="E367" ca="1" si="67">E366+alpha*IF(ROW()-L&gt;=ROW(F$3),beta*OFFSET(F367,-L,0)*OFFSET(B367,-L,0),K/L)</f>
        <v>327.43618324783034</v>
      </c>
      <c r="F367" s="4">
        <f t="shared" ref="F367" ca="1" si="68">F366-beta*F366*B366</f>
        <v>829072.93831070582</v>
      </c>
      <c r="G367" s="4" t="e">
        <f t="shared" ref="G367" si="69">IF(ISBLANK(INDEX(inlagda_riktig,MATCH(A367,dag_riktig))),"",INDEX(inlagda_riktig,MATCH(A367,dag_riktig)))</f>
        <v>#N/A</v>
      </c>
      <c r="H367" s="4" t="e">
        <f t="shared" ref="H367" si="70">IF(ISBLANK(INDEX(doda_riktig,MATCH(A367,dag_riktig))),"",INDEX(doda_riktig,MATCH(A367,dag_riktig)))</f>
        <v>#N/A</v>
      </c>
      <c r="I367" s="39"/>
      <c r="J367" s="4">
        <f t="shared" ref="J367" ca="1" si="71">B367+D367+E367+F367</f>
        <v>1376999.9999999995</v>
      </c>
      <c r="K367" s="39"/>
      <c r="L367" s="22">
        <f t="shared" ref="L367" ca="1" si="72">D367/J367</f>
        <v>0.39607809433294772</v>
      </c>
    </row>
    <row r="368" spans="1:12">
      <c r="A368" s="2"/>
      <c r="B368" s="4"/>
      <c r="C368" s="4"/>
      <c r="D368" s="4"/>
      <c r="E368" s="4"/>
      <c r="F368" s="4"/>
      <c r="G368" s="4"/>
      <c r="H368" s="4"/>
      <c r="I368" s="39"/>
      <c r="J368" s="4"/>
      <c r="K368" s="39"/>
      <c r="L368" s="22"/>
    </row>
    <row r="369" spans="1:12">
      <c r="A369" s="2"/>
      <c r="B369" s="4"/>
      <c r="C369" s="4"/>
      <c r="D369" s="4"/>
      <c r="E369" s="4"/>
      <c r="F369" s="4"/>
      <c r="G369" s="4"/>
      <c r="H369" s="4"/>
      <c r="I369" s="39"/>
      <c r="J369" s="4"/>
      <c r="K369" s="39"/>
      <c r="L369" s="22"/>
    </row>
    <row r="370" spans="1:12">
      <c r="A370" s="2"/>
      <c r="B370" s="4"/>
      <c r="C370" s="4"/>
      <c r="D370" s="4"/>
      <c r="E370" s="4"/>
      <c r="F370" s="4"/>
      <c r="G370" s="4"/>
      <c r="H370" s="4"/>
      <c r="I370" s="39"/>
      <c r="J370" s="4"/>
      <c r="K370" s="39"/>
      <c r="L370" s="22"/>
    </row>
    <row r="371" spans="1:12">
      <c r="A371" s="2"/>
      <c r="B371" s="4"/>
      <c r="C371" s="4"/>
      <c r="D371" s="4"/>
      <c r="E371" s="4"/>
      <c r="F371" s="4"/>
      <c r="G371" s="4"/>
      <c r="H371" s="4"/>
      <c r="I371" s="39"/>
      <c r="J371" s="4"/>
      <c r="K371" s="39"/>
      <c r="L371" s="22"/>
    </row>
    <row r="372" spans="1:12">
      <c r="A372" s="2"/>
      <c r="B372" s="4"/>
      <c r="C372" s="4"/>
      <c r="D372" s="4"/>
      <c r="E372" s="4"/>
      <c r="F372" s="4"/>
      <c r="G372" s="4"/>
      <c r="H372" s="4"/>
      <c r="I372" s="39"/>
      <c r="J372" s="4"/>
      <c r="K372" s="39"/>
      <c r="L372" s="22"/>
    </row>
    <row r="373" spans="1:12">
      <c r="A373" s="2"/>
      <c r="B373" s="4"/>
      <c r="C373" s="4"/>
      <c r="D373" s="4"/>
      <c r="E373" s="4"/>
      <c r="F373" s="4"/>
      <c r="G373" s="4"/>
      <c r="H373" s="4"/>
      <c r="I373" s="39"/>
      <c r="J373" s="4"/>
      <c r="K373" s="39"/>
      <c r="L373" s="22"/>
    </row>
    <row r="374" spans="1:12">
      <c r="A374" s="2"/>
      <c r="B374" s="4"/>
      <c r="C374" s="4"/>
      <c r="D374" s="4"/>
      <c r="E374" s="4"/>
      <c r="F374" s="4"/>
      <c r="G374" s="4"/>
      <c r="H374" s="4"/>
      <c r="I374" s="39"/>
      <c r="J374" s="4"/>
      <c r="K374" s="39"/>
      <c r="L374" s="22"/>
    </row>
    <row r="375" spans="1:12">
      <c r="A375" s="2"/>
      <c r="B375" s="4"/>
      <c r="C375" s="4"/>
      <c r="D375" s="4"/>
      <c r="E375" s="4"/>
      <c r="F375" s="4"/>
      <c r="G375" s="4"/>
      <c r="H375" s="4"/>
      <c r="I375" s="39"/>
      <c r="J375" s="4"/>
      <c r="K375" s="39"/>
      <c r="L375" s="22"/>
    </row>
    <row r="376" spans="1:12">
      <c r="A376" s="2"/>
      <c r="B376" s="4"/>
      <c r="C376" s="4"/>
      <c r="D376" s="4"/>
      <c r="E376" s="4"/>
      <c r="F376" s="4"/>
      <c r="G376" s="4"/>
      <c r="H376" s="4"/>
      <c r="I376" s="39"/>
      <c r="J376" s="4"/>
      <c r="K376" s="39"/>
      <c r="L376" s="22"/>
    </row>
    <row r="377" spans="1:12">
      <c r="A377" s="2"/>
      <c r="B377" s="4"/>
      <c r="C377" s="4"/>
      <c r="D377" s="4"/>
      <c r="E377" s="4"/>
      <c r="F377" s="4"/>
      <c r="G377" s="4"/>
      <c r="H377" s="4"/>
      <c r="I377" s="39"/>
      <c r="J377" s="4"/>
      <c r="K377" s="39"/>
      <c r="L377" s="22"/>
    </row>
    <row r="378" spans="1:12">
      <c r="A378" s="2"/>
      <c r="B378" s="4"/>
      <c r="C378" s="4"/>
      <c r="D378" s="4"/>
      <c r="E378" s="4"/>
      <c r="F378" s="4"/>
      <c r="G378" s="4"/>
      <c r="H378" s="4"/>
      <c r="I378" s="39"/>
      <c r="J378" s="4"/>
      <c r="K378" s="39"/>
      <c r="L378" s="22"/>
    </row>
    <row r="379" spans="1:12">
      <c r="A379" s="2"/>
      <c r="B379" s="4"/>
      <c r="C379" s="4"/>
      <c r="D379" s="4"/>
      <c r="E379" s="4"/>
      <c r="F379" s="4"/>
      <c r="G379" s="4"/>
      <c r="H379" s="4"/>
      <c r="I379" s="39"/>
      <c r="J379" s="4"/>
      <c r="K379" s="39"/>
      <c r="L379" s="22"/>
    </row>
    <row r="380" spans="1:12">
      <c r="A380" s="2"/>
      <c r="B380" s="4"/>
      <c r="C380" s="4"/>
      <c r="D380" s="4"/>
      <c r="E380" s="4"/>
      <c r="F380" s="4"/>
      <c r="G380" s="4"/>
      <c r="H380" s="4"/>
      <c r="I380" s="39"/>
      <c r="J380" s="4"/>
      <c r="K380" s="39"/>
      <c r="L380" s="22"/>
    </row>
    <row r="381" spans="1:12">
      <c r="A381" s="2"/>
      <c r="B381" s="4"/>
      <c r="C381" s="4"/>
      <c r="D381" s="4"/>
      <c r="E381" s="4"/>
      <c r="F381" s="4"/>
      <c r="G381" s="4"/>
      <c r="H381" s="4"/>
      <c r="I381" s="39"/>
      <c r="J381" s="4"/>
      <c r="K381" s="39"/>
      <c r="L381" s="22"/>
    </row>
    <row r="382" spans="1:12">
      <c r="A382" s="2"/>
      <c r="B382" s="4"/>
      <c r="C382" s="4"/>
      <c r="D382" s="4"/>
      <c r="E382" s="4"/>
      <c r="F382" s="4"/>
      <c r="G382" s="4"/>
      <c r="H382" s="4"/>
      <c r="I382" s="39"/>
      <c r="J382" s="4"/>
      <c r="K382" s="39"/>
      <c r="L382" s="22"/>
    </row>
    <row r="383" spans="1:12">
      <c r="A383" s="2"/>
      <c r="B383" s="4"/>
      <c r="C383" s="4"/>
      <c r="D383" s="4"/>
      <c r="E383" s="4"/>
      <c r="F383" s="4"/>
      <c r="G383" s="4"/>
      <c r="H383" s="4"/>
      <c r="I383" s="39"/>
      <c r="J383" s="4"/>
      <c r="K383" s="39"/>
      <c r="L383" s="22"/>
    </row>
    <row r="384" spans="1:12">
      <c r="A384" s="2"/>
      <c r="B384" s="4"/>
      <c r="C384" s="4"/>
      <c r="D384" s="4"/>
      <c r="E384" s="4"/>
      <c r="F384" s="4"/>
      <c r="G384" s="4"/>
      <c r="H384" s="4"/>
      <c r="I384" s="39"/>
      <c r="J384" s="4"/>
      <c r="K384" s="39"/>
      <c r="L384" s="22"/>
    </row>
    <row r="385" spans="1:12">
      <c r="A385" s="2"/>
      <c r="B385" s="4"/>
      <c r="C385" s="4"/>
      <c r="D385" s="4"/>
      <c r="E385" s="4"/>
      <c r="F385" s="4"/>
      <c r="G385" s="4"/>
      <c r="H385" s="4"/>
      <c r="I385" s="39"/>
      <c r="J385" s="4"/>
      <c r="K385" s="39"/>
      <c r="L385" s="22"/>
    </row>
    <row r="386" spans="1:12">
      <c r="A386" s="2"/>
      <c r="B386" s="4"/>
      <c r="C386" s="4"/>
      <c r="D386" s="4"/>
      <c r="E386" s="4"/>
      <c r="F386" s="4"/>
      <c r="G386" s="4"/>
      <c r="H386" s="4"/>
      <c r="I386" s="39"/>
      <c r="J386" s="4"/>
      <c r="K386" s="39"/>
      <c r="L386" s="22"/>
    </row>
    <row r="387" spans="1:12">
      <c r="A387" s="2"/>
      <c r="B387" s="4"/>
      <c r="C387" s="4"/>
      <c r="D387" s="4"/>
      <c r="E387" s="4"/>
      <c r="F387" s="4"/>
      <c r="G387" s="4"/>
      <c r="H387" s="4"/>
      <c r="I387" s="39"/>
      <c r="J387" s="4"/>
      <c r="K387" s="39"/>
      <c r="L387" s="22"/>
    </row>
    <row r="388" spans="1:12">
      <c r="A388" s="2"/>
      <c r="B388" s="4"/>
      <c r="C388" s="4"/>
      <c r="D388" s="4"/>
      <c r="E388" s="4"/>
      <c r="F388" s="4"/>
      <c r="G388" s="4"/>
      <c r="H388" s="4"/>
      <c r="I388" s="39"/>
      <c r="J388" s="4"/>
      <c r="K388" s="39"/>
      <c r="L388" s="22"/>
    </row>
    <row r="389" spans="1:12">
      <c r="A389" s="2"/>
      <c r="B389" s="4"/>
      <c r="C389" s="4"/>
      <c r="D389" s="4"/>
      <c r="E389" s="4"/>
      <c r="F389" s="4"/>
      <c r="G389" s="4"/>
      <c r="H389" s="4"/>
      <c r="I389" s="39"/>
      <c r="J389" s="4"/>
      <c r="K389" s="39"/>
      <c r="L389" s="22"/>
    </row>
    <row r="390" spans="1:12">
      <c r="A390" s="2"/>
      <c r="B390" s="4"/>
      <c r="C390" s="4"/>
      <c r="D390" s="4"/>
      <c r="E390" s="4"/>
      <c r="F390" s="4"/>
      <c r="G390" s="4"/>
      <c r="H390" s="4"/>
      <c r="I390" s="39"/>
      <c r="J390" s="4"/>
      <c r="K390" s="39"/>
      <c r="L390" s="22"/>
    </row>
    <row r="391" spans="1:12">
      <c r="A391" s="2"/>
      <c r="B391" s="4"/>
      <c r="C391" s="4"/>
      <c r="D391" s="4"/>
      <c r="E391" s="4"/>
      <c r="F391" s="4"/>
      <c r="G391" s="4"/>
      <c r="H391" s="4"/>
      <c r="I391" s="39"/>
      <c r="J391" s="4"/>
      <c r="K391" s="39"/>
      <c r="L391" s="22"/>
    </row>
    <row r="392" spans="1:12">
      <c r="A392" s="2"/>
      <c r="B392" s="4"/>
      <c r="C392" s="4"/>
      <c r="D392" s="4"/>
      <c r="E392" s="4"/>
      <c r="F392" s="4"/>
      <c r="G392" s="4"/>
      <c r="H392" s="4"/>
      <c r="I392" s="39"/>
      <c r="J392" s="4"/>
      <c r="K392" s="39"/>
      <c r="L392" s="22"/>
    </row>
    <row r="393" spans="1:12">
      <c r="A393" s="2"/>
      <c r="B393" s="4"/>
      <c r="C393" s="4"/>
      <c r="D393" s="4"/>
      <c r="E393" s="4"/>
      <c r="F393" s="4"/>
      <c r="G393" s="4"/>
      <c r="H393" s="4"/>
      <c r="I393" s="39"/>
      <c r="J393" s="4"/>
      <c r="K393" s="39"/>
      <c r="L393" s="22"/>
    </row>
    <row r="394" spans="1:12">
      <c r="A394" s="2"/>
      <c r="B394" s="4"/>
      <c r="C394" s="4"/>
      <c r="D394" s="4"/>
      <c r="E394" s="4"/>
      <c r="F394" s="4"/>
      <c r="G394" s="4"/>
      <c r="H394" s="4"/>
      <c r="I394" s="39"/>
      <c r="J394" s="4"/>
      <c r="K394" s="39"/>
      <c r="L394" s="22"/>
    </row>
    <row r="395" spans="1:12">
      <c r="A395" s="2"/>
      <c r="B395" s="4"/>
      <c r="C395" s="4"/>
      <c r="D395" s="4"/>
      <c r="E395" s="4"/>
      <c r="F395" s="4"/>
      <c r="G395" s="4"/>
      <c r="H395" s="4"/>
      <c r="I395" s="39"/>
      <c r="J395" s="4"/>
      <c r="K395" s="39"/>
      <c r="L395" s="22"/>
    </row>
    <row r="396" spans="1:12">
      <c r="A396" s="2"/>
      <c r="B396" s="4"/>
      <c r="C396" s="4"/>
      <c r="D396" s="4"/>
      <c r="E396" s="4"/>
      <c r="F396" s="4"/>
      <c r="G396" s="4"/>
      <c r="H396" s="4"/>
      <c r="I396" s="39"/>
      <c r="J396" s="4"/>
      <c r="K396" s="39"/>
      <c r="L396" s="22"/>
    </row>
    <row r="397" spans="1:12">
      <c r="A397" s="2"/>
      <c r="B397" s="4"/>
      <c r="C397" s="4"/>
      <c r="D397" s="4"/>
      <c r="E397" s="4"/>
      <c r="F397" s="4"/>
      <c r="G397" s="4"/>
      <c r="H397" s="4"/>
      <c r="I397" s="39"/>
      <c r="J397" s="4"/>
      <c r="K397" s="39"/>
      <c r="L397" s="22"/>
    </row>
    <row r="398" spans="1:12">
      <c r="A398" s="2"/>
      <c r="B398" s="4"/>
      <c r="C398" s="4"/>
      <c r="D398" s="4"/>
      <c r="E398" s="4"/>
      <c r="F398" s="4"/>
      <c r="G398" s="4"/>
      <c r="H398" s="4"/>
      <c r="I398" s="39"/>
      <c r="J398" s="4"/>
      <c r="K398" s="39"/>
      <c r="L398" s="22"/>
    </row>
    <row r="399" spans="1:12">
      <c r="A399" s="2"/>
      <c r="B399" s="4"/>
      <c r="C399" s="4"/>
      <c r="D399" s="4"/>
      <c r="E399" s="4"/>
      <c r="F399" s="4"/>
      <c r="G399" s="4"/>
      <c r="H399" s="4"/>
      <c r="I399" s="39"/>
      <c r="J399" s="4"/>
      <c r="K399" s="39"/>
      <c r="L399" s="22"/>
    </row>
    <row r="400" spans="1:12">
      <c r="A400" s="2"/>
      <c r="B400" s="4"/>
      <c r="C400" s="4"/>
      <c r="D400" s="4"/>
      <c r="E400" s="4"/>
      <c r="F400" s="4"/>
      <c r="G400" s="4"/>
      <c r="H400" s="4"/>
      <c r="I400" s="39"/>
      <c r="J400" s="4"/>
      <c r="K400" s="39"/>
      <c r="L400" s="22"/>
    </row>
    <row r="401" spans="1:12">
      <c r="A401" s="2"/>
      <c r="B401" s="4"/>
      <c r="C401" s="4"/>
      <c r="D401" s="4"/>
      <c r="E401" s="4"/>
      <c r="F401" s="4"/>
      <c r="G401" s="4"/>
      <c r="H401" s="4"/>
      <c r="I401" s="39"/>
      <c r="J401" s="4"/>
      <c r="K401" s="39"/>
      <c r="L401" s="22"/>
    </row>
    <row r="402" spans="1:12">
      <c r="A402" s="2"/>
      <c r="B402" s="4"/>
      <c r="C402" s="4"/>
      <c r="D402" s="4"/>
      <c r="E402" s="4"/>
      <c r="F402" s="4"/>
      <c r="G402" s="4"/>
      <c r="H402" s="4"/>
      <c r="I402" s="39"/>
      <c r="J402" s="4"/>
      <c r="K402" s="39"/>
      <c r="L402" s="22"/>
    </row>
    <row r="403" spans="1:12">
      <c r="A403" s="2"/>
      <c r="B403" s="4"/>
      <c r="C403" s="4"/>
      <c r="D403" s="4"/>
      <c r="E403" s="4"/>
      <c r="F403" s="4"/>
      <c r="G403" s="4"/>
      <c r="H403" s="4"/>
      <c r="I403" s="39"/>
      <c r="J403" s="4"/>
      <c r="K403" s="39"/>
      <c r="L403" s="22"/>
    </row>
    <row r="404" spans="1:12">
      <c r="A404" s="2"/>
      <c r="B404" s="4"/>
      <c r="C404" s="4"/>
      <c r="D404" s="4"/>
      <c r="E404" s="4"/>
      <c r="F404" s="4"/>
      <c r="G404" s="4"/>
      <c r="H404" s="4"/>
      <c r="I404" s="39"/>
      <c r="J404" s="4"/>
      <c r="K404" s="39"/>
      <c r="L404" s="22"/>
    </row>
    <row r="405" spans="1:12">
      <c r="A405" s="2"/>
      <c r="B405" s="4"/>
      <c r="C405" s="4"/>
      <c r="D405" s="4"/>
      <c r="E405" s="4"/>
      <c r="F405" s="4"/>
      <c r="G405" s="4"/>
      <c r="H405" s="4"/>
      <c r="I405" s="39"/>
      <c r="J405" s="4"/>
      <c r="K405" s="39"/>
      <c r="L405" s="22"/>
    </row>
    <row r="406" spans="1:12">
      <c r="A406" s="2"/>
      <c r="B406" s="4"/>
      <c r="C406" s="4"/>
      <c r="D406" s="4"/>
      <c r="E406" s="4"/>
      <c r="F406" s="4"/>
      <c r="G406" s="4"/>
      <c r="H406" s="4"/>
      <c r="I406" s="39"/>
      <c r="J406" s="4"/>
      <c r="K406" s="39"/>
      <c r="L406" s="22"/>
    </row>
    <row r="407" spans="1:12">
      <c r="A407" s="2"/>
      <c r="B407" s="4"/>
      <c r="C407" s="4"/>
      <c r="D407" s="4"/>
      <c r="E407" s="4"/>
      <c r="F407" s="4"/>
      <c r="G407" s="4"/>
      <c r="H407" s="4"/>
      <c r="I407" s="39"/>
      <c r="J407" s="4"/>
      <c r="K407" s="39"/>
      <c r="L407" s="22"/>
    </row>
    <row r="408" spans="1:12">
      <c r="A408" s="2"/>
      <c r="B408" s="4"/>
      <c r="C408" s="4"/>
      <c r="D408" s="4"/>
      <c r="E408" s="4"/>
      <c r="F408" s="4"/>
      <c r="G408" s="4"/>
      <c r="H408" s="4"/>
      <c r="I408" s="39"/>
      <c r="J408" s="4"/>
      <c r="K408" s="39"/>
      <c r="L408" s="22"/>
    </row>
    <row r="409" spans="1:12">
      <c r="A409" s="2"/>
      <c r="B409" s="4"/>
      <c r="C409" s="4"/>
      <c r="D409" s="4"/>
      <c r="E409" s="4"/>
      <c r="F409" s="4"/>
      <c r="G409" s="4"/>
      <c r="H409" s="4"/>
      <c r="I409" s="39"/>
      <c r="J409" s="4"/>
      <c r="K409" s="39"/>
      <c r="L409" s="22"/>
    </row>
    <row r="410" spans="1:12">
      <c r="A410" s="2"/>
      <c r="B410" s="4"/>
      <c r="C410" s="4"/>
      <c r="D410" s="4"/>
      <c r="E410" s="4"/>
      <c r="F410" s="4"/>
      <c r="G410" s="4"/>
      <c r="H410" s="4"/>
      <c r="I410" s="39"/>
      <c r="J410" s="4"/>
      <c r="K410" s="39"/>
      <c r="L410" s="22"/>
    </row>
    <row r="411" spans="1:12">
      <c r="A411" s="2"/>
      <c r="B411" s="4"/>
      <c r="C411" s="4"/>
      <c r="D411" s="4"/>
      <c r="E411" s="4"/>
      <c r="F411" s="4"/>
      <c r="G411" s="4"/>
      <c r="H411" s="4"/>
      <c r="I411" s="39"/>
      <c r="J411" s="4"/>
      <c r="K411" s="39"/>
      <c r="L411" s="22"/>
    </row>
    <row r="412" spans="1:12">
      <c r="A412" s="2"/>
      <c r="B412" s="4"/>
      <c r="C412" s="4"/>
      <c r="D412" s="4"/>
      <c r="E412" s="4"/>
      <c r="F412" s="4"/>
      <c r="G412" s="4"/>
      <c r="H412" s="4"/>
      <c r="I412" s="39"/>
      <c r="J412" s="4"/>
      <c r="K412" s="39"/>
      <c r="L412" s="22"/>
    </row>
    <row r="413" spans="1:12">
      <c r="A413" s="2"/>
      <c r="B413" s="4"/>
      <c r="C413" s="4"/>
      <c r="D413" s="4"/>
      <c r="E413" s="4"/>
      <c r="F413" s="4"/>
      <c r="G413" s="4"/>
      <c r="H413" s="4"/>
      <c r="I413" s="39"/>
      <c r="J413" s="4"/>
      <c r="K413" s="39"/>
      <c r="L413" s="22"/>
    </row>
    <row r="414" spans="1:12">
      <c r="A414" s="2"/>
      <c r="B414" s="4"/>
      <c r="C414" s="4"/>
      <c r="D414" s="4"/>
      <c r="E414" s="4"/>
      <c r="F414" s="4"/>
      <c r="G414" s="4"/>
      <c r="H414" s="4"/>
      <c r="I414" s="39"/>
      <c r="J414" s="4"/>
      <c r="K414" s="39"/>
      <c r="L414" s="22"/>
    </row>
    <row r="415" spans="1:12">
      <c r="A415" s="2"/>
      <c r="B415" s="4"/>
      <c r="C415" s="4"/>
      <c r="D415" s="4"/>
      <c r="E415" s="4"/>
      <c r="F415" s="4"/>
      <c r="G415" s="4"/>
      <c r="H415" s="4"/>
      <c r="I415" s="39"/>
      <c r="J415" s="4"/>
      <c r="K415" s="39"/>
      <c r="L415" s="22"/>
    </row>
    <row r="416" spans="1:12">
      <c r="A416" s="2"/>
      <c r="B416" s="4"/>
      <c r="C416" s="4"/>
      <c r="D416" s="4"/>
      <c r="E416" s="4"/>
      <c r="F416" s="4"/>
      <c r="G416" s="4"/>
      <c r="H416" s="4"/>
      <c r="I416" s="39"/>
      <c r="J416" s="4"/>
      <c r="K416" s="39"/>
      <c r="L416" s="22"/>
    </row>
    <row r="417" spans="1:12">
      <c r="A417" s="2"/>
      <c r="B417" s="4"/>
      <c r="C417" s="4"/>
      <c r="D417" s="4"/>
      <c r="E417" s="4"/>
      <c r="F417" s="4"/>
      <c r="G417" s="4"/>
      <c r="H417" s="4"/>
      <c r="I417" s="39"/>
      <c r="J417" s="4"/>
      <c r="K417" s="39"/>
      <c r="L417" s="22"/>
    </row>
    <row r="418" spans="1:12">
      <c r="A418" s="2"/>
      <c r="B418" s="4"/>
      <c r="C418" s="4"/>
      <c r="D418" s="4"/>
      <c r="E418" s="4"/>
      <c r="F418" s="4"/>
      <c r="G418" s="4"/>
      <c r="H418" s="4"/>
      <c r="I418" s="39"/>
      <c r="J418" s="4"/>
      <c r="K418" s="39"/>
      <c r="L418" s="22"/>
    </row>
    <row r="419" spans="1:12">
      <c r="A419" s="2"/>
      <c r="B419" s="4"/>
      <c r="C419" s="4"/>
      <c r="D419" s="4"/>
      <c r="E419" s="4"/>
      <c r="F419" s="4"/>
      <c r="G419" s="4"/>
      <c r="H419" s="4"/>
      <c r="I419" s="39"/>
      <c r="J419" s="4"/>
      <c r="K419" s="39"/>
      <c r="L419" s="22"/>
    </row>
    <row r="420" spans="1:12">
      <c r="A420" s="2"/>
      <c r="B420" s="4"/>
      <c r="C420" s="4"/>
      <c r="D420" s="4"/>
      <c r="E420" s="4"/>
      <c r="F420" s="4"/>
      <c r="G420" s="4"/>
      <c r="H420" s="4"/>
      <c r="I420" s="39"/>
      <c r="J420" s="4"/>
      <c r="K420" s="39"/>
      <c r="L420" s="22"/>
    </row>
    <row r="421" spans="1:12">
      <c r="A421" s="2"/>
      <c r="B421" s="4"/>
      <c r="C421" s="4"/>
      <c r="D421" s="4"/>
      <c r="E421" s="4"/>
      <c r="F421" s="4"/>
      <c r="G421" s="4"/>
      <c r="H421" s="4"/>
      <c r="I421" s="39"/>
      <c r="J421" s="4"/>
      <c r="K421" s="39"/>
      <c r="L421" s="22"/>
    </row>
    <row r="422" spans="1:12">
      <c r="A422" s="2"/>
      <c r="B422" s="4"/>
      <c r="C422" s="4"/>
      <c r="D422" s="4"/>
      <c r="E422" s="4"/>
      <c r="F422" s="4"/>
      <c r="G422" s="4"/>
      <c r="H422" s="4"/>
      <c r="I422" s="39"/>
      <c r="J422" s="4"/>
      <c r="K422" s="39"/>
      <c r="L422" s="22"/>
    </row>
    <row r="423" spans="1:12">
      <c r="A423" s="2"/>
      <c r="B423" s="4"/>
      <c r="C423" s="4"/>
      <c r="D423" s="4"/>
      <c r="E423" s="4"/>
      <c r="F423" s="4"/>
      <c r="G423" s="4"/>
      <c r="H423" s="4"/>
      <c r="I423" s="39"/>
      <c r="J423" s="4"/>
      <c r="K423" s="39"/>
      <c r="L423" s="22"/>
    </row>
    <row r="424" spans="1:12">
      <c r="A424" s="2"/>
      <c r="B424" s="4"/>
      <c r="C424" s="4"/>
      <c r="D424" s="4"/>
      <c r="E424" s="4"/>
      <c r="F424" s="4"/>
      <c r="G424" s="4"/>
      <c r="H424" s="4"/>
      <c r="I424" s="39"/>
      <c r="J424" s="4"/>
      <c r="K424" s="39"/>
      <c r="L424" s="22"/>
    </row>
    <row r="425" spans="1:12">
      <c r="A425" s="2"/>
      <c r="B425" s="4"/>
      <c r="C425" s="4"/>
      <c r="D425" s="4"/>
      <c r="E425" s="4"/>
      <c r="F425" s="4"/>
      <c r="G425" s="4"/>
      <c r="H425" s="4"/>
      <c r="I425" s="39"/>
      <c r="J425" s="4"/>
      <c r="K425" s="39"/>
      <c r="L425" s="22"/>
    </row>
    <row r="426" spans="1:12">
      <c r="A426" s="2"/>
      <c r="B426" s="4"/>
      <c r="C426" s="4"/>
      <c r="D426" s="4"/>
      <c r="E426" s="4"/>
      <c r="F426" s="4"/>
      <c r="G426" s="4"/>
      <c r="H426" s="4"/>
      <c r="I426" s="39"/>
      <c r="J426" s="4"/>
      <c r="K426" s="39"/>
      <c r="L426" s="22"/>
    </row>
    <row r="427" spans="1:12">
      <c r="A427" s="2"/>
      <c r="B427" s="4"/>
      <c r="C427" s="4"/>
      <c r="D427" s="4"/>
      <c r="E427" s="4"/>
      <c r="F427" s="4"/>
      <c r="G427" s="4"/>
      <c r="H427" s="4"/>
      <c r="I427" s="39"/>
      <c r="J427" s="4"/>
      <c r="K427" s="39"/>
      <c r="L427" s="22"/>
    </row>
    <row r="428" spans="1:12">
      <c r="A428" s="2"/>
      <c r="B428" s="4"/>
      <c r="C428" s="4"/>
      <c r="D428" s="4"/>
      <c r="E428" s="4"/>
      <c r="F428" s="4"/>
      <c r="G428" s="4"/>
      <c r="H428" s="4"/>
      <c r="I428" s="39"/>
      <c r="J428" s="4"/>
      <c r="K428" s="39"/>
      <c r="L428" s="22"/>
    </row>
    <row r="429" spans="1:12">
      <c r="A429" s="2"/>
      <c r="B429" s="4"/>
      <c r="C429" s="4"/>
      <c r="D429" s="4"/>
      <c r="E429" s="4"/>
      <c r="F429" s="4"/>
      <c r="G429" s="4"/>
      <c r="H429" s="4"/>
      <c r="I429" s="39"/>
      <c r="J429" s="4"/>
      <c r="K429" s="39"/>
      <c r="L429" s="22"/>
    </row>
    <row r="430" spans="1:12">
      <c r="A430" s="2"/>
      <c r="B430" s="4"/>
      <c r="C430" s="4"/>
      <c r="D430" s="4"/>
      <c r="E430" s="4"/>
      <c r="F430" s="4"/>
      <c r="G430" s="4"/>
      <c r="H430" s="4"/>
      <c r="I430" s="39"/>
      <c r="J430" s="4"/>
      <c r="K430" s="39"/>
      <c r="L430" s="22"/>
    </row>
    <row r="431" spans="1:12">
      <c r="A431" s="2"/>
      <c r="B431" s="4"/>
      <c r="C431" s="4"/>
      <c r="D431" s="4"/>
      <c r="E431" s="4"/>
      <c r="F431" s="4"/>
      <c r="G431" s="4"/>
      <c r="H431" s="4"/>
      <c r="I431" s="39"/>
      <c r="J431" s="4"/>
      <c r="K431" s="39"/>
      <c r="L431" s="22"/>
    </row>
    <row r="432" spans="1:12">
      <c r="A432" s="2"/>
      <c r="B432" s="4"/>
      <c r="C432" s="4"/>
      <c r="D432" s="4"/>
      <c r="E432" s="4"/>
      <c r="F432" s="4"/>
      <c r="G432" s="4"/>
      <c r="H432" s="4"/>
      <c r="I432" s="39"/>
      <c r="J432" s="4"/>
      <c r="K432" s="39"/>
      <c r="L432" s="22"/>
    </row>
    <row r="433" spans="1:12">
      <c r="A433" s="2"/>
      <c r="B433" s="4"/>
      <c r="C433" s="4"/>
      <c r="D433" s="4"/>
      <c r="E433" s="4"/>
      <c r="F433" s="4"/>
      <c r="G433" s="4"/>
      <c r="H433" s="4"/>
      <c r="I433" s="39"/>
      <c r="J433" s="4"/>
      <c r="K433" s="39"/>
      <c r="L433" s="22"/>
    </row>
    <row r="434" spans="1:12">
      <c r="A434" s="2"/>
      <c r="B434" s="4"/>
      <c r="C434" s="4"/>
      <c r="D434" s="4"/>
      <c r="E434" s="4"/>
      <c r="F434" s="4"/>
      <c r="G434" s="4"/>
      <c r="H434" s="4"/>
      <c r="I434" s="39"/>
      <c r="J434" s="4"/>
      <c r="K434" s="39"/>
      <c r="L434" s="22"/>
    </row>
    <row r="435" spans="1:12">
      <c r="A435" s="2"/>
      <c r="B435" s="4"/>
      <c r="C435" s="4"/>
      <c r="D435" s="4"/>
      <c r="E435" s="4"/>
      <c r="F435" s="4"/>
      <c r="G435" s="4"/>
      <c r="H435" s="4"/>
      <c r="I435" s="39"/>
      <c r="J435" s="4"/>
      <c r="K435" s="39"/>
      <c r="L435" s="22"/>
    </row>
    <row r="436" spans="1:12">
      <c r="A436" s="2"/>
      <c r="B436" s="4"/>
      <c r="C436" s="4"/>
      <c r="D436" s="4"/>
      <c r="E436" s="4"/>
      <c r="F436" s="4"/>
      <c r="G436" s="4"/>
      <c r="H436" s="4"/>
      <c r="I436" s="39"/>
      <c r="J436" s="4"/>
      <c r="K436" s="39"/>
      <c r="L436" s="22"/>
    </row>
    <row r="437" spans="1:12">
      <c r="A437" s="2"/>
      <c r="B437" s="4"/>
      <c r="C437" s="4"/>
      <c r="D437" s="4"/>
      <c r="E437" s="4"/>
      <c r="F437" s="4"/>
      <c r="G437" s="4"/>
      <c r="H437" s="4"/>
      <c r="I437" s="39"/>
      <c r="J437" s="4"/>
      <c r="K437" s="39"/>
      <c r="L437" s="22"/>
    </row>
    <row r="438" spans="1:12">
      <c r="A438" s="2"/>
      <c r="B438" s="4"/>
      <c r="C438" s="4"/>
      <c r="D438" s="4"/>
      <c r="E438" s="4"/>
      <c r="F438" s="4"/>
      <c r="G438" s="4"/>
      <c r="H438" s="4"/>
      <c r="I438" s="39"/>
      <c r="J438" s="4"/>
      <c r="K438" s="39"/>
      <c r="L438" s="22"/>
    </row>
    <row r="439" spans="1:12">
      <c r="A439" s="2"/>
      <c r="B439" s="4"/>
      <c r="C439" s="4"/>
      <c r="D439" s="4"/>
      <c r="E439" s="4"/>
      <c r="F439" s="4"/>
      <c r="G439" s="4"/>
      <c r="H439" s="4"/>
      <c r="I439" s="39"/>
      <c r="J439" s="4"/>
      <c r="K439" s="39"/>
      <c r="L439" s="22"/>
    </row>
    <row r="440" spans="1:12">
      <c r="A440" s="2"/>
      <c r="B440" s="4"/>
      <c r="C440" s="4"/>
      <c r="D440" s="4"/>
      <c r="E440" s="4"/>
      <c r="F440" s="4"/>
      <c r="G440" s="4"/>
      <c r="H440" s="4"/>
      <c r="I440" s="39"/>
      <c r="J440" s="4"/>
      <c r="K440" s="39"/>
      <c r="L440" s="22"/>
    </row>
    <row r="441" spans="1:12">
      <c r="A441" s="2"/>
      <c r="B441" s="4"/>
      <c r="C441" s="4"/>
      <c r="D441" s="4"/>
      <c r="E441" s="4"/>
      <c r="F441" s="4"/>
      <c r="G441" s="4"/>
      <c r="H441" s="4"/>
      <c r="I441" s="39"/>
      <c r="J441" s="4"/>
      <c r="K441" s="39"/>
      <c r="L441" s="22"/>
    </row>
    <row r="442" spans="1:12">
      <c r="A442" s="2"/>
      <c r="B442" s="4"/>
      <c r="C442" s="4"/>
      <c r="D442" s="4"/>
      <c r="E442" s="4"/>
      <c r="F442" s="4"/>
      <c r="G442" s="4"/>
      <c r="H442" s="4"/>
      <c r="I442" s="39"/>
      <c r="J442" s="4"/>
      <c r="K442" s="39"/>
      <c r="L442" s="22"/>
    </row>
    <row r="443" spans="1:12">
      <c r="A443" s="2"/>
      <c r="B443" s="4"/>
      <c r="C443" s="4"/>
      <c r="D443" s="4"/>
      <c r="E443" s="4"/>
      <c r="F443" s="4"/>
      <c r="G443" s="4"/>
      <c r="H443" s="4"/>
      <c r="I443" s="39"/>
      <c r="J443" s="4"/>
      <c r="K443" s="39"/>
      <c r="L443" s="22"/>
    </row>
    <row r="444" spans="1:12">
      <c r="A444" s="2"/>
      <c r="B444" s="4"/>
      <c r="C444" s="4"/>
      <c r="D444" s="4"/>
      <c r="E444" s="4"/>
      <c r="F444" s="4"/>
      <c r="G444" s="4"/>
      <c r="H444" s="4"/>
      <c r="I444" s="39"/>
      <c r="J444" s="4"/>
      <c r="K444" s="39"/>
      <c r="L444" s="22"/>
    </row>
    <row r="445" spans="1:12">
      <c r="A445" s="2"/>
      <c r="B445" s="4"/>
      <c r="C445" s="4"/>
      <c r="D445" s="4"/>
      <c r="E445" s="4"/>
      <c r="F445" s="4"/>
      <c r="G445" s="4"/>
      <c r="H445" s="4"/>
      <c r="I445" s="39"/>
      <c r="J445" s="4"/>
      <c r="K445" s="39"/>
      <c r="L445" s="22"/>
    </row>
    <row r="446" spans="1:12">
      <c r="A446" s="2"/>
      <c r="B446" s="4"/>
      <c r="C446" s="4"/>
      <c r="D446" s="4"/>
      <c r="E446" s="4"/>
      <c r="F446" s="4"/>
      <c r="G446" s="4"/>
      <c r="H446" s="4"/>
      <c r="I446" s="39"/>
      <c r="J446" s="4"/>
      <c r="K446" s="39"/>
      <c r="L446" s="22"/>
    </row>
    <row r="447" spans="1:12">
      <c r="A447" s="2"/>
      <c r="B447" s="4"/>
      <c r="C447" s="4"/>
      <c r="D447" s="4"/>
      <c r="E447" s="4"/>
      <c r="F447" s="4"/>
      <c r="G447" s="4"/>
      <c r="H447" s="4"/>
      <c r="I447" s="39"/>
      <c r="J447" s="4"/>
      <c r="K447" s="39"/>
      <c r="L447" s="22"/>
    </row>
    <row r="448" spans="1:12">
      <c r="A448" s="2"/>
      <c r="B448" s="4"/>
      <c r="C448" s="4"/>
      <c r="D448" s="4"/>
      <c r="E448" s="4"/>
      <c r="F448" s="4"/>
      <c r="G448" s="4"/>
      <c r="H448" s="4"/>
      <c r="I448" s="39"/>
      <c r="J448" s="4"/>
      <c r="K448" s="39"/>
      <c r="L448" s="22"/>
    </row>
    <row r="449" spans="1:12">
      <c r="A449" s="2"/>
      <c r="B449" s="4"/>
      <c r="C449" s="4"/>
      <c r="D449" s="4"/>
      <c r="E449" s="4"/>
      <c r="F449" s="4"/>
      <c r="G449" s="4"/>
      <c r="H449" s="4"/>
      <c r="I449" s="39"/>
      <c r="J449" s="4"/>
      <c r="K449" s="39"/>
      <c r="L449" s="22"/>
    </row>
    <row r="450" spans="1:12">
      <c r="A450" s="2"/>
      <c r="B450" s="4"/>
      <c r="C450" s="4"/>
      <c r="D450" s="4"/>
      <c r="E450" s="4"/>
      <c r="F450" s="4"/>
      <c r="G450" s="4"/>
      <c r="H450" s="4"/>
      <c r="I450" s="39"/>
      <c r="J450" s="4"/>
      <c r="K450" s="39"/>
      <c r="L450" s="22"/>
    </row>
    <row r="451" spans="1:12">
      <c r="A451" s="2"/>
      <c r="B451" s="4"/>
      <c r="C451" s="4"/>
      <c r="D451" s="4"/>
      <c r="E451" s="4"/>
      <c r="F451" s="4"/>
      <c r="G451" s="4"/>
      <c r="H451" s="4"/>
      <c r="I451" s="39"/>
      <c r="J451" s="4"/>
      <c r="K451" s="39"/>
      <c r="L451" s="22"/>
    </row>
    <row r="452" spans="1:12">
      <c r="A452" s="2"/>
      <c r="B452" s="4"/>
      <c r="C452" s="4"/>
      <c r="D452" s="4"/>
      <c r="E452" s="4"/>
      <c r="F452" s="4"/>
      <c r="G452" s="4"/>
      <c r="H452" s="4"/>
      <c r="I452" s="39"/>
      <c r="J452" s="4"/>
      <c r="K452" s="39"/>
      <c r="L452" s="22"/>
    </row>
    <row r="453" spans="1:12">
      <c r="A453" s="2"/>
      <c r="B453" s="4"/>
      <c r="C453" s="4"/>
      <c r="D453" s="4"/>
      <c r="E453" s="4"/>
      <c r="F453" s="4"/>
      <c r="G453" s="4"/>
      <c r="H453" s="4"/>
      <c r="I453" s="39"/>
      <c r="J453" s="4"/>
      <c r="K453" s="39"/>
      <c r="L453" s="22"/>
    </row>
    <row r="454" spans="1:12">
      <c r="A454" s="2"/>
      <c r="B454" s="4"/>
      <c r="C454" s="4"/>
      <c r="D454" s="4"/>
      <c r="E454" s="4"/>
      <c r="F454" s="4"/>
      <c r="G454" s="4"/>
      <c r="H454" s="4"/>
      <c r="I454" s="39"/>
      <c r="J454" s="4"/>
      <c r="K454" s="39"/>
      <c r="L454" s="22"/>
    </row>
    <row r="455" spans="1:12">
      <c r="A455" s="2"/>
      <c r="B455" s="4"/>
      <c r="C455" s="4"/>
      <c r="D455" s="4"/>
      <c r="E455" s="4"/>
      <c r="F455" s="4"/>
      <c r="G455" s="4"/>
      <c r="H455" s="4"/>
      <c r="I455" s="39"/>
      <c r="J455" s="4"/>
      <c r="K455" s="39"/>
      <c r="L455" s="22"/>
    </row>
    <row r="456" spans="1:12">
      <c r="A456" s="2"/>
      <c r="B456" s="4"/>
      <c r="C456" s="4"/>
      <c r="D456" s="4"/>
      <c r="E456" s="4"/>
      <c r="F456" s="4"/>
      <c r="G456" s="4"/>
      <c r="H456" s="4"/>
      <c r="I456" s="39"/>
      <c r="J456" s="4"/>
      <c r="K456" s="39"/>
      <c r="L456" s="22"/>
    </row>
    <row r="457" spans="1:12">
      <c r="A457" s="2"/>
      <c r="B457" s="4"/>
      <c r="C457" s="4"/>
      <c r="D457" s="4"/>
      <c r="E457" s="4"/>
      <c r="F457" s="4"/>
      <c r="G457" s="4"/>
      <c r="H457" s="4"/>
      <c r="I457" s="39"/>
      <c r="J457" s="4"/>
      <c r="K457" s="39"/>
      <c r="L457" s="22"/>
    </row>
    <row r="458" spans="1:12">
      <c r="A458" s="2"/>
      <c r="B458" s="4"/>
      <c r="C458" s="4"/>
      <c r="D458" s="4"/>
      <c r="E458" s="4"/>
      <c r="F458" s="4"/>
      <c r="G458" s="4"/>
      <c r="H458" s="4"/>
      <c r="I458" s="39"/>
      <c r="J458" s="4"/>
      <c r="K458" s="39"/>
      <c r="L458" s="22"/>
    </row>
    <row r="459" spans="1:12">
      <c r="A459" s="2"/>
      <c r="B459" s="4"/>
      <c r="C459" s="4"/>
      <c r="D459" s="4"/>
      <c r="E459" s="4"/>
      <c r="F459" s="4"/>
      <c r="G459" s="4"/>
      <c r="H459" s="4"/>
      <c r="I459" s="39"/>
      <c r="J459" s="4"/>
      <c r="K459" s="39"/>
      <c r="L459" s="22"/>
    </row>
    <row r="460" spans="1:12">
      <c r="A460" s="2"/>
      <c r="B460" s="4"/>
      <c r="C460" s="4"/>
      <c r="D460" s="4"/>
      <c r="E460" s="4"/>
      <c r="F460" s="4"/>
      <c r="G460" s="4"/>
      <c r="H460" s="4"/>
      <c r="I460" s="39"/>
      <c r="J460" s="4"/>
      <c r="K460" s="39"/>
      <c r="L460" s="22"/>
    </row>
    <row r="461" spans="1:12">
      <c r="A461" s="2"/>
      <c r="B461" s="4"/>
      <c r="C461" s="4"/>
      <c r="D461" s="4"/>
      <c r="E461" s="4"/>
      <c r="F461" s="4"/>
      <c r="G461" s="4"/>
      <c r="H461" s="4"/>
      <c r="I461" s="39"/>
      <c r="J461" s="4"/>
      <c r="K461" s="39"/>
      <c r="L461" s="22"/>
    </row>
    <row r="462" spans="1:12">
      <c r="A462" s="2"/>
      <c r="B462" s="4"/>
      <c r="C462" s="4"/>
      <c r="D462" s="4"/>
      <c r="E462" s="4"/>
      <c r="F462" s="4"/>
      <c r="G462" s="4"/>
      <c r="H462" s="4"/>
      <c r="I462" s="39"/>
      <c r="J462" s="4"/>
      <c r="K462" s="39"/>
      <c r="L462" s="22"/>
    </row>
    <row r="463" spans="1:12">
      <c r="A463" s="2"/>
      <c r="B463" s="4"/>
      <c r="C463" s="4"/>
      <c r="D463" s="4"/>
      <c r="E463" s="4"/>
      <c r="F463" s="4"/>
      <c r="G463" s="4"/>
      <c r="H463" s="4"/>
      <c r="I463" s="39"/>
      <c r="J463" s="4"/>
      <c r="K463" s="39"/>
      <c r="L463" s="22"/>
    </row>
    <row r="464" spans="1:12">
      <c r="A464" s="2"/>
      <c r="B464" s="4"/>
      <c r="C464" s="4"/>
      <c r="D464" s="4"/>
      <c r="E464" s="4"/>
      <c r="F464" s="4"/>
      <c r="G464" s="4"/>
      <c r="H464" s="4"/>
      <c r="I464" s="39"/>
      <c r="J464" s="4"/>
      <c r="K464" s="39"/>
      <c r="L464" s="22"/>
    </row>
    <row r="465" spans="1:12">
      <c r="A465" s="2"/>
      <c r="B465" s="4"/>
      <c r="C465" s="4"/>
      <c r="D465" s="4"/>
      <c r="E465" s="4"/>
      <c r="F465" s="4"/>
      <c r="G465" s="4"/>
      <c r="H465" s="4"/>
      <c r="I465" s="39"/>
      <c r="J465" s="4"/>
      <c r="K465" s="39"/>
      <c r="L465" s="22"/>
    </row>
    <row r="466" spans="1:12">
      <c r="A466" s="2"/>
      <c r="B466" s="4"/>
      <c r="C466" s="4"/>
      <c r="D466" s="4"/>
      <c r="E466" s="4"/>
      <c r="F466" s="4"/>
      <c r="G466" s="4"/>
      <c r="H466" s="4"/>
      <c r="I466" s="39"/>
      <c r="J466" s="4"/>
      <c r="K466" s="39"/>
      <c r="L466" s="22"/>
    </row>
    <row r="467" spans="1:12">
      <c r="A467" s="2"/>
      <c r="B467" s="4"/>
      <c r="C467" s="4"/>
      <c r="D467" s="4"/>
      <c r="E467" s="4"/>
      <c r="F467" s="4"/>
      <c r="G467" s="4"/>
      <c r="H467" s="4"/>
      <c r="I467" s="39"/>
      <c r="J467" s="4"/>
      <c r="K467" s="39"/>
      <c r="L467" s="22"/>
    </row>
    <row r="468" spans="1:12">
      <c r="A468" s="2"/>
      <c r="B468" s="4"/>
      <c r="C468" s="4"/>
      <c r="D468" s="4"/>
      <c r="E468" s="4"/>
      <c r="F468" s="4"/>
      <c r="G468" s="4"/>
      <c r="H468" s="4"/>
      <c r="I468" s="39"/>
      <c r="J468" s="4"/>
      <c r="K468" s="39"/>
      <c r="L468" s="22"/>
    </row>
    <row r="469" spans="1:12">
      <c r="A469" s="2"/>
      <c r="B469" s="4"/>
      <c r="C469" s="4"/>
      <c r="D469" s="4"/>
      <c r="E469" s="4"/>
      <c r="F469" s="4"/>
      <c r="G469" s="4"/>
      <c r="H469" s="4"/>
      <c r="I469" s="39"/>
      <c r="J469" s="4"/>
      <c r="K469" s="39"/>
      <c r="L469" s="22"/>
    </row>
    <row r="470" spans="1:12">
      <c r="A470" s="2"/>
      <c r="B470" s="4"/>
      <c r="C470" s="4"/>
      <c r="D470" s="4"/>
      <c r="E470" s="4"/>
      <c r="F470" s="4"/>
      <c r="G470" s="4"/>
      <c r="H470" s="4"/>
      <c r="I470" s="39"/>
      <c r="J470" s="4"/>
      <c r="K470" s="39"/>
      <c r="L470" s="22"/>
    </row>
    <row r="471" spans="1:12">
      <c r="A471" s="2"/>
      <c r="B471" s="4"/>
      <c r="C471" s="4"/>
      <c r="D471" s="4"/>
      <c r="E471" s="4"/>
      <c r="F471" s="4"/>
      <c r="G471" s="4"/>
      <c r="H471" s="4"/>
      <c r="I471" s="39"/>
      <c r="J471" s="4"/>
      <c r="K471" s="39"/>
      <c r="L471" s="22"/>
    </row>
    <row r="472" spans="1:12">
      <c r="A472" s="2"/>
      <c r="B472" s="4"/>
      <c r="C472" s="4"/>
      <c r="D472" s="4"/>
      <c r="E472" s="4"/>
      <c r="F472" s="4"/>
      <c r="G472" s="4"/>
      <c r="H472" s="4"/>
      <c r="I472" s="39"/>
      <c r="J472" s="4"/>
      <c r="K472" s="39"/>
      <c r="L472" s="22"/>
    </row>
    <row r="473" spans="1:12">
      <c r="A473" s="2"/>
      <c r="B473" s="4"/>
      <c r="C473" s="4"/>
      <c r="D473" s="4"/>
      <c r="E473" s="4"/>
      <c r="F473" s="4"/>
      <c r="G473" s="4"/>
      <c r="H473" s="4"/>
      <c r="I473" s="39"/>
      <c r="J473" s="4"/>
      <c r="K473" s="39"/>
      <c r="L473" s="22"/>
    </row>
    <row r="474" spans="1:12">
      <c r="A474" s="2"/>
      <c r="B474" s="4"/>
      <c r="C474" s="4"/>
      <c r="D474" s="4"/>
      <c r="E474" s="4"/>
      <c r="F474" s="4"/>
      <c r="G474" s="4"/>
      <c r="H474" s="4"/>
      <c r="I474" s="39"/>
      <c r="J474" s="4"/>
      <c r="K474" s="39"/>
      <c r="L474" s="22"/>
    </row>
    <row r="475" spans="1:12">
      <c r="A475" s="2"/>
      <c r="B475" s="4"/>
      <c r="C475" s="4"/>
      <c r="D475" s="4"/>
      <c r="E475" s="4"/>
      <c r="F475" s="4"/>
      <c r="G475" s="4"/>
      <c r="H475" s="4"/>
      <c r="I475" s="39"/>
      <c r="J475" s="4"/>
      <c r="K475" s="39"/>
      <c r="L475" s="22"/>
    </row>
    <row r="476" spans="1:12">
      <c r="A476" s="2"/>
      <c r="B476" s="4"/>
      <c r="C476" s="4"/>
      <c r="D476" s="4"/>
      <c r="E476" s="4"/>
      <c r="F476" s="4"/>
      <c r="G476" s="4"/>
      <c r="H476" s="4"/>
      <c r="I476" s="39"/>
      <c r="J476" s="4"/>
      <c r="K476" s="39"/>
      <c r="L476" s="22"/>
    </row>
    <row r="477" spans="1:12">
      <c r="A477" s="2"/>
      <c r="B477" s="4"/>
      <c r="C477" s="4"/>
      <c r="D477" s="4"/>
      <c r="E477" s="4"/>
      <c r="F477" s="4"/>
      <c r="G477" s="4"/>
      <c r="H477" s="4"/>
      <c r="I477" s="39"/>
      <c r="J477" s="4"/>
      <c r="K477" s="39"/>
      <c r="L477" s="22"/>
    </row>
    <row r="478" spans="1:12">
      <c r="A478" s="2"/>
      <c r="B478" s="4"/>
      <c r="C478" s="4"/>
      <c r="D478" s="4"/>
      <c r="E478" s="4"/>
      <c r="F478" s="4"/>
      <c r="G478" s="4"/>
      <c r="H478" s="4"/>
      <c r="I478" s="39"/>
      <c r="J478" s="4"/>
      <c r="K478" s="39"/>
      <c r="L478" s="22"/>
    </row>
    <row r="479" spans="1:12">
      <c r="A479" s="2"/>
      <c r="B479" s="4"/>
      <c r="C479" s="4"/>
      <c r="D479" s="4"/>
      <c r="E479" s="4"/>
      <c r="F479" s="4"/>
      <c r="G479" s="4"/>
      <c r="H479" s="4"/>
      <c r="I479" s="39"/>
      <c r="J479" s="4"/>
      <c r="K479" s="39"/>
      <c r="L479" s="22"/>
    </row>
    <row r="480" spans="1:12">
      <c r="A480" s="2"/>
      <c r="B480" s="4"/>
      <c r="C480" s="4"/>
      <c r="D480" s="4"/>
      <c r="E480" s="4"/>
      <c r="F480" s="4"/>
      <c r="G480" s="4"/>
      <c r="H480" s="4"/>
      <c r="I480" s="39"/>
      <c r="J480" s="4"/>
      <c r="K480" s="39"/>
      <c r="L480" s="22"/>
    </row>
    <row r="481" spans="1:12">
      <c r="A481" s="2"/>
      <c r="B481" s="4"/>
      <c r="C481" s="4"/>
      <c r="D481" s="4"/>
      <c r="E481" s="4"/>
      <c r="F481" s="4"/>
      <c r="G481" s="4"/>
      <c r="H481" s="4"/>
      <c r="I481" s="39"/>
      <c r="J481" s="4"/>
      <c r="K481" s="39"/>
      <c r="L481" s="22"/>
    </row>
    <row r="482" spans="1:12">
      <c r="A482" s="2"/>
      <c r="B482" s="4"/>
      <c r="C482" s="4"/>
      <c r="D482" s="4"/>
      <c r="E482" s="4"/>
      <c r="F482" s="4"/>
      <c r="G482" s="4"/>
      <c r="H482" s="4"/>
      <c r="I482" s="39"/>
      <c r="J482" s="4"/>
      <c r="K482" s="39"/>
      <c r="L482" s="22"/>
    </row>
    <row r="483" spans="1:12">
      <c r="A483" s="2"/>
      <c r="B483" s="4"/>
      <c r="C483" s="4"/>
      <c r="D483" s="4"/>
      <c r="E483" s="4"/>
      <c r="F483" s="4"/>
      <c r="G483" s="4"/>
      <c r="H483" s="4"/>
      <c r="I483" s="39"/>
      <c r="J483" s="4"/>
      <c r="K483" s="39"/>
      <c r="L483" s="22"/>
    </row>
    <row r="484" spans="1:12">
      <c r="A484" s="2"/>
      <c r="B484" s="4"/>
      <c r="C484" s="4"/>
      <c r="D484" s="4"/>
      <c r="E484" s="4"/>
      <c r="F484" s="4"/>
      <c r="G484" s="4"/>
      <c r="H484" s="4"/>
      <c r="I484" s="39"/>
      <c r="J484" s="4"/>
      <c r="K484" s="39"/>
      <c r="L484" s="22"/>
    </row>
    <row r="485" spans="1:12">
      <c r="A485" s="2"/>
      <c r="B485" s="4"/>
      <c r="C485" s="4"/>
      <c r="D485" s="4"/>
      <c r="E485" s="4"/>
      <c r="F485" s="4"/>
      <c r="G485" s="4"/>
      <c r="H485" s="4"/>
      <c r="I485" s="39"/>
      <c r="J485" s="4"/>
      <c r="K485" s="39"/>
      <c r="L485" s="22"/>
    </row>
    <row r="486" spans="1:12">
      <c r="A486" s="2"/>
      <c r="B486" s="4"/>
      <c r="C486" s="4"/>
      <c r="D486" s="4"/>
      <c r="E486" s="4"/>
      <c r="F486" s="4"/>
      <c r="G486" s="4"/>
      <c r="H486" s="4"/>
      <c r="I486" s="39"/>
      <c r="J486" s="4"/>
      <c r="K486" s="39"/>
      <c r="L486" s="22"/>
    </row>
    <row r="487" spans="1:12">
      <c r="A487" s="2"/>
      <c r="B487" s="4"/>
      <c r="C487" s="4"/>
      <c r="D487" s="4"/>
      <c r="E487" s="4"/>
      <c r="F487" s="4"/>
      <c r="G487" s="4"/>
      <c r="H487" s="4"/>
      <c r="I487" s="39"/>
      <c r="J487" s="4"/>
      <c r="K487" s="39"/>
      <c r="L487" s="22"/>
    </row>
    <row r="488" spans="1:12">
      <c r="A488" s="2"/>
      <c r="B488" s="4"/>
      <c r="C488" s="4"/>
      <c r="D488" s="4"/>
      <c r="E488" s="4"/>
      <c r="F488" s="4"/>
      <c r="G488" s="4"/>
      <c r="H488" s="4"/>
      <c r="I488" s="39"/>
      <c r="J488" s="4"/>
      <c r="K488" s="39"/>
      <c r="L488" s="22"/>
    </row>
    <row r="489" spans="1:12">
      <c r="A489" s="2"/>
      <c r="B489" s="4"/>
      <c r="C489" s="4"/>
      <c r="D489" s="4"/>
      <c r="E489" s="4"/>
      <c r="F489" s="4"/>
      <c r="G489" s="4"/>
      <c r="H489" s="4"/>
      <c r="I489" s="39"/>
      <c r="J489" s="4"/>
      <c r="K489" s="39"/>
      <c r="L489" s="22"/>
    </row>
    <row r="490" spans="1:12">
      <c r="A490" s="2"/>
      <c r="B490" s="4"/>
      <c r="C490" s="4"/>
      <c r="D490" s="4"/>
      <c r="E490" s="4"/>
      <c r="F490" s="4"/>
      <c r="G490" s="4"/>
      <c r="H490" s="4"/>
      <c r="I490" s="39"/>
      <c r="J490" s="4"/>
      <c r="K490" s="39"/>
      <c r="L490" s="22"/>
    </row>
    <row r="491" spans="1:12">
      <c r="A491" s="2"/>
      <c r="B491" s="4"/>
      <c r="C491" s="4"/>
      <c r="D491" s="4"/>
      <c r="E491" s="4"/>
      <c r="F491" s="4"/>
      <c r="G491" s="4"/>
      <c r="H491" s="4"/>
      <c r="I491" s="39"/>
      <c r="J491" s="4"/>
      <c r="K491" s="39"/>
      <c r="L491" s="22"/>
    </row>
    <row r="492" spans="1:12">
      <c r="A492" s="2"/>
      <c r="B492" s="4"/>
      <c r="C492" s="4"/>
      <c r="D492" s="4"/>
      <c r="E492" s="4"/>
      <c r="F492" s="4"/>
      <c r="G492" s="4"/>
      <c r="H492" s="4"/>
      <c r="I492" s="39"/>
      <c r="J492" s="4"/>
      <c r="K492" s="39"/>
      <c r="L492" s="22"/>
    </row>
    <row r="493" spans="1:12">
      <c r="A493" s="2"/>
      <c r="B493" s="4"/>
      <c r="C493" s="4"/>
      <c r="D493" s="4"/>
      <c r="E493" s="4"/>
      <c r="F493" s="4"/>
      <c r="G493" s="4"/>
      <c r="H493" s="4"/>
      <c r="I493" s="39"/>
      <c r="J493" s="4"/>
      <c r="K493" s="39"/>
      <c r="L493" s="22"/>
    </row>
    <row r="494" spans="1:12">
      <c r="A494" s="2"/>
      <c r="B494" s="4"/>
      <c r="C494" s="4"/>
      <c r="D494" s="4"/>
      <c r="E494" s="4"/>
      <c r="F494" s="4"/>
      <c r="G494" s="4"/>
      <c r="H494" s="4"/>
      <c r="I494" s="39"/>
      <c r="J494" s="4"/>
      <c r="K494" s="39"/>
      <c r="L494" s="22"/>
    </row>
    <row r="495" spans="1:12">
      <c r="A495" s="2"/>
      <c r="B495" s="4"/>
      <c r="C495" s="4"/>
      <c r="D495" s="4"/>
      <c r="E495" s="4"/>
      <c r="F495" s="4"/>
      <c r="G495" s="4"/>
      <c r="H495" s="4"/>
      <c r="I495" s="39"/>
      <c r="J495" s="4"/>
      <c r="K495" s="39"/>
      <c r="L495" s="22"/>
    </row>
    <row r="496" spans="1:12">
      <c r="A496" s="2"/>
      <c r="B496" s="4"/>
      <c r="C496" s="4"/>
      <c r="D496" s="4"/>
      <c r="E496" s="4"/>
      <c r="F496" s="4"/>
      <c r="G496" s="4"/>
      <c r="H496" s="4"/>
      <c r="I496" s="39"/>
      <c r="J496" s="4"/>
      <c r="K496" s="39"/>
      <c r="L496" s="22"/>
    </row>
    <row r="497" spans="1:12">
      <c r="A497" s="2"/>
      <c r="B497" s="4"/>
      <c r="C497" s="4"/>
      <c r="D497" s="4"/>
      <c r="E497" s="4"/>
      <c r="F497" s="4"/>
      <c r="G497" s="4"/>
      <c r="H497" s="4"/>
      <c r="I497" s="39"/>
      <c r="J497" s="4"/>
      <c r="K497" s="39"/>
      <c r="L497" s="22"/>
    </row>
    <row r="498" spans="1:12">
      <c r="A498" s="2"/>
      <c r="B498" s="4"/>
      <c r="C498" s="4"/>
      <c r="D498" s="4"/>
      <c r="E498" s="4"/>
      <c r="F498" s="4"/>
      <c r="G498" s="4"/>
      <c r="H498" s="4"/>
      <c r="I498" s="39"/>
      <c r="J498" s="4"/>
      <c r="K498" s="39"/>
      <c r="L498" s="22"/>
    </row>
    <row r="499" spans="1:12">
      <c r="A499" s="2"/>
      <c r="B499" s="4"/>
      <c r="C499" s="4"/>
      <c r="D499" s="4"/>
      <c r="E499" s="4"/>
      <c r="F499" s="4"/>
      <c r="G499" s="4"/>
      <c r="H499" s="4"/>
      <c r="I499" s="39"/>
      <c r="J499" s="4"/>
      <c r="K499" s="39"/>
      <c r="L499" s="22"/>
    </row>
    <row r="500" spans="1:12">
      <c r="A500" s="2"/>
      <c r="B500" s="4"/>
      <c r="C500" s="4"/>
      <c r="D500" s="4"/>
      <c r="E500" s="4"/>
      <c r="F500" s="4"/>
      <c r="G500" s="4"/>
      <c r="H500" s="4"/>
      <c r="I500" s="39"/>
      <c r="J500" s="4"/>
      <c r="K500" s="39"/>
      <c r="L500" s="22"/>
    </row>
    <row r="501" spans="1:12">
      <c r="A501" s="2"/>
      <c r="B501" s="4"/>
      <c r="C501" s="4"/>
      <c r="D501" s="4"/>
      <c r="E501" s="4"/>
      <c r="F501" s="4"/>
      <c r="G501" s="4"/>
      <c r="H501" s="4"/>
      <c r="I501" s="39"/>
      <c r="J501" s="4"/>
      <c r="K501" s="39"/>
      <c r="L501" s="22"/>
    </row>
    <row r="502" spans="1:12">
      <c r="A502" s="2"/>
      <c r="B502" s="4"/>
      <c r="C502" s="4"/>
      <c r="D502" s="4"/>
      <c r="E502" s="4"/>
      <c r="F502" s="4"/>
      <c r="G502" s="4"/>
      <c r="H502" s="4"/>
      <c r="I502" s="39"/>
      <c r="J502" s="4"/>
      <c r="K502" s="39"/>
      <c r="L502" s="22"/>
    </row>
    <row r="503" spans="1:12">
      <c r="A503" s="2"/>
      <c r="B503" s="4"/>
      <c r="C503" s="4"/>
      <c r="D503" s="4"/>
      <c r="E503" s="4"/>
      <c r="F503" s="4"/>
      <c r="G503" s="4"/>
      <c r="H503" s="4"/>
      <c r="I503" s="39"/>
      <c r="J503" s="4"/>
      <c r="K503" s="39"/>
      <c r="L503" s="22"/>
    </row>
    <row r="504" spans="1:12">
      <c r="A504" s="2"/>
      <c r="B504" s="4"/>
      <c r="C504" s="4"/>
      <c r="D504" s="4"/>
      <c r="E504" s="4"/>
      <c r="F504" s="4"/>
      <c r="G504" s="4"/>
      <c r="H504" s="4"/>
      <c r="I504" s="39"/>
      <c r="J504" s="4"/>
      <c r="K504" s="39"/>
      <c r="L504" s="22"/>
    </row>
    <row r="505" spans="1:12">
      <c r="A505" s="2"/>
      <c r="B505" s="4"/>
      <c r="C505" s="4"/>
      <c r="D505" s="4"/>
      <c r="E505" s="4"/>
      <c r="F505" s="4"/>
      <c r="G505" s="4"/>
      <c r="H505" s="4"/>
      <c r="I505" s="39"/>
      <c r="J505" s="4"/>
      <c r="K505" s="39"/>
      <c r="L505" s="22"/>
    </row>
    <row r="506" spans="1:12">
      <c r="A506" s="2"/>
      <c r="B506" s="4"/>
      <c r="C506" s="4"/>
      <c r="D506" s="4"/>
      <c r="E506" s="4"/>
      <c r="F506" s="4"/>
      <c r="G506" s="4"/>
      <c r="H506" s="4"/>
      <c r="I506" s="39"/>
      <c r="J506" s="4"/>
      <c r="K506" s="39"/>
      <c r="L506" s="22"/>
    </row>
    <row r="507" spans="1:12">
      <c r="A507" s="2"/>
      <c r="B507" s="4"/>
      <c r="C507" s="4"/>
      <c r="D507" s="4"/>
      <c r="E507" s="4"/>
      <c r="F507" s="4"/>
      <c r="G507" s="4"/>
      <c r="H507" s="4"/>
      <c r="I507" s="39"/>
      <c r="J507" s="4"/>
      <c r="K507" s="39"/>
      <c r="L507" s="22"/>
    </row>
    <row r="508" spans="1:12">
      <c r="A508" s="2"/>
      <c r="B508" s="4"/>
      <c r="C508" s="4"/>
      <c r="D508" s="4"/>
      <c r="E508" s="4"/>
      <c r="F508" s="4"/>
      <c r="G508" s="4"/>
      <c r="H508" s="4"/>
      <c r="I508" s="39"/>
      <c r="J508" s="4"/>
      <c r="K508" s="39"/>
      <c r="L508" s="22"/>
    </row>
    <row r="509" spans="1:12">
      <c r="A509" s="2"/>
      <c r="B509" s="4"/>
      <c r="C509" s="4"/>
      <c r="D509" s="4"/>
      <c r="E509" s="4"/>
      <c r="F509" s="4"/>
      <c r="G509" s="4"/>
      <c r="H509" s="4"/>
      <c r="I509" s="39"/>
      <c r="J509" s="4"/>
      <c r="K509" s="39"/>
      <c r="L509" s="22"/>
    </row>
    <row r="510" spans="1:12">
      <c r="A510" s="2"/>
      <c r="B510" s="4"/>
      <c r="C510" s="4"/>
      <c r="D510" s="4"/>
      <c r="E510" s="4"/>
      <c r="F510" s="4"/>
      <c r="G510" s="4"/>
      <c r="H510" s="4"/>
      <c r="I510" s="39"/>
      <c r="J510" s="4"/>
      <c r="K510" s="39"/>
      <c r="L510" s="22"/>
    </row>
    <row r="511" spans="1:12">
      <c r="A511" s="2"/>
      <c r="B511" s="4"/>
      <c r="C511" s="4"/>
      <c r="D511" s="4"/>
      <c r="E511" s="4"/>
      <c r="F511" s="4"/>
      <c r="G511" s="4"/>
      <c r="H511" s="4"/>
      <c r="I511" s="39"/>
      <c r="J511" s="4"/>
      <c r="K511" s="39"/>
      <c r="L511" s="22"/>
    </row>
    <row r="512" spans="1:12">
      <c r="A512" s="2"/>
      <c r="B512" s="4"/>
      <c r="C512" s="4"/>
      <c r="D512" s="4"/>
      <c r="E512" s="4"/>
      <c r="F512" s="4"/>
      <c r="G512" s="4"/>
      <c r="H512" s="4"/>
      <c r="I512" s="39"/>
      <c r="J512" s="4"/>
      <c r="K512" s="39"/>
      <c r="L512" s="22"/>
    </row>
    <row r="513" spans="1:12">
      <c r="A513" s="2"/>
      <c r="B513" s="4"/>
      <c r="C513" s="4"/>
      <c r="D513" s="4"/>
      <c r="E513" s="4"/>
      <c r="F513" s="4"/>
      <c r="G513" s="4"/>
      <c r="H513" s="4"/>
      <c r="I513" s="39"/>
      <c r="J513" s="4"/>
      <c r="K513" s="39"/>
      <c r="L513" s="22"/>
    </row>
    <row r="514" spans="1:12">
      <c r="A514" s="2"/>
      <c r="B514" s="4"/>
      <c r="C514" s="4"/>
      <c r="D514" s="4"/>
      <c r="E514" s="4"/>
      <c r="F514" s="4"/>
      <c r="G514" s="4"/>
      <c r="H514" s="4"/>
      <c r="I514" s="39"/>
      <c r="J514" s="4"/>
      <c r="K514" s="39"/>
      <c r="L514" s="22"/>
    </row>
    <row r="515" spans="1:12">
      <c r="A515" s="2"/>
      <c r="B515" s="4"/>
      <c r="C515" s="4"/>
      <c r="D515" s="4"/>
      <c r="E515" s="4"/>
      <c r="F515" s="4"/>
      <c r="G515" s="4"/>
      <c r="H515" s="4"/>
      <c r="I515" s="39"/>
      <c r="J515" s="4"/>
      <c r="K515" s="39"/>
      <c r="L515" s="22"/>
    </row>
    <row r="516" spans="1:12">
      <c r="A516" s="2"/>
      <c r="B516" s="4"/>
      <c r="C516" s="4"/>
      <c r="D516" s="4"/>
      <c r="E516" s="4"/>
      <c r="F516" s="4"/>
      <c r="G516" s="4"/>
      <c r="H516" s="4"/>
      <c r="I516" s="39"/>
      <c r="J516" s="4"/>
      <c r="K516" s="39"/>
      <c r="L516" s="22"/>
    </row>
    <row r="517" spans="1:12">
      <c r="A517" s="2"/>
      <c r="B517" s="4"/>
      <c r="C517" s="4"/>
      <c r="D517" s="4"/>
      <c r="E517" s="4"/>
      <c r="F517" s="4"/>
      <c r="G517" s="4"/>
      <c r="H517" s="4"/>
      <c r="I517" s="39"/>
      <c r="J517" s="4"/>
      <c r="K517" s="39"/>
      <c r="L517" s="22"/>
    </row>
    <row r="518" spans="1:12">
      <c r="A518" s="2"/>
      <c r="B518" s="4"/>
      <c r="C518" s="4"/>
      <c r="D518" s="4"/>
      <c r="E518" s="4"/>
      <c r="F518" s="4"/>
      <c r="G518" s="4"/>
      <c r="H518" s="4"/>
      <c r="I518" s="39"/>
      <c r="J518" s="4"/>
      <c r="K518" s="39"/>
      <c r="L518" s="22"/>
    </row>
    <row r="519" spans="1:12">
      <c r="A519" s="2"/>
      <c r="B519" s="4"/>
      <c r="C519" s="4"/>
      <c r="D519" s="4"/>
      <c r="E519" s="4"/>
      <c r="F519" s="4"/>
      <c r="G519" s="4"/>
      <c r="H519" s="4"/>
      <c r="I519" s="39"/>
      <c r="J519" s="4"/>
      <c r="K519" s="39"/>
      <c r="L519" s="22"/>
    </row>
    <row r="520" spans="1:12">
      <c r="A520" s="2"/>
      <c r="B520" s="4"/>
      <c r="C520" s="4"/>
      <c r="D520" s="4"/>
      <c r="E520" s="4"/>
      <c r="F520" s="4"/>
      <c r="G520" s="4"/>
      <c r="H520" s="4"/>
      <c r="I520" s="39"/>
      <c r="J520" s="4"/>
      <c r="K520" s="39"/>
      <c r="L520" s="22"/>
    </row>
    <row r="521" spans="1:12">
      <c r="A521" s="2"/>
      <c r="B521" s="4"/>
      <c r="C521" s="4"/>
      <c r="D521" s="4"/>
      <c r="E521" s="4"/>
      <c r="F521" s="4"/>
      <c r="G521" s="4"/>
      <c r="H521" s="4"/>
      <c r="I521" s="39"/>
      <c r="J521" s="4"/>
      <c r="K521" s="39"/>
      <c r="L521" s="22"/>
    </row>
    <row r="522" spans="1:12">
      <c r="A522" s="2"/>
      <c r="B522" s="4"/>
      <c r="C522" s="4"/>
      <c r="D522" s="4"/>
      <c r="E522" s="4"/>
      <c r="F522" s="4"/>
      <c r="G522" s="4"/>
      <c r="H522" s="4"/>
      <c r="I522" s="39"/>
      <c r="J522" s="4"/>
      <c r="K522" s="39"/>
      <c r="L522" s="22"/>
    </row>
    <row r="523" spans="1:12">
      <c r="A523" s="2"/>
      <c r="B523" s="4"/>
      <c r="C523" s="4"/>
      <c r="D523" s="4"/>
      <c r="E523" s="4"/>
      <c r="F523" s="4"/>
      <c r="G523" s="4"/>
      <c r="H523" s="4"/>
      <c r="I523" s="39"/>
      <c r="J523" s="4"/>
      <c r="K523" s="39"/>
      <c r="L523" s="22"/>
    </row>
    <row r="524" spans="1:12">
      <c r="A524" s="2"/>
      <c r="B524" s="4"/>
      <c r="C524" s="4"/>
      <c r="D524" s="4"/>
      <c r="E524" s="4"/>
      <c r="F524" s="4"/>
      <c r="G524" s="4"/>
      <c r="H524" s="4"/>
      <c r="I524" s="39"/>
      <c r="J524" s="4"/>
      <c r="K524" s="39"/>
      <c r="L524" s="22"/>
    </row>
    <row r="525" spans="1:12">
      <c r="A525" s="2"/>
      <c r="B525" s="4"/>
      <c r="C525" s="4"/>
      <c r="D525" s="4"/>
      <c r="E525" s="4"/>
      <c r="F525" s="4"/>
      <c r="G525" s="4"/>
      <c r="H525" s="4"/>
      <c r="I525" s="39"/>
      <c r="J525" s="4"/>
      <c r="K525" s="39"/>
      <c r="L525" s="22"/>
    </row>
    <row r="526" spans="1:12">
      <c r="A526" s="2"/>
      <c r="B526" s="4"/>
      <c r="C526" s="4"/>
      <c r="D526" s="4"/>
      <c r="E526" s="4"/>
      <c r="F526" s="4"/>
      <c r="G526" s="4"/>
      <c r="H526" s="4"/>
      <c r="I526" s="39"/>
      <c r="J526" s="4"/>
      <c r="K526" s="39"/>
      <c r="L526" s="22"/>
    </row>
    <row r="527" spans="1:12">
      <c r="A527" s="2"/>
      <c r="B527" s="4"/>
      <c r="C527" s="4"/>
      <c r="D527" s="4"/>
      <c r="E527" s="4"/>
      <c r="F527" s="4"/>
      <c r="G527" s="4"/>
      <c r="H527" s="4"/>
      <c r="I527" s="39"/>
      <c r="J527" s="4"/>
      <c r="K527" s="39"/>
      <c r="L527" s="22"/>
    </row>
    <row r="528" spans="1:12">
      <c r="A528" s="2"/>
      <c r="B528" s="4"/>
      <c r="C528" s="4"/>
      <c r="D528" s="4"/>
      <c r="E528" s="4"/>
      <c r="F528" s="4"/>
      <c r="G528" s="4"/>
      <c r="H528" s="4"/>
      <c r="I528" s="39"/>
      <c r="J528" s="4"/>
      <c r="K528" s="39"/>
      <c r="L528" s="22"/>
    </row>
    <row r="529" spans="1:12">
      <c r="A529" s="2"/>
      <c r="B529" s="4"/>
      <c r="C529" s="4"/>
      <c r="D529" s="4"/>
      <c r="E529" s="4"/>
      <c r="F529" s="4"/>
      <c r="G529" s="4"/>
      <c r="H529" s="4"/>
      <c r="I529" s="39"/>
      <c r="J529" s="4"/>
      <c r="K529" s="39"/>
      <c r="L529" s="22"/>
    </row>
    <row r="530" spans="1:12">
      <c r="A530" s="2"/>
      <c r="B530" s="4"/>
      <c r="C530" s="4"/>
      <c r="D530" s="4"/>
      <c r="E530" s="4"/>
      <c r="F530" s="4"/>
      <c r="G530" s="4"/>
      <c r="H530" s="4"/>
      <c r="I530" s="39"/>
      <c r="J530" s="4"/>
      <c r="K530" s="39"/>
      <c r="L530" s="22"/>
    </row>
    <row r="531" spans="1:12">
      <c r="A531" s="2"/>
      <c r="B531" s="4"/>
      <c r="C531" s="4"/>
      <c r="D531" s="4"/>
      <c r="E531" s="4"/>
      <c r="F531" s="4"/>
      <c r="G531" s="4"/>
      <c r="H531" s="4"/>
      <c r="I531" s="39"/>
      <c r="J531" s="4"/>
      <c r="K531" s="39"/>
      <c r="L531" s="22"/>
    </row>
    <row r="532" spans="1:12">
      <c r="A532" s="2"/>
      <c r="B532" s="4"/>
      <c r="C532" s="4"/>
      <c r="D532" s="4"/>
      <c r="E532" s="4"/>
      <c r="F532" s="4"/>
      <c r="G532" s="4"/>
      <c r="H532" s="4"/>
      <c r="I532" s="39"/>
      <c r="J532" s="4"/>
      <c r="K532" s="39"/>
      <c r="L532" s="22"/>
    </row>
    <row r="533" spans="1:12">
      <c r="A533" s="2"/>
      <c r="B533" s="4"/>
      <c r="C533" s="4"/>
      <c r="D533" s="4"/>
      <c r="E533" s="4"/>
      <c r="F533" s="4"/>
      <c r="G533" s="4"/>
      <c r="H533" s="4"/>
      <c r="I533" s="39"/>
      <c r="J533" s="4"/>
      <c r="K533" s="39"/>
      <c r="L533" s="22"/>
    </row>
    <row r="534" spans="1:12">
      <c r="A534" s="2"/>
      <c r="B534" s="4"/>
      <c r="C534" s="4"/>
      <c r="D534" s="4"/>
      <c r="E534" s="4"/>
      <c r="F534" s="4"/>
      <c r="G534" s="4"/>
      <c r="H534" s="4"/>
      <c r="I534" s="39"/>
      <c r="J534" s="4"/>
      <c r="K534" s="39"/>
      <c r="L534" s="22"/>
    </row>
    <row r="535" spans="1:12">
      <c r="A535" s="2"/>
      <c r="B535" s="4"/>
      <c r="C535" s="4"/>
      <c r="D535" s="4"/>
      <c r="E535" s="4"/>
      <c r="F535" s="4"/>
      <c r="G535" s="4"/>
      <c r="H535" s="4"/>
      <c r="I535" s="39"/>
      <c r="J535" s="4"/>
      <c r="K535" s="39"/>
      <c r="L535" s="22"/>
    </row>
    <row r="536" spans="1:12">
      <c r="A536" s="2"/>
      <c r="B536" s="4"/>
      <c r="C536" s="4"/>
      <c r="D536" s="4"/>
      <c r="E536" s="4"/>
      <c r="F536" s="4"/>
      <c r="G536" s="4"/>
      <c r="H536" s="4"/>
      <c r="I536" s="39"/>
      <c r="J536" s="4"/>
      <c r="K536" s="39"/>
      <c r="L536" s="22"/>
    </row>
    <row r="537" spans="1:12">
      <c r="A537" s="2"/>
      <c r="B537" s="4"/>
      <c r="C537" s="4"/>
      <c r="D537" s="4"/>
      <c r="E537" s="4"/>
      <c r="F537" s="4"/>
      <c r="G537" s="4"/>
      <c r="H537" s="4"/>
      <c r="I537" s="39"/>
      <c r="J537" s="4"/>
      <c r="K537" s="39"/>
      <c r="L537" s="22"/>
    </row>
    <row r="538" spans="1:12">
      <c r="A538" s="2"/>
      <c r="B538" s="4"/>
      <c r="C538" s="4"/>
      <c r="D538" s="4"/>
      <c r="E538" s="4"/>
      <c r="F538" s="4"/>
      <c r="G538" s="4"/>
      <c r="H538" s="4"/>
      <c r="I538" s="39"/>
      <c r="J538" s="4"/>
      <c r="K538" s="39"/>
      <c r="L538" s="22"/>
    </row>
    <row r="539" spans="1:12">
      <c r="A539" s="2"/>
      <c r="B539" s="4"/>
      <c r="C539" s="4"/>
      <c r="D539" s="4"/>
      <c r="E539" s="4"/>
      <c r="F539" s="4"/>
      <c r="G539" s="4"/>
      <c r="H539" s="4"/>
      <c r="I539" s="39"/>
      <c r="J539" s="4"/>
      <c r="K539" s="39"/>
      <c r="L539" s="22"/>
    </row>
    <row r="540" spans="1:12">
      <c r="A540" s="2"/>
      <c r="B540" s="4"/>
      <c r="C540" s="4"/>
      <c r="D540" s="4"/>
      <c r="E540" s="4"/>
      <c r="F540" s="4"/>
      <c r="G540" s="4"/>
      <c r="H540" s="4"/>
      <c r="I540" s="39"/>
      <c r="J540" s="4"/>
      <c r="K540" s="39"/>
      <c r="L540" s="22"/>
    </row>
    <row r="541" spans="1:12">
      <c r="A541" s="2"/>
      <c r="B541" s="4"/>
      <c r="C541" s="4"/>
      <c r="D541" s="4"/>
      <c r="E541" s="4"/>
      <c r="F541" s="4"/>
      <c r="G541" s="4"/>
      <c r="H541" s="4"/>
      <c r="I541" s="39"/>
      <c r="J541" s="4"/>
      <c r="K541" s="39"/>
      <c r="L541" s="22"/>
    </row>
    <row r="542" spans="1:12">
      <c r="A542" s="2"/>
      <c r="B542" s="4"/>
      <c r="C542" s="4"/>
      <c r="D542" s="4"/>
      <c r="E542" s="4"/>
      <c r="F542" s="4"/>
      <c r="G542" s="4"/>
      <c r="H542" s="4"/>
      <c r="I542" s="39"/>
      <c r="J542" s="4"/>
      <c r="K542" s="39"/>
      <c r="L542" s="22"/>
    </row>
    <row r="543" spans="1:12">
      <c r="A543" s="2"/>
      <c r="B543" s="4"/>
      <c r="C543" s="4"/>
      <c r="D543" s="4"/>
      <c r="E543" s="4"/>
      <c r="F543" s="4"/>
      <c r="G543" s="4"/>
      <c r="H543" s="4"/>
      <c r="I543" s="39"/>
      <c r="J543" s="4"/>
      <c r="K543" s="39"/>
      <c r="L543" s="22"/>
    </row>
    <row r="544" spans="1:12">
      <c r="A544" s="2"/>
      <c r="B544" s="4"/>
      <c r="C544" s="4"/>
      <c r="D544" s="4"/>
      <c r="E544" s="4"/>
      <c r="F544" s="4"/>
      <c r="G544" s="4"/>
      <c r="H544" s="4"/>
      <c r="I544" s="39"/>
      <c r="J544" s="4"/>
      <c r="K544" s="39"/>
      <c r="L544" s="22"/>
    </row>
    <row r="545" spans="1:12">
      <c r="A545" s="2"/>
      <c r="B545" s="4"/>
      <c r="C545" s="4"/>
      <c r="D545" s="4"/>
      <c r="E545" s="4"/>
      <c r="F545" s="4"/>
      <c r="G545" s="4"/>
      <c r="H545" s="4"/>
      <c r="I545" s="39"/>
      <c r="J545" s="4"/>
      <c r="K545" s="39"/>
      <c r="L545" s="22"/>
    </row>
    <row r="546" spans="1:12">
      <c r="A546" s="2"/>
      <c r="B546" s="4"/>
      <c r="C546" s="4"/>
      <c r="D546" s="4"/>
      <c r="E546" s="4"/>
      <c r="F546" s="4"/>
      <c r="G546" s="4"/>
      <c r="H546" s="4"/>
      <c r="I546" s="39"/>
      <c r="J546" s="4"/>
      <c r="K546" s="39"/>
      <c r="L546" s="22"/>
    </row>
    <row r="547" spans="1:12">
      <c r="A547" s="2"/>
      <c r="B547" s="4"/>
      <c r="C547" s="4"/>
      <c r="D547" s="4"/>
      <c r="E547" s="4"/>
      <c r="F547" s="4"/>
      <c r="G547" s="4"/>
      <c r="H547" s="4"/>
      <c r="I547" s="39"/>
      <c r="J547" s="4"/>
      <c r="K547" s="39"/>
      <c r="L547" s="22"/>
    </row>
    <row r="548" spans="1:12">
      <c r="A548" s="2"/>
      <c r="B548" s="4"/>
      <c r="C548" s="4"/>
      <c r="D548" s="4"/>
      <c r="E548" s="4"/>
      <c r="F548" s="4"/>
      <c r="G548" s="4"/>
      <c r="H548" s="4"/>
      <c r="I548" s="39"/>
      <c r="J548" s="4"/>
      <c r="K548" s="39"/>
      <c r="L548" s="22"/>
    </row>
    <row r="549" spans="1:12">
      <c r="A549" s="2"/>
      <c r="B549" s="4"/>
      <c r="C549" s="4"/>
      <c r="D549" s="4"/>
      <c r="E549" s="4"/>
      <c r="F549" s="4"/>
      <c r="G549" s="4"/>
      <c r="H549" s="4"/>
      <c r="I549" s="39"/>
      <c r="J549" s="4"/>
      <c r="K549" s="39"/>
      <c r="L549" s="22"/>
    </row>
    <row r="550" spans="1:12">
      <c r="A550" s="2"/>
      <c r="B550" s="4"/>
      <c r="C550" s="4"/>
      <c r="D550" s="4"/>
      <c r="E550" s="4"/>
      <c r="F550" s="4"/>
      <c r="G550" s="4"/>
      <c r="H550" s="4"/>
      <c r="I550" s="39"/>
      <c r="J550" s="4"/>
      <c r="K550" s="39"/>
      <c r="L550" s="22"/>
    </row>
    <row r="551" spans="1:12">
      <c r="A551" s="2"/>
      <c r="B551" s="4"/>
      <c r="C551" s="4"/>
      <c r="D551" s="4"/>
      <c r="E551" s="4"/>
      <c r="F551" s="4"/>
      <c r="G551" s="4"/>
      <c r="H551" s="4"/>
      <c r="I551" s="39"/>
      <c r="J551" s="4"/>
      <c r="K551" s="39"/>
      <c r="L551" s="22"/>
    </row>
    <row r="552" spans="1:12">
      <c r="A552" s="2"/>
      <c r="B552" s="4"/>
      <c r="C552" s="4"/>
      <c r="D552" s="4"/>
      <c r="E552" s="4"/>
      <c r="F552" s="4"/>
      <c r="G552" s="4"/>
      <c r="H552" s="4"/>
      <c r="I552" s="39"/>
      <c r="J552" s="4"/>
      <c r="K552" s="39"/>
      <c r="L552" s="22"/>
    </row>
    <row r="553" spans="1:12">
      <c r="A553" s="2"/>
      <c r="B553" s="4"/>
      <c r="C553" s="4"/>
      <c r="D553" s="4"/>
      <c r="E553" s="4"/>
      <c r="F553" s="4"/>
      <c r="G553" s="4"/>
      <c r="H553" s="4"/>
      <c r="I553" s="39"/>
      <c r="J553" s="4"/>
      <c r="K553" s="39"/>
      <c r="L553" s="22"/>
    </row>
    <row r="554" spans="1:12">
      <c r="A554" s="2"/>
      <c r="B554" s="4"/>
      <c r="C554" s="4"/>
      <c r="D554" s="4"/>
      <c r="E554" s="4"/>
      <c r="F554" s="4"/>
      <c r="G554" s="4"/>
      <c r="H554" s="4"/>
      <c r="I554" s="39"/>
      <c r="J554" s="4"/>
      <c r="K554" s="39"/>
      <c r="L554" s="22"/>
    </row>
    <row r="555" spans="1:12">
      <c r="A555" s="2"/>
      <c r="B555" s="4"/>
      <c r="C555" s="4"/>
      <c r="D555" s="4"/>
      <c r="E555" s="4"/>
      <c r="F555" s="4"/>
      <c r="G555" s="4"/>
      <c r="H555" s="4"/>
      <c r="I555" s="39"/>
      <c r="J555" s="4"/>
      <c r="K555" s="39"/>
      <c r="L555" s="22"/>
    </row>
    <row r="556" spans="1:12">
      <c r="A556" s="2"/>
      <c r="B556" s="4"/>
      <c r="C556" s="4"/>
      <c r="D556" s="4"/>
      <c r="E556" s="4"/>
      <c r="F556" s="4"/>
      <c r="G556" s="4"/>
      <c r="H556" s="4"/>
      <c r="I556" s="39"/>
      <c r="J556" s="4"/>
      <c r="K556" s="39"/>
      <c r="L556" s="22"/>
    </row>
    <row r="557" spans="1:12">
      <c r="A557" s="2"/>
      <c r="B557" s="4"/>
      <c r="C557" s="4"/>
      <c r="D557" s="4"/>
      <c r="E557" s="4"/>
      <c r="F557" s="4"/>
      <c r="G557" s="4"/>
      <c r="H557" s="4"/>
      <c r="I557" s="39"/>
      <c r="J557" s="4"/>
      <c r="K557" s="39"/>
      <c r="L557" s="22"/>
    </row>
    <row r="558" spans="1:12">
      <c r="A558" s="2"/>
      <c r="B558" s="4"/>
      <c r="C558" s="4"/>
      <c r="D558" s="4"/>
      <c r="E558" s="4"/>
      <c r="F558" s="4"/>
      <c r="G558" s="4"/>
      <c r="H558" s="4"/>
      <c r="I558" s="39"/>
      <c r="J558" s="4"/>
      <c r="K558" s="39"/>
      <c r="L558" s="22"/>
    </row>
    <row r="559" spans="1:12">
      <c r="A559" s="2"/>
      <c r="B559" s="4"/>
      <c r="C559" s="4"/>
      <c r="D559" s="4"/>
      <c r="E559" s="4"/>
      <c r="F559" s="4"/>
      <c r="G559" s="4"/>
      <c r="H559" s="4"/>
      <c r="I559" s="39"/>
      <c r="J559" s="4"/>
      <c r="K559" s="39"/>
      <c r="L559" s="22"/>
    </row>
    <row r="560" spans="1:12">
      <c r="A560" s="2"/>
      <c r="B560" s="4"/>
      <c r="C560" s="4"/>
      <c r="D560" s="4"/>
      <c r="E560" s="4"/>
      <c r="F560" s="4"/>
      <c r="G560" s="4"/>
      <c r="H560" s="4"/>
      <c r="I560" s="39"/>
      <c r="J560" s="4"/>
      <c r="K560" s="39"/>
      <c r="L560" s="22"/>
    </row>
    <row r="561" spans="1:12">
      <c r="A561" s="2"/>
      <c r="B561" s="4"/>
      <c r="C561" s="4"/>
      <c r="D561" s="4"/>
      <c r="E561" s="4"/>
      <c r="F561" s="4"/>
      <c r="G561" s="4"/>
      <c r="H561" s="4"/>
      <c r="I561" s="39"/>
      <c r="J561" s="4"/>
      <c r="K561" s="39"/>
      <c r="L561" s="22"/>
    </row>
    <row r="562" spans="1:12">
      <c r="A562" s="2"/>
      <c r="B562" s="4"/>
      <c r="C562" s="4"/>
      <c r="D562" s="4"/>
      <c r="E562" s="4"/>
      <c r="F562" s="4"/>
      <c r="G562" s="4"/>
      <c r="H562" s="4"/>
      <c r="I562" s="39"/>
      <c r="J562" s="4"/>
      <c r="K562" s="39"/>
      <c r="L562" s="22"/>
    </row>
    <row r="563" spans="1:12">
      <c r="A563" s="2"/>
      <c r="B563" s="4"/>
      <c r="C563" s="4"/>
      <c r="D563" s="4"/>
      <c r="E563" s="4"/>
      <c r="F563" s="4"/>
      <c r="G563" s="4"/>
      <c r="H563" s="4"/>
      <c r="I563" s="39"/>
      <c r="J563" s="4"/>
      <c r="K563" s="39"/>
      <c r="L563" s="22"/>
    </row>
    <row r="564" spans="1:12">
      <c r="A564" s="2"/>
      <c r="B564" s="4"/>
      <c r="C564" s="4"/>
      <c r="D564" s="4"/>
      <c r="E564" s="4"/>
      <c r="F564" s="4"/>
      <c r="G564" s="4"/>
      <c r="H564" s="4"/>
      <c r="I564" s="39"/>
      <c r="J564" s="4"/>
      <c r="K564" s="39"/>
      <c r="L564" s="22"/>
    </row>
    <row r="565" spans="1:12">
      <c r="A565" s="2"/>
      <c r="B565" s="4"/>
      <c r="C565" s="4"/>
      <c r="D565" s="4"/>
      <c r="E565" s="4"/>
      <c r="F565" s="4"/>
      <c r="G565" s="4"/>
      <c r="H565" s="4"/>
      <c r="I565" s="39"/>
      <c r="J565" s="4"/>
      <c r="K565" s="39"/>
      <c r="L565" s="22"/>
    </row>
    <row r="566" spans="1:12">
      <c r="A566" s="2"/>
      <c r="B566" s="4"/>
      <c r="C566" s="4"/>
      <c r="D566" s="4"/>
      <c r="E566" s="4"/>
      <c r="F566" s="4"/>
      <c r="G566" s="4"/>
      <c r="H566" s="4"/>
      <c r="I566" s="39"/>
      <c r="J566" s="4"/>
      <c r="K566" s="39"/>
      <c r="L566" s="22"/>
    </row>
    <row r="567" spans="1:12">
      <c r="A567" s="2"/>
      <c r="B567" s="4"/>
      <c r="C567" s="4"/>
      <c r="D567" s="4"/>
      <c r="E567" s="4"/>
      <c r="F567" s="4"/>
      <c r="G567" s="4"/>
      <c r="H567" s="4"/>
      <c r="I567" s="39"/>
      <c r="J567" s="4"/>
      <c r="K567" s="39"/>
      <c r="L567" s="22"/>
    </row>
    <row r="568" spans="1:12">
      <c r="A568" s="2"/>
      <c r="B568" s="4"/>
      <c r="C568" s="4"/>
      <c r="D568" s="4"/>
      <c r="E568" s="4"/>
      <c r="F568" s="4"/>
      <c r="G568" s="4"/>
      <c r="H568" s="4"/>
      <c r="I568" s="39"/>
      <c r="J568" s="4"/>
      <c r="K568" s="39"/>
      <c r="L568" s="22"/>
    </row>
    <row r="569" spans="1:12">
      <c r="A569" s="2"/>
      <c r="B569" s="4"/>
      <c r="C569" s="4"/>
      <c r="D569" s="4"/>
      <c r="E569" s="4"/>
      <c r="F569" s="4"/>
      <c r="G569" s="4"/>
      <c r="H569" s="4"/>
      <c r="I569" s="39"/>
      <c r="J569" s="4"/>
      <c r="K569" s="39"/>
      <c r="L569" s="22"/>
    </row>
    <row r="570" spans="1:12">
      <c r="A570" s="2"/>
      <c r="B570" s="4"/>
      <c r="C570" s="4"/>
      <c r="D570" s="4"/>
      <c r="E570" s="4"/>
      <c r="F570" s="4"/>
      <c r="G570" s="4"/>
      <c r="H570" s="4"/>
      <c r="I570" s="39"/>
      <c r="J570" s="4"/>
      <c r="K570" s="39"/>
      <c r="L570" s="22"/>
    </row>
    <row r="571" spans="1:12">
      <c r="A571" s="2"/>
      <c r="B571" s="4"/>
      <c r="C571" s="4"/>
      <c r="D571" s="4"/>
      <c r="E571" s="4"/>
      <c r="F571" s="4"/>
      <c r="G571" s="4"/>
      <c r="H571" s="4"/>
      <c r="I571" s="39"/>
      <c r="J571" s="4"/>
      <c r="K571" s="39"/>
      <c r="L571" s="22"/>
    </row>
    <row r="572" spans="1:12">
      <c r="A572" s="2"/>
      <c r="B572" s="4"/>
      <c r="C572" s="4"/>
      <c r="D572" s="4"/>
      <c r="E572" s="4"/>
      <c r="F572" s="4"/>
      <c r="G572" s="4"/>
      <c r="H572" s="4"/>
      <c r="I572" s="39"/>
      <c r="J572" s="4"/>
      <c r="K572" s="39"/>
      <c r="L572" s="22"/>
    </row>
    <row r="573" spans="1:12">
      <c r="A573" s="2"/>
      <c r="B573" s="4"/>
      <c r="C573" s="4"/>
      <c r="D573" s="4"/>
      <c r="E573" s="4"/>
      <c r="F573" s="4"/>
      <c r="G573" s="4"/>
      <c r="H573" s="4"/>
      <c r="I573" s="39"/>
      <c r="J573" s="4"/>
      <c r="K573" s="39"/>
      <c r="L573" s="22"/>
    </row>
    <row r="574" spans="1:12">
      <c r="A574" s="2"/>
      <c r="B574" s="4"/>
      <c r="C574" s="4"/>
      <c r="D574" s="4"/>
      <c r="E574" s="4"/>
      <c r="F574" s="4"/>
      <c r="G574" s="4"/>
      <c r="H574" s="4"/>
      <c r="I574" s="39"/>
      <c r="J574" s="4"/>
      <c r="K574" s="39"/>
      <c r="L574" s="22"/>
    </row>
    <row r="575" spans="1:12">
      <c r="A575" s="2"/>
      <c r="B575" s="4"/>
      <c r="C575" s="4"/>
      <c r="D575" s="4"/>
      <c r="E575" s="4"/>
      <c r="F575" s="4"/>
      <c r="G575" s="4"/>
      <c r="H575" s="4"/>
      <c r="I575" s="39"/>
      <c r="J575" s="4"/>
      <c r="K575" s="39"/>
      <c r="L575" s="22"/>
    </row>
    <row r="576" spans="1:12">
      <c r="A576" s="2"/>
      <c r="B576" s="4"/>
      <c r="C576" s="4"/>
      <c r="D576" s="4"/>
      <c r="E576" s="4"/>
      <c r="F576" s="4"/>
      <c r="G576" s="4"/>
      <c r="H576" s="4"/>
      <c r="I576" s="39"/>
      <c r="J576" s="4"/>
      <c r="K576" s="39"/>
      <c r="L576" s="22"/>
    </row>
    <row r="577" spans="1:12">
      <c r="A577" s="2"/>
      <c r="B577" s="4"/>
      <c r="C577" s="4"/>
      <c r="D577" s="4"/>
      <c r="E577" s="4"/>
      <c r="F577" s="4"/>
      <c r="G577" s="4"/>
      <c r="H577" s="4"/>
      <c r="I577" s="39"/>
      <c r="J577" s="4"/>
      <c r="K577" s="39"/>
      <c r="L577" s="22"/>
    </row>
    <row r="578" spans="1:12">
      <c r="A578" s="2"/>
      <c r="B578" s="4"/>
      <c r="C578" s="4"/>
      <c r="D578" s="4"/>
      <c r="E578" s="4"/>
      <c r="F578" s="4"/>
      <c r="G578" s="4"/>
      <c r="H578" s="4"/>
      <c r="I578" s="39"/>
      <c r="J578" s="4"/>
      <c r="K578" s="39"/>
      <c r="L578" s="22"/>
    </row>
    <row r="579" spans="1:12">
      <c r="A579" s="2"/>
      <c r="B579" s="4"/>
      <c r="C579" s="4"/>
      <c r="D579" s="4"/>
      <c r="E579" s="4"/>
      <c r="F579" s="4"/>
      <c r="G579" s="4"/>
      <c r="H579" s="4"/>
      <c r="I579" s="39"/>
      <c r="J579" s="4"/>
      <c r="K579" s="39"/>
      <c r="L579" s="22"/>
    </row>
    <row r="580" spans="1:12">
      <c r="A580" s="2"/>
      <c r="B580" s="4"/>
      <c r="C580" s="4"/>
      <c r="D580" s="4"/>
      <c r="E580" s="4"/>
      <c r="F580" s="4"/>
      <c r="G580" s="4"/>
      <c r="H580" s="4"/>
      <c r="I580" s="39"/>
      <c r="J580" s="4"/>
      <c r="K580" s="39"/>
      <c r="L580" s="22"/>
    </row>
    <row r="581" spans="1:12">
      <c r="A581" s="2"/>
      <c r="B581" s="4"/>
      <c r="C581" s="4"/>
      <c r="D581" s="4"/>
      <c r="E581" s="4"/>
      <c r="F581" s="4"/>
      <c r="G581" s="4"/>
      <c r="H581" s="4"/>
      <c r="I581" s="39"/>
      <c r="J581" s="4"/>
      <c r="K581" s="39"/>
      <c r="L581" s="22"/>
    </row>
    <row r="582" spans="1:12">
      <c r="A582" s="2"/>
      <c r="B582" s="4"/>
      <c r="C582" s="4"/>
      <c r="D582" s="4"/>
      <c r="E582" s="4"/>
      <c r="F582" s="4"/>
      <c r="G582" s="4"/>
      <c r="H582" s="4"/>
      <c r="I582" s="39"/>
      <c r="J582" s="4"/>
      <c r="K582" s="39"/>
      <c r="L582" s="22"/>
    </row>
    <row r="583" spans="1:12">
      <c r="A583" s="2"/>
      <c r="B583" s="4"/>
      <c r="C583" s="4"/>
      <c r="D583" s="4"/>
      <c r="E583" s="4"/>
      <c r="F583" s="4"/>
      <c r="G583" s="4"/>
      <c r="H583" s="4"/>
      <c r="I583" s="39"/>
      <c r="J583" s="4"/>
      <c r="K583" s="39"/>
      <c r="L583" s="22"/>
    </row>
    <row r="584" spans="1:12">
      <c r="A584" s="2"/>
      <c r="B584" s="4"/>
      <c r="C584" s="4"/>
      <c r="D584" s="4"/>
      <c r="E584" s="4"/>
      <c r="F584" s="4"/>
      <c r="G584" s="4"/>
      <c r="H584" s="4"/>
      <c r="I584" s="39"/>
      <c r="J584" s="4"/>
      <c r="K584" s="39"/>
      <c r="L584" s="22"/>
    </row>
    <row r="585" spans="1:12">
      <c r="A585" s="2"/>
      <c r="B585" s="4"/>
      <c r="C585" s="4"/>
      <c r="D585" s="4"/>
      <c r="E585" s="4"/>
      <c r="F585" s="4"/>
      <c r="G585" s="4"/>
      <c r="H585" s="4"/>
      <c r="I585" s="39"/>
      <c r="J585" s="4"/>
      <c r="K585" s="39"/>
      <c r="L585" s="22"/>
    </row>
    <row r="586" spans="1:12">
      <c r="A586" s="2"/>
      <c r="B586" s="4"/>
      <c r="C586" s="4"/>
      <c r="D586" s="4"/>
      <c r="E586" s="4"/>
      <c r="F586" s="4"/>
      <c r="G586" s="4"/>
      <c r="H586" s="4"/>
      <c r="I586" s="39"/>
      <c r="J586" s="4"/>
      <c r="K586" s="39"/>
      <c r="L586" s="22"/>
    </row>
    <row r="587" spans="1:12">
      <c r="A587" s="2"/>
      <c r="B587" s="4"/>
      <c r="C587" s="4"/>
      <c r="D587" s="4"/>
      <c r="E587" s="4"/>
      <c r="F587" s="4"/>
      <c r="G587" s="4"/>
      <c r="H587" s="4"/>
      <c r="I587" s="39"/>
      <c r="J587" s="4"/>
      <c r="K587" s="39"/>
      <c r="L587" s="22"/>
    </row>
    <row r="588" spans="1:12">
      <c r="A588" s="2"/>
      <c r="B588" s="4"/>
      <c r="C588" s="4"/>
      <c r="D588" s="4"/>
      <c r="E588" s="4"/>
      <c r="F588" s="4"/>
      <c r="G588" s="4"/>
      <c r="H588" s="4"/>
      <c r="I588" s="39"/>
      <c r="J588" s="4"/>
      <c r="K588" s="39"/>
      <c r="L588" s="22"/>
    </row>
    <row r="589" spans="1:12">
      <c r="A589" s="2"/>
      <c r="B589" s="4"/>
      <c r="C589" s="4"/>
      <c r="D589" s="4"/>
      <c r="E589" s="4"/>
      <c r="F589" s="4"/>
      <c r="G589" s="4"/>
      <c r="H589" s="4"/>
      <c r="I589" s="39"/>
      <c r="J589" s="4"/>
      <c r="K589" s="39"/>
      <c r="L589" s="22"/>
    </row>
    <row r="590" spans="1:12">
      <c r="A590" s="2"/>
      <c r="B590" s="4"/>
      <c r="C590" s="4"/>
      <c r="D590" s="4"/>
      <c r="E590" s="4"/>
      <c r="F590" s="4"/>
      <c r="G590" s="4"/>
      <c r="H590" s="4"/>
      <c r="I590" s="39"/>
      <c r="J590" s="4"/>
      <c r="K590" s="39"/>
      <c r="L590" s="22"/>
    </row>
    <row r="591" spans="1:12">
      <c r="A591" s="2"/>
      <c r="B591" s="4"/>
      <c r="C591" s="4"/>
      <c r="D591" s="4"/>
      <c r="E591" s="4"/>
      <c r="F591" s="4"/>
      <c r="G591" s="4"/>
      <c r="H591" s="4"/>
      <c r="I591" s="39"/>
      <c r="J591" s="4"/>
      <c r="K591" s="39"/>
      <c r="L591" s="22"/>
    </row>
    <row r="592" spans="1:12">
      <c r="A592" s="2"/>
      <c r="B592" s="4"/>
      <c r="C592" s="4"/>
      <c r="D592" s="4"/>
      <c r="E592" s="4"/>
      <c r="F592" s="4"/>
      <c r="G592" s="4"/>
      <c r="H592" s="4"/>
      <c r="I592" s="39"/>
      <c r="J592" s="4"/>
      <c r="K592" s="39"/>
      <c r="L592" s="22"/>
    </row>
    <row r="593" spans="1:12">
      <c r="A593" s="2"/>
      <c r="B593" s="4"/>
      <c r="C593" s="4"/>
      <c r="D593" s="4"/>
      <c r="E593" s="4"/>
      <c r="F593" s="4"/>
      <c r="G593" s="4"/>
      <c r="H593" s="4"/>
      <c r="I593" s="39"/>
      <c r="J593" s="4"/>
      <c r="K593" s="39"/>
      <c r="L593" s="22"/>
    </row>
    <row r="594" spans="1:12">
      <c r="A594" s="2"/>
      <c r="B594" s="4"/>
      <c r="C594" s="4"/>
      <c r="D594" s="4"/>
      <c r="E594" s="4"/>
      <c r="F594" s="4"/>
      <c r="G594" s="4"/>
      <c r="H594" s="4"/>
      <c r="I594" s="39"/>
      <c r="J594" s="4"/>
      <c r="K594" s="39"/>
      <c r="L594" s="22"/>
    </row>
    <row r="595" spans="1:12">
      <c r="A595" s="2"/>
      <c r="B595" s="4"/>
      <c r="C595" s="4"/>
      <c r="D595" s="4"/>
      <c r="E595" s="4"/>
      <c r="F595" s="4"/>
      <c r="G595" s="4"/>
      <c r="H595" s="4"/>
      <c r="I595" s="39"/>
      <c r="J595" s="4"/>
      <c r="K595" s="39"/>
      <c r="L595" s="22"/>
    </row>
    <row r="596" spans="1:12">
      <c r="A596" s="2"/>
      <c r="B596" s="4"/>
      <c r="C596" s="4"/>
      <c r="D596" s="4"/>
      <c r="E596" s="4"/>
      <c r="F596" s="4"/>
      <c r="G596" s="4"/>
      <c r="H596" s="4"/>
      <c r="I596" s="39"/>
      <c r="J596" s="4"/>
      <c r="K596" s="39"/>
      <c r="L596" s="22"/>
    </row>
    <row r="597" spans="1:12">
      <c r="A597" s="2"/>
      <c r="B597" s="4"/>
      <c r="C597" s="4"/>
      <c r="D597" s="4"/>
      <c r="E597" s="4"/>
      <c r="F597" s="4"/>
      <c r="G597" s="4"/>
      <c r="H597" s="4"/>
      <c r="I597" s="39"/>
      <c r="J597" s="4"/>
      <c r="K597" s="39"/>
      <c r="L597" s="22"/>
    </row>
    <row r="598" spans="1:12">
      <c r="A598" s="2"/>
      <c r="B598" s="4"/>
      <c r="C598" s="4"/>
      <c r="D598" s="4"/>
      <c r="E598" s="4"/>
      <c r="F598" s="4"/>
      <c r="G598" s="4"/>
      <c r="H598" s="4"/>
      <c r="I598" s="39"/>
      <c r="J598" s="4"/>
      <c r="K598" s="39"/>
      <c r="L598" s="22"/>
    </row>
    <row r="599" spans="1:12">
      <c r="A599" s="2"/>
      <c r="B599" s="4"/>
      <c r="C599" s="4"/>
      <c r="D599" s="4"/>
      <c r="E599" s="4"/>
      <c r="F599" s="4"/>
      <c r="G599" s="4"/>
      <c r="H599" s="4"/>
      <c r="I599" s="39"/>
      <c r="J599" s="4"/>
      <c r="K599" s="39"/>
      <c r="L599" s="22"/>
    </row>
    <row r="600" spans="1:12">
      <c r="A600" s="2"/>
      <c r="B600" s="4"/>
      <c r="C600" s="4"/>
      <c r="D600" s="4"/>
      <c r="E600" s="4"/>
      <c r="F600" s="4"/>
      <c r="G600" s="4"/>
      <c r="H600" s="4"/>
      <c r="I600" s="39"/>
      <c r="J600" s="4"/>
      <c r="K600" s="39"/>
      <c r="L600" s="22"/>
    </row>
    <row r="601" spans="1:12">
      <c r="A601" s="2"/>
      <c r="B601" s="4"/>
      <c r="C601" s="4"/>
      <c r="D601" s="4"/>
      <c r="E601" s="4"/>
      <c r="F601" s="4"/>
      <c r="G601" s="4"/>
      <c r="H601" s="4"/>
      <c r="I601" s="39"/>
      <c r="J601" s="4"/>
      <c r="K601" s="39"/>
      <c r="L601" s="22"/>
    </row>
    <row r="602" spans="1:12">
      <c r="A602" s="2"/>
      <c r="B602" s="4"/>
      <c r="C602" s="4"/>
      <c r="D602" s="4"/>
      <c r="E602" s="4"/>
      <c r="F602" s="4"/>
      <c r="G602" s="4"/>
      <c r="H602" s="4"/>
      <c r="I602" s="39"/>
      <c r="J602" s="4"/>
      <c r="K602" s="39"/>
      <c r="L602" s="22"/>
    </row>
    <row r="603" spans="1:12">
      <c r="A603" s="2"/>
      <c r="B603" s="4"/>
      <c r="C603" s="4"/>
      <c r="D603" s="4"/>
      <c r="E603" s="4"/>
      <c r="F603" s="4"/>
      <c r="G603" s="4"/>
      <c r="H603" s="4"/>
      <c r="I603" s="39"/>
      <c r="J603" s="4"/>
      <c r="K603" s="39"/>
      <c r="L603" s="22"/>
    </row>
    <row r="604" spans="1:12">
      <c r="A604" s="2"/>
      <c r="B604" s="4"/>
      <c r="C604" s="4"/>
      <c r="D604" s="4"/>
      <c r="E604" s="4"/>
      <c r="F604" s="4"/>
      <c r="G604" s="4"/>
      <c r="H604" s="4"/>
      <c r="I604" s="39"/>
      <c r="J604" s="4"/>
      <c r="K604" s="39"/>
      <c r="L604" s="22"/>
    </row>
    <row r="605" spans="1:12">
      <c r="A605" s="2"/>
      <c r="B605" s="4"/>
      <c r="C605" s="4"/>
      <c r="D605" s="4"/>
      <c r="E605" s="4"/>
      <c r="F605" s="4"/>
      <c r="G605" s="4"/>
      <c r="H605" s="4"/>
      <c r="I605" s="39"/>
      <c r="J605" s="4"/>
      <c r="K605" s="39"/>
      <c r="L605" s="22"/>
    </row>
    <row r="606" spans="1:12">
      <c r="A606" s="2"/>
      <c r="B606" s="4"/>
      <c r="C606" s="4"/>
      <c r="D606" s="4"/>
      <c r="E606" s="4"/>
      <c r="F606" s="4"/>
      <c r="G606" s="4"/>
      <c r="H606" s="4"/>
      <c r="I606" s="39"/>
      <c r="J606" s="4"/>
      <c r="K606" s="39"/>
      <c r="L606" s="22"/>
    </row>
    <row r="607" spans="1:12">
      <c r="A607" s="2"/>
      <c r="B607" s="4"/>
      <c r="C607" s="4"/>
      <c r="D607" s="4"/>
      <c r="E607" s="4"/>
      <c r="F607" s="4"/>
      <c r="G607" s="4"/>
      <c r="H607" s="4"/>
      <c r="I607" s="39"/>
      <c r="J607" s="4"/>
      <c r="K607" s="39"/>
      <c r="L607" s="22"/>
    </row>
    <row r="608" spans="1:12">
      <c r="A608" s="2"/>
      <c r="B608" s="4"/>
      <c r="C608" s="4"/>
      <c r="D608" s="4"/>
      <c r="E608" s="4"/>
      <c r="F608" s="4"/>
      <c r="G608" s="4"/>
      <c r="H608" s="4"/>
      <c r="I608" s="39"/>
      <c r="J608" s="4"/>
      <c r="K608" s="39"/>
      <c r="L608" s="22"/>
    </row>
    <row r="609" spans="1:12">
      <c r="A609" s="2"/>
      <c r="B609" s="4"/>
      <c r="C609" s="4"/>
      <c r="D609" s="4"/>
      <c r="E609" s="4"/>
      <c r="F609" s="4"/>
      <c r="G609" s="4"/>
      <c r="H609" s="4"/>
      <c r="I609" s="39"/>
      <c r="J609" s="4"/>
      <c r="K609" s="39"/>
      <c r="L609" s="22"/>
    </row>
    <row r="610" spans="1:12">
      <c r="A610" s="2"/>
      <c r="B610" s="4"/>
      <c r="C610" s="4"/>
      <c r="D610" s="4"/>
      <c r="E610" s="4"/>
      <c r="F610" s="4"/>
      <c r="G610" s="4"/>
      <c r="H610" s="4"/>
      <c r="I610" s="39"/>
      <c r="J610" s="4"/>
      <c r="K610" s="39"/>
      <c r="L610" s="22"/>
    </row>
    <row r="611" spans="1:12">
      <c r="A611" s="2"/>
      <c r="B611" s="4"/>
      <c r="C611" s="4"/>
      <c r="D611" s="4"/>
      <c r="E611" s="4"/>
      <c r="F611" s="4"/>
      <c r="G611" s="4"/>
      <c r="H611" s="4"/>
      <c r="I611" s="39"/>
      <c r="J611" s="4"/>
      <c r="K611" s="39"/>
      <c r="L611" s="22"/>
    </row>
    <row r="612" spans="1:12">
      <c r="A612" s="2"/>
      <c r="B612" s="4"/>
      <c r="C612" s="4"/>
      <c r="D612" s="4"/>
      <c r="E612" s="4"/>
      <c r="F612" s="4"/>
      <c r="G612" s="4"/>
      <c r="H612" s="4"/>
      <c r="I612" s="39"/>
      <c r="J612" s="4"/>
      <c r="K612" s="39"/>
      <c r="L612" s="22"/>
    </row>
    <row r="613" spans="1:12">
      <c r="A613" s="2"/>
      <c r="B613" s="4"/>
      <c r="C613" s="4"/>
      <c r="D613" s="4"/>
      <c r="E613" s="4"/>
      <c r="F613" s="4"/>
      <c r="G613" s="4"/>
      <c r="H613" s="4"/>
      <c r="I613" s="39"/>
      <c r="J613" s="4"/>
      <c r="K613" s="39"/>
      <c r="L613" s="22"/>
    </row>
    <row r="614" spans="1:12">
      <c r="A614" s="2"/>
      <c r="B614" s="4"/>
      <c r="C614" s="4"/>
      <c r="D614" s="4"/>
      <c r="E614" s="4"/>
      <c r="F614" s="4"/>
      <c r="G614" s="4"/>
      <c r="H614" s="4"/>
      <c r="I614" s="39"/>
      <c r="J614" s="4"/>
      <c r="K614" s="39"/>
      <c r="L614" s="22"/>
    </row>
    <row r="615" spans="1:12">
      <c r="A615" s="2"/>
      <c r="B615" s="4"/>
      <c r="C615" s="4"/>
      <c r="D615" s="4"/>
      <c r="E615" s="4"/>
      <c r="F615" s="4"/>
      <c r="G615" s="4"/>
      <c r="H615" s="4"/>
      <c r="I615" s="39"/>
      <c r="J615" s="4"/>
      <c r="K615" s="39"/>
      <c r="L615" s="22"/>
    </row>
    <row r="616" spans="1:12">
      <c r="A616" s="2"/>
      <c r="B616" s="4"/>
      <c r="C616" s="4"/>
      <c r="D616" s="4"/>
      <c r="E616" s="4"/>
      <c r="F616" s="4"/>
      <c r="G616" s="4"/>
      <c r="H616" s="4"/>
      <c r="I616" s="39"/>
      <c r="J616" s="4"/>
      <c r="K616" s="39"/>
      <c r="L616" s="22"/>
    </row>
    <row r="617" spans="1:12">
      <c r="A617" s="2"/>
      <c r="B617" s="4"/>
      <c r="C617" s="4"/>
      <c r="D617" s="4"/>
      <c r="E617" s="4"/>
      <c r="F617" s="4"/>
      <c r="G617" s="4"/>
      <c r="H617" s="4"/>
      <c r="I617" s="39"/>
      <c r="J617" s="4"/>
      <c r="K617" s="39"/>
      <c r="L617" s="22"/>
    </row>
    <row r="618" spans="1:12">
      <c r="A618" s="2"/>
      <c r="B618" s="4"/>
      <c r="C618" s="4"/>
      <c r="D618" s="4"/>
      <c r="E618" s="4"/>
      <c r="F618" s="4"/>
      <c r="G618" s="4"/>
      <c r="H618" s="4"/>
      <c r="I618" s="39"/>
      <c r="J618" s="4"/>
      <c r="K618" s="39"/>
      <c r="L618" s="22"/>
    </row>
    <row r="619" spans="1:12">
      <c r="A619" s="2"/>
      <c r="B619" s="4"/>
      <c r="C619" s="4"/>
      <c r="D619" s="4"/>
      <c r="E619" s="4"/>
      <c r="F619" s="4"/>
      <c r="G619" s="4"/>
      <c r="H619" s="4"/>
      <c r="I619" s="39"/>
      <c r="J619" s="4"/>
      <c r="K619" s="39"/>
      <c r="L619" s="22"/>
    </row>
    <row r="620" spans="1:12">
      <c r="A620" s="2"/>
      <c r="B620" s="4"/>
      <c r="C620" s="4"/>
      <c r="D620" s="4"/>
      <c r="E620" s="4"/>
      <c r="F620" s="4"/>
      <c r="G620" s="4"/>
      <c r="H620" s="4"/>
      <c r="I620" s="39"/>
      <c r="J620" s="4"/>
      <c r="K620" s="39"/>
      <c r="L620" s="22"/>
    </row>
    <row r="621" spans="1:12">
      <c r="A621" s="2"/>
      <c r="B621" s="4"/>
      <c r="C621" s="4"/>
      <c r="D621" s="4"/>
      <c r="E621" s="4"/>
      <c r="F621" s="4"/>
      <c r="G621" s="4"/>
      <c r="H621" s="4"/>
      <c r="I621" s="39"/>
      <c r="J621" s="4"/>
      <c r="K621" s="39"/>
      <c r="L621" s="22"/>
    </row>
    <row r="622" spans="1:12">
      <c r="A622" s="2"/>
      <c r="B622" s="4"/>
      <c r="C622" s="4"/>
      <c r="D622" s="4"/>
      <c r="E622" s="4"/>
      <c r="F622" s="4"/>
      <c r="G622" s="4"/>
      <c r="H622" s="4"/>
      <c r="I622" s="39"/>
      <c r="J622" s="4"/>
      <c r="K622" s="39"/>
      <c r="L622" s="22"/>
    </row>
    <row r="623" spans="1:12">
      <c r="A623" s="2"/>
      <c r="B623" s="4"/>
      <c r="C623" s="4"/>
      <c r="D623" s="4"/>
      <c r="E623" s="4"/>
      <c r="F623" s="4"/>
      <c r="G623" s="4"/>
      <c r="H623" s="4"/>
      <c r="I623" s="39"/>
      <c r="J623" s="4"/>
      <c r="K623" s="39"/>
      <c r="L623" s="22"/>
    </row>
    <row r="624" spans="1:12">
      <c r="A624" s="2"/>
      <c r="B624" s="4"/>
      <c r="C624" s="4"/>
      <c r="D624" s="4"/>
      <c r="E624" s="4"/>
      <c r="F624" s="4"/>
      <c r="G624" s="4"/>
      <c r="H624" s="4"/>
      <c r="I624" s="39"/>
      <c r="J624" s="4"/>
      <c r="K624" s="39"/>
      <c r="L624" s="22"/>
    </row>
    <row r="625" spans="1:12">
      <c r="A625" s="2"/>
      <c r="B625" s="4"/>
      <c r="C625" s="4"/>
      <c r="D625" s="4"/>
      <c r="E625" s="4"/>
      <c r="F625" s="4"/>
      <c r="G625" s="4"/>
      <c r="H625" s="4"/>
      <c r="I625" s="39"/>
      <c r="J625" s="4"/>
      <c r="K625" s="39"/>
      <c r="L625" s="22"/>
    </row>
    <row r="626" spans="1:12">
      <c r="A626" s="2"/>
      <c r="B626" s="4"/>
      <c r="C626" s="4"/>
      <c r="D626" s="4"/>
      <c r="E626" s="4"/>
      <c r="F626" s="4"/>
      <c r="G626" s="4"/>
      <c r="H626" s="4"/>
      <c r="I626" s="39"/>
      <c r="J626" s="4"/>
      <c r="K626" s="39"/>
      <c r="L626" s="22"/>
    </row>
    <row r="627" spans="1:12">
      <c r="A627" s="2"/>
      <c r="B627" s="4"/>
      <c r="C627" s="4"/>
      <c r="D627" s="4"/>
      <c r="E627" s="4"/>
      <c r="F627" s="4"/>
      <c r="G627" s="4"/>
      <c r="H627" s="4"/>
      <c r="I627" s="39"/>
      <c r="J627" s="4"/>
      <c r="K627" s="39"/>
      <c r="L627" s="22"/>
    </row>
    <row r="628" spans="1:12">
      <c r="A628" s="2"/>
      <c r="B628" s="4"/>
      <c r="C628" s="4"/>
      <c r="D628" s="4"/>
      <c r="E628" s="4"/>
      <c r="F628" s="4"/>
      <c r="G628" s="4"/>
      <c r="H628" s="4"/>
      <c r="I628" s="39"/>
      <c r="J628" s="4"/>
      <c r="K628" s="39"/>
      <c r="L628" s="22"/>
    </row>
    <row r="629" spans="1:12">
      <c r="A629" s="2"/>
      <c r="B629" s="4"/>
      <c r="C629" s="4"/>
      <c r="D629" s="4"/>
      <c r="E629" s="4"/>
      <c r="F629" s="4"/>
      <c r="G629" s="4"/>
      <c r="H629" s="4"/>
      <c r="I629" s="39"/>
      <c r="J629" s="4"/>
      <c r="K629" s="39"/>
      <c r="L629" s="22"/>
    </row>
    <row r="630" spans="1:12">
      <c r="A630" s="2"/>
      <c r="B630" s="4"/>
      <c r="C630" s="4"/>
      <c r="D630" s="4"/>
      <c r="E630" s="4"/>
      <c r="F630" s="4"/>
      <c r="G630" s="4"/>
      <c r="H630" s="4"/>
      <c r="I630" s="39"/>
      <c r="J630" s="4"/>
      <c r="K630" s="39"/>
      <c r="L630" s="22"/>
    </row>
    <row r="631" spans="1:12">
      <c r="A631" s="2"/>
      <c r="B631" s="4"/>
      <c r="C631" s="4"/>
      <c r="D631" s="4"/>
      <c r="E631" s="4"/>
      <c r="F631" s="4"/>
      <c r="G631" s="4"/>
      <c r="H631" s="4"/>
      <c r="I631" s="39"/>
      <c r="J631" s="4"/>
      <c r="K631" s="39"/>
      <c r="L631" s="22"/>
    </row>
    <row r="632" spans="1:12">
      <c r="A632" s="2"/>
      <c r="B632" s="4"/>
      <c r="C632" s="4"/>
      <c r="D632" s="4"/>
      <c r="E632" s="4"/>
      <c r="F632" s="4"/>
      <c r="G632" s="4"/>
      <c r="H632" s="4"/>
      <c r="I632" s="39"/>
      <c r="J632" s="4"/>
      <c r="K632" s="39"/>
      <c r="L632" s="22"/>
    </row>
    <row r="633" spans="1:12">
      <c r="A633" s="2"/>
      <c r="B633" s="4"/>
      <c r="C633" s="4"/>
      <c r="D633" s="4"/>
      <c r="E633" s="4"/>
      <c r="F633" s="4"/>
      <c r="G633" s="4"/>
      <c r="H633" s="4"/>
      <c r="I633" s="39"/>
      <c r="J633" s="4"/>
      <c r="K633" s="39"/>
      <c r="L633" s="22"/>
    </row>
    <row r="634" spans="1:12">
      <c r="A634" s="2"/>
      <c r="B634" s="4"/>
      <c r="C634" s="4"/>
      <c r="D634" s="4"/>
      <c r="E634" s="4"/>
      <c r="F634" s="4"/>
      <c r="G634" s="4"/>
      <c r="H634" s="4"/>
      <c r="I634" s="39"/>
      <c r="J634" s="4"/>
      <c r="K634" s="39"/>
      <c r="L634" s="22"/>
    </row>
    <row r="635" spans="1:12">
      <c r="A635" s="2"/>
      <c r="B635" s="4"/>
      <c r="C635" s="4"/>
      <c r="D635" s="4"/>
      <c r="E635" s="4"/>
      <c r="F635" s="4"/>
      <c r="G635" s="4"/>
      <c r="H635" s="4"/>
      <c r="I635" s="39"/>
      <c r="J635" s="4"/>
      <c r="K635" s="39"/>
      <c r="L635" s="22"/>
    </row>
    <row r="636" spans="1:12">
      <c r="A636" s="2"/>
      <c r="B636" s="4"/>
      <c r="C636" s="4"/>
      <c r="D636" s="4"/>
      <c r="E636" s="4"/>
      <c r="F636" s="4"/>
      <c r="G636" s="4"/>
      <c r="H636" s="4"/>
      <c r="I636" s="39"/>
      <c r="J636" s="4"/>
      <c r="K636" s="39"/>
      <c r="L636" s="22"/>
    </row>
    <row r="637" spans="1:12">
      <c r="A637" s="2"/>
      <c r="B637" s="4"/>
      <c r="C637" s="4"/>
      <c r="D637" s="4"/>
      <c r="E637" s="4"/>
      <c r="F637" s="4"/>
      <c r="G637" s="4"/>
      <c r="H637" s="4"/>
      <c r="I637" s="39"/>
      <c r="J637" s="4"/>
      <c r="K637" s="39"/>
      <c r="L637" s="22"/>
    </row>
    <row r="638" spans="1:12">
      <c r="A638" s="2"/>
      <c r="B638" s="4"/>
      <c r="C638" s="4"/>
      <c r="D638" s="4"/>
      <c r="E638" s="4"/>
      <c r="F638" s="4"/>
      <c r="G638" s="4"/>
      <c r="H638" s="4"/>
      <c r="I638" s="39"/>
      <c r="J638" s="4"/>
      <c r="K638" s="39"/>
      <c r="L638" s="22"/>
    </row>
    <row r="639" spans="1:12">
      <c r="A639" s="2"/>
      <c r="B639" s="4"/>
      <c r="C639" s="4"/>
      <c r="D639" s="4"/>
      <c r="E639" s="4"/>
      <c r="F639" s="4"/>
      <c r="G639" s="4"/>
      <c r="H639" s="4"/>
      <c r="I639" s="39"/>
      <c r="J639" s="4"/>
      <c r="K639" s="39"/>
      <c r="L639" s="22"/>
    </row>
    <row r="640" spans="1:12">
      <c r="A640" s="2"/>
      <c r="B640" s="4"/>
      <c r="C640" s="4"/>
      <c r="D640" s="4"/>
      <c r="E640" s="4"/>
      <c r="F640" s="4"/>
      <c r="G640" s="4"/>
      <c r="H640" s="4"/>
      <c r="I640" s="39"/>
      <c r="J640" s="4"/>
      <c r="K640" s="39"/>
      <c r="L640" s="22"/>
    </row>
    <row r="641" spans="1:12">
      <c r="A641" s="2"/>
      <c r="B641" s="4"/>
      <c r="C641" s="4"/>
      <c r="D641" s="4"/>
      <c r="E641" s="4"/>
      <c r="F641" s="4"/>
      <c r="G641" s="4"/>
      <c r="H641" s="4"/>
      <c r="I641" s="39"/>
      <c r="J641" s="4"/>
      <c r="K641" s="39"/>
      <c r="L641" s="22"/>
    </row>
    <row r="642" spans="1:12">
      <c r="A642" s="2"/>
      <c r="B642" s="4"/>
      <c r="C642" s="4"/>
      <c r="D642" s="4"/>
      <c r="E642" s="4"/>
      <c r="F642" s="4"/>
      <c r="G642" s="4"/>
      <c r="H642" s="4"/>
      <c r="I642" s="39"/>
      <c r="J642" s="4"/>
      <c r="K642" s="39"/>
      <c r="L642" s="22"/>
    </row>
    <row r="643" spans="1:12">
      <c r="A643" s="2"/>
      <c r="B643" s="4"/>
      <c r="C643" s="4"/>
      <c r="D643" s="4"/>
      <c r="E643" s="4"/>
      <c r="F643" s="4"/>
      <c r="G643" s="4"/>
      <c r="H643" s="4"/>
      <c r="I643" s="39"/>
      <c r="J643" s="4"/>
      <c r="K643" s="39"/>
      <c r="L643" s="22"/>
    </row>
    <row r="644" spans="1:12">
      <c r="A644" s="2"/>
      <c r="B644" s="4"/>
      <c r="C644" s="4"/>
      <c r="D644" s="4"/>
      <c r="E644" s="4"/>
      <c r="F644" s="4"/>
      <c r="G644" s="4"/>
      <c r="H644" s="4"/>
      <c r="I644" s="39"/>
      <c r="J644" s="4"/>
      <c r="K644" s="39"/>
      <c r="L644" s="22"/>
    </row>
    <row r="645" spans="1:12">
      <c r="A645" s="2"/>
      <c r="B645" s="4"/>
      <c r="C645" s="4"/>
      <c r="D645" s="4"/>
      <c r="E645" s="4"/>
      <c r="F645" s="4"/>
      <c r="G645" s="4"/>
      <c r="H645" s="4"/>
      <c r="I645" s="39"/>
      <c r="J645" s="4"/>
      <c r="K645" s="39"/>
      <c r="L645" s="22"/>
    </row>
    <row r="646" spans="1:12">
      <c r="A646" s="2"/>
      <c r="B646" s="4"/>
      <c r="C646" s="4"/>
      <c r="D646" s="4"/>
      <c r="E646" s="4"/>
      <c r="F646" s="4"/>
      <c r="G646" s="4"/>
      <c r="H646" s="4"/>
      <c r="I646" s="39"/>
      <c r="J646" s="4"/>
      <c r="K646" s="39"/>
      <c r="L646" s="22"/>
    </row>
    <row r="647" spans="1:12">
      <c r="A647" s="2"/>
      <c r="B647" s="4"/>
      <c r="C647" s="4"/>
      <c r="D647" s="4"/>
      <c r="E647" s="4"/>
      <c r="F647" s="4"/>
      <c r="G647" s="4"/>
      <c r="H647" s="4"/>
      <c r="I647" s="39"/>
      <c r="J647" s="4"/>
      <c r="K647" s="39"/>
      <c r="L647" s="22"/>
    </row>
    <row r="648" spans="1:12">
      <c r="A648" s="2"/>
      <c r="B648" s="4"/>
      <c r="C648" s="4"/>
      <c r="D648" s="4"/>
      <c r="E648" s="4"/>
      <c r="F648" s="4"/>
      <c r="G648" s="4"/>
      <c r="H648" s="4"/>
      <c r="I648" s="39"/>
      <c r="J648" s="4"/>
      <c r="K648" s="39"/>
      <c r="L648" s="22"/>
    </row>
    <row r="649" spans="1:12">
      <c r="A649" s="2"/>
      <c r="B649" s="4"/>
      <c r="C649" s="4"/>
      <c r="D649" s="4"/>
      <c r="E649" s="4"/>
      <c r="F649" s="4"/>
      <c r="G649" s="4"/>
      <c r="H649" s="4"/>
      <c r="I649" s="39"/>
      <c r="J649" s="4"/>
      <c r="K649" s="39"/>
      <c r="L649" s="22"/>
    </row>
    <row r="650" spans="1:12">
      <c r="A650" s="2"/>
      <c r="B650" s="4"/>
      <c r="C650" s="4"/>
      <c r="D650" s="4"/>
      <c r="E650" s="4"/>
      <c r="F650" s="4"/>
      <c r="G650" s="4"/>
      <c r="H650" s="4"/>
      <c r="I650" s="39"/>
      <c r="J650" s="4"/>
      <c r="K650" s="39"/>
      <c r="L650" s="22"/>
    </row>
    <row r="651" spans="1:12">
      <c r="A651" s="2"/>
      <c r="B651" s="4"/>
      <c r="C651" s="4"/>
      <c r="D651" s="4"/>
      <c r="E651" s="4"/>
      <c r="F651" s="4"/>
      <c r="G651" s="4"/>
      <c r="H651" s="4"/>
      <c r="I651" s="39"/>
      <c r="J651" s="4"/>
      <c r="K651" s="39"/>
      <c r="L651" s="22"/>
    </row>
    <row r="652" spans="1:12">
      <c r="A652" s="2"/>
      <c r="B652" s="4"/>
      <c r="C652" s="4"/>
      <c r="D652" s="4"/>
      <c r="E652" s="4"/>
      <c r="F652" s="4"/>
      <c r="G652" s="4"/>
      <c r="H652" s="4"/>
      <c r="I652" s="39"/>
      <c r="J652" s="4"/>
      <c r="K652" s="39"/>
      <c r="L652" s="22"/>
    </row>
    <row r="653" spans="1:12">
      <c r="A653" s="2"/>
      <c r="B653" s="4"/>
      <c r="C653" s="4"/>
      <c r="D653" s="4"/>
      <c r="E653" s="4"/>
      <c r="F653" s="4"/>
      <c r="G653" s="4"/>
      <c r="H653" s="4"/>
      <c r="I653" s="39"/>
      <c r="J653" s="4"/>
      <c r="K653" s="39"/>
      <c r="L653" s="22"/>
    </row>
    <row r="654" spans="1:12">
      <c r="A654" s="2"/>
      <c r="B654" s="4"/>
      <c r="C654" s="4"/>
      <c r="D654" s="4"/>
      <c r="E654" s="4"/>
      <c r="F654" s="4"/>
      <c r="G654" s="4"/>
      <c r="H654" s="4"/>
      <c r="I654" s="39"/>
      <c r="J654" s="4"/>
      <c r="K654" s="39"/>
      <c r="L654" s="22"/>
    </row>
    <row r="655" spans="1:12">
      <c r="A655" s="2"/>
      <c r="B655" s="4"/>
      <c r="C655" s="4"/>
      <c r="D655" s="4"/>
      <c r="E655" s="4"/>
      <c r="F655" s="4"/>
      <c r="G655" s="4"/>
      <c r="H655" s="4"/>
      <c r="I655" s="39"/>
      <c r="J655" s="4"/>
      <c r="K655" s="39"/>
      <c r="L655" s="22"/>
    </row>
    <row r="656" spans="1:12">
      <c r="A656" s="2"/>
      <c r="B656" s="4"/>
      <c r="C656" s="4"/>
      <c r="D656" s="4"/>
      <c r="E656" s="4"/>
      <c r="F656" s="4"/>
      <c r="G656" s="4"/>
      <c r="H656" s="4"/>
      <c r="I656" s="39"/>
      <c r="J656" s="4"/>
      <c r="K656" s="39"/>
      <c r="L656" s="22"/>
    </row>
    <row r="657" spans="1:12">
      <c r="A657" s="2"/>
      <c r="B657" s="4"/>
      <c r="C657" s="4"/>
      <c r="D657" s="4"/>
      <c r="E657" s="4"/>
      <c r="F657" s="4"/>
      <c r="G657" s="4"/>
      <c r="H657" s="4"/>
      <c r="I657" s="39"/>
      <c r="J657" s="4"/>
      <c r="K657" s="39"/>
      <c r="L657" s="22"/>
    </row>
    <row r="658" spans="1:12">
      <c r="A658" s="2"/>
      <c r="B658" s="4"/>
      <c r="C658" s="4"/>
      <c r="D658" s="4"/>
      <c r="E658" s="4"/>
      <c r="F658" s="4"/>
      <c r="G658" s="4"/>
      <c r="H658" s="4"/>
      <c r="I658" s="39"/>
      <c r="J658" s="4"/>
      <c r="K658" s="39"/>
      <c r="L658" s="22"/>
    </row>
    <row r="659" spans="1:12">
      <c r="A659" s="2"/>
      <c r="B659" s="4"/>
      <c r="C659" s="4"/>
      <c r="D659" s="4"/>
      <c r="E659" s="4"/>
      <c r="F659" s="4"/>
      <c r="G659" s="4"/>
      <c r="H659" s="4"/>
      <c r="I659" s="39"/>
      <c r="J659" s="4"/>
      <c r="K659" s="39"/>
      <c r="L659" s="22"/>
    </row>
    <row r="660" spans="1:12">
      <c r="A660" s="2"/>
      <c r="B660" s="4"/>
      <c r="C660" s="4"/>
      <c r="D660" s="4"/>
      <c r="E660" s="4"/>
      <c r="F660" s="4"/>
      <c r="G660" s="4"/>
      <c r="H660" s="4"/>
      <c r="I660" s="39"/>
      <c r="J660" s="4"/>
      <c r="K660" s="39"/>
      <c r="L660" s="22"/>
    </row>
    <row r="661" spans="1:12">
      <c r="A661" s="2"/>
      <c r="B661" s="4"/>
      <c r="C661" s="4"/>
      <c r="D661" s="4"/>
      <c r="E661" s="4"/>
      <c r="F661" s="4"/>
      <c r="G661" s="4"/>
      <c r="H661" s="4"/>
      <c r="I661" s="39"/>
      <c r="J661" s="4"/>
      <c r="K661" s="39"/>
      <c r="L661" s="22"/>
    </row>
    <row r="662" spans="1:12">
      <c r="A662" s="2"/>
      <c r="B662" s="4"/>
      <c r="C662" s="4"/>
      <c r="D662" s="4"/>
      <c r="E662" s="4"/>
      <c r="F662" s="4"/>
      <c r="G662" s="4"/>
      <c r="H662" s="4"/>
      <c r="I662" s="39"/>
      <c r="J662" s="4"/>
      <c r="K662" s="39"/>
      <c r="L662" s="22"/>
    </row>
    <row r="663" spans="1:12">
      <c r="A663" s="2"/>
      <c r="B663" s="4"/>
      <c r="C663" s="4"/>
      <c r="D663" s="4"/>
      <c r="E663" s="4"/>
      <c r="F663" s="4"/>
      <c r="G663" s="4"/>
      <c r="H663" s="4"/>
      <c r="I663" s="39"/>
      <c r="J663" s="4"/>
      <c r="K663" s="39"/>
      <c r="L663" s="22"/>
    </row>
    <row r="664" spans="1:12">
      <c r="A664" s="2"/>
      <c r="B664" s="4"/>
      <c r="C664" s="4"/>
      <c r="D664" s="4"/>
      <c r="E664" s="4"/>
      <c r="F664" s="4"/>
      <c r="G664" s="4"/>
      <c r="H664" s="4"/>
      <c r="I664" s="39"/>
      <c r="J664" s="4"/>
      <c r="K664" s="39"/>
      <c r="L664" s="22"/>
    </row>
    <row r="665" spans="1:12">
      <c r="A665" s="2"/>
      <c r="B665" s="4"/>
      <c r="C665" s="4"/>
      <c r="D665" s="4"/>
      <c r="E665" s="4"/>
      <c r="F665" s="4"/>
      <c r="G665" s="4"/>
      <c r="H665" s="4"/>
      <c r="I665" s="39"/>
      <c r="J665" s="4"/>
      <c r="K665" s="39"/>
      <c r="L665" s="22"/>
    </row>
    <row r="666" spans="1:12">
      <c r="A666" s="2"/>
      <c r="B666" s="4"/>
      <c r="C666" s="4"/>
      <c r="D666" s="4"/>
      <c r="E666" s="4"/>
      <c r="F666" s="4"/>
      <c r="G666" s="4"/>
      <c r="H666" s="4"/>
      <c r="I666" s="39"/>
      <c r="J666" s="4"/>
      <c r="K666" s="39"/>
      <c r="L666" s="22"/>
    </row>
    <row r="667" spans="1:12">
      <c r="A667" s="2"/>
      <c r="B667" s="4"/>
      <c r="C667" s="4"/>
      <c r="D667" s="4"/>
      <c r="E667" s="4"/>
      <c r="F667" s="4"/>
      <c r="G667" s="4"/>
      <c r="H667" s="4"/>
      <c r="I667" s="39"/>
      <c r="J667" s="4"/>
      <c r="K667" s="39"/>
      <c r="L667" s="22"/>
    </row>
    <row r="668" spans="1:12">
      <c r="A668" s="2"/>
      <c r="B668" s="4"/>
      <c r="C668" s="4"/>
      <c r="D668" s="4"/>
      <c r="E668" s="4"/>
      <c r="F668" s="4"/>
      <c r="G668" s="4"/>
      <c r="H668" s="4"/>
      <c r="I668" s="39"/>
      <c r="J668" s="4"/>
      <c r="K668" s="39"/>
      <c r="L668" s="22"/>
    </row>
    <row r="669" spans="1:12">
      <c r="A669" s="2"/>
      <c r="B669" s="4"/>
      <c r="C669" s="4"/>
      <c r="D669" s="4"/>
      <c r="E669" s="4"/>
      <c r="F669" s="4"/>
      <c r="G669" s="4"/>
      <c r="H669" s="4"/>
      <c r="I669" s="39"/>
      <c r="J669" s="4"/>
      <c r="K669" s="39"/>
      <c r="L669" s="22"/>
    </row>
    <row r="670" spans="1:12">
      <c r="A670" s="2"/>
      <c r="B670" s="4"/>
      <c r="C670" s="4"/>
      <c r="D670" s="4"/>
      <c r="E670" s="4"/>
      <c r="F670" s="4"/>
      <c r="G670" s="4"/>
      <c r="H670" s="4"/>
      <c r="I670" s="39"/>
      <c r="J670" s="4"/>
      <c r="K670" s="39"/>
      <c r="L670" s="22"/>
    </row>
    <row r="671" spans="1:12">
      <c r="A671" s="2"/>
      <c r="B671" s="4"/>
      <c r="C671" s="4"/>
      <c r="D671" s="4"/>
      <c r="E671" s="4"/>
      <c r="F671" s="4"/>
      <c r="G671" s="4"/>
      <c r="H671" s="4"/>
      <c r="I671" s="39"/>
      <c r="J671" s="4"/>
      <c r="K671" s="39"/>
      <c r="L671" s="22"/>
    </row>
    <row r="672" spans="1:12">
      <c r="A672" s="2"/>
      <c r="B672" s="4"/>
      <c r="C672" s="4"/>
      <c r="D672" s="4"/>
      <c r="E672" s="4"/>
      <c r="F672" s="4"/>
      <c r="G672" s="4"/>
      <c r="H672" s="4"/>
      <c r="I672" s="39"/>
      <c r="J672" s="4"/>
      <c r="K672" s="39"/>
      <c r="L672" s="22"/>
    </row>
    <row r="673" spans="1:12">
      <c r="A673" s="2"/>
      <c r="B673" s="4"/>
      <c r="C673" s="4"/>
      <c r="D673" s="4"/>
      <c r="E673" s="4"/>
      <c r="F673" s="4"/>
      <c r="G673" s="4"/>
      <c r="H673" s="4"/>
      <c r="I673" s="39"/>
      <c r="J673" s="4"/>
      <c r="K673" s="39"/>
      <c r="L673" s="22"/>
    </row>
    <row r="674" spans="1:12">
      <c r="A674" s="2"/>
      <c r="B674" s="4"/>
      <c r="C674" s="4"/>
      <c r="D674" s="4"/>
      <c r="E674" s="4"/>
      <c r="F674" s="4"/>
      <c r="G674" s="4"/>
      <c r="H674" s="4"/>
      <c r="I674" s="39"/>
      <c r="J674" s="4"/>
      <c r="K674" s="39"/>
      <c r="L674" s="22"/>
    </row>
    <row r="675" spans="1:12">
      <c r="A675" s="2"/>
      <c r="B675" s="4"/>
      <c r="C675" s="4"/>
      <c r="D675" s="4"/>
      <c r="E675" s="4"/>
      <c r="F675" s="4"/>
      <c r="G675" s="4"/>
      <c r="H675" s="4"/>
      <c r="I675" s="39"/>
      <c r="J675" s="4"/>
      <c r="K675" s="39"/>
      <c r="L675" s="22"/>
    </row>
    <row r="676" spans="1:12">
      <c r="A676" s="2"/>
      <c r="B676" s="4"/>
      <c r="C676" s="4"/>
      <c r="D676" s="4"/>
      <c r="E676" s="4"/>
      <c r="F676" s="4"/>
      <c r="G676" s="4"/>
      <c r="H676" s="4"/>
      <c r="I676" s="39"/>
      <c r="J676" s="4"/>
      <c r="K676" s="39"/>
      <c r="L676" s="22"/>
    </row>
    <row r="677" spans="1:12">
      <c r="A677" s="2"/>
      <c r="B677" s="4"/>
      <c r="C677" s="4"/>
      <c r="D677" s="4"/>
      <c r="E677" s="4"/>
      <c r="F677" s="4"/>
      <c r="G677" s="4"/>
      <c r="H677" s="4"/>
      <c r="I677" s="39"/>
      <c r="J677" s="4"/>
      <c r="K677" s="39"/>
      <c r="L677" s="22"/>
    </row>
    <row r="678" spans="1:12">
      <c r="A678" s="2"/>
      <c r="B678" s="4"/>
      <c r="C678" s="4"/>
      <c r="D678" s="4"/>
      <c r="E678" s="4"/>
      <c r="F678" s="4"/>
      <c r="G678" s="4"/>
      <c r="H678" s="4"/>
      <c r="I678" s="39"/>
      <c r="J678" s="4"/>
      <c r="K678" s="39"/>
      <c r="L678" s="22"/>
    </row>
    <row r="679" spans="1:12">
      <c r="A679" s="2"/>
      <c r="B679" s="4"/>
      <c r="C679" s="4"/>
      <c r="D679" s="4"/>
      <c r="E679" s="4"/>
      <c r="F679" s="4"/>
      <c r="G679" s="4"/>
      <c r="H679" s="4"/>
      <c r="I679" s="39"/>
      <c r="J679" s="4"/>
      <c r="K679" s="39"/>
      <c r="L679" s="22"/>
    </row>
    <row r="680" spans="1:12">
      <c r="A680" s="2"/>
      <c r="B680" s="4"/>
      <c r="C680" s="4"/>
      <c r="D680" s="4"/>
      <c r="E680" s="4"/>
      <c r="F680" s="4"/>
      <c r="G680" s="4"/>
      <c r="H680" s="4"/>
      <c r="I680" s="39"/>
      <c r="J680" s="4"/>
      <c r="K680" s="39"/>
      <c r="L680" s="22"/>
    </row>
    <row r="681" spans="1:12">
      <c r="A681" s="2"/>
      <c r="B681" s="4"/>
      <c r="C681" s="4"/>
      <c r="D681" s="4"/>
      <c r="E681" s="4"/>
      <c r="F681" s="4"/>
      <c r="G681" s="4"/>
      <c r="H681" s="4"/>
      <c r="I681" s="39"/>
      <c r="J681" s="4"/>
      <c r="K681" s="39"/>
      <c r="L681" s="22"/>
    </row>
    <row r="682" spans="1:12">
      <c r="A682" s="2"/>
      <c r="B682" s="4"/>
      <c r="C682" s="4"/>
      <c r="D682" s="4"/>
      <c r="E682" s="4"/>
      <c r="F682" s="4"/>
      <c r="G682" s="4"/>
      <c r="H682" s="4"/>
      <c r="I682" s="39"/>
      <c r="J682" s="4"/>
      <c r="K682" s="39"/>
      <c r="L682" s="22"/>
    </row>
    <row r="683" spans="1:12">
      <c r="A683" s="2"/>
      <c r="B683" s="4"/>
      <c r="C683" s="4"/>
      <c r="D683" s="4"/>
      <c r="E683" s="4"/>
      <c r="F683" s="4"/>
      <c r="G683" s="4"/>
      <c r="H683" s="4"/>
      <c r="I683" s="39"/>
      <c r="J683" s="4"/>
      <c r="K683" s="39"/>
      <c r="L683" s="22"/>
    </row>
    <row r="684" spans="1:12">
      <c r="A684" s="2"/>
      <c r="B684" s="4"/>
      <c r="C684" s="4"/>
      <c r="D684" s="4"/>
      <c r="E684" s="4"/>
      <c r="F684" s="4"/>
      <c r="G684" s="4"/>
      <c r="H684" s="4"/>
      <c r="I684" s="39"/>
      <c r="J684" s="4"/>
      <c r="K684" s="39"/>
      <c r="L684" s="22"/>
    </row>
    <row r="685" spans="1:12">
      <c r="A685" s="2"/>
      <c r="B685" s="4"/>
      <c r="C685" s="4"/>
      <c r="D685" s="4"/>
      <c r="E685" s="4"/>
      <c r="F685" s="4"/>
      <c r="G685" s="4"/>
      <c r="H685" s="4"/>
      <c r="I685" s="39"/>
      <c r="J685" s="4"/>
      <c r="K685" s="39"/>
      <c r="L685" s="22"/>
    </row>
    <row r="686" spans="1:12">
      <c r="A686" s="2"/>
      <c r="B686" s="4"/>
      <c r="C686" s="4"/>
      <c r="D686" s="4"/>
      <c r="E686" s="4"/>
      <c r="F686" s="4"/>
      <c r="G686" s="4"/>
      <c r="H686" s="4"/>
      <c r="I686" s="39"/>
      <c r="J686" s="4"/>
      <c r="K686" s="39"/>
      <c r="L686" s="22"/>
    </row>
    <row r="687" spans="1:12">
      <c r="A687" s="2"/>
      <c r="B687" s="4"/>
      <c r="C687" s="4"/>
      <c r="D687" s="4"/>
      <c r="E687" s="4"/>
      <c r="F687" s="4"/>
      <c r="G687" s="4"/>
      <c r="H687" s="4"/>
      <c r="I687" s="39"/>
      <c r="J687" s="4"/>
      <c r="K687" s="39"/>
      <c r="L687" s="22"/>
    </row>
    <row r="688" spans="1:12">
      <c r="A688" s="2"/>
      <c r="B688" s="4"/>
      <c r="C688" s="4"/>
      <c r="D688" s="4"/>
      <c r="E688" s="4"/>
      <c r="F688" s="4"/>
      <c r="G688" s="4"/>
      <c r="H688" s="4"/>
      <c r="I688" s="39"/>
      <c r="J688" s="4"/>
      <c r="K688" s="39"/>
      <c r="L688" s="22"/>
    </row>
    <row r="689" spans="1:12">
      <c r="A689" s="2"/>
      <c r="B689" s="4"/>
      <c r="C689" s="4"/>
      <c r="D689" s="4"/>
      <c r="E689" s="4"/>
      <c r="F689" s="4"/>
      <c r="G689" s="4"/>
      <c r="H689" s="4"/>
      <c r="I689" s="39"/>
      <c r="J689" s="4"/>
      <c r="K689" s="39"/>
      <c r="L689" s="22"/>
    </row>
    <row r="690" spans="1:12">
      <c r="A690" s="2"/>
      <c r="B690" s="4"/>
      <c r="C690" s="4"/>
      <c r="D690" s="4"/>
      <c r="E690" s="4"/>
      <c r="F690" s="4"/>
      <c r="G690" s="4"/>
      <c r="H690" s="4"/>
      <c r="I690" s="39"/>
      <c r="J690" s="4"/>
      <c r="K690" s="39"/>
      <c r="L690" s="22"/>
    </row>
    <row r="691" spans="1:12">
      <c r="A691" s="2"/>
      <c r="B691" s="4"/>
      <c r="C691" s="4"/>
      <c r="D691" s="4"/>
      <c r="E691" s="4"/>
      <c r="F691" s="4"/>
      <c r="G691" s="4"/>
      <c r="H691" s="4"/>
      <c r="I691" s="39"/>
      <c r="J691" s="4"/>
      <c r="K691" s="39"/>
      <c r="L691" s="22"/>
    </row>
    <row r="692" spans="1:12">
      <c r="A692" s="2"/>
      <c r="B692" s="4"/>
      <c r="C692" s="4"/>
      <c r="D692" s="4"/>
      <c r="E692" s="4"/>
      <c r="F692" s="4"/>
      <c r="G692" s="4"/>
      <c r="H692" s="4"/>
      <c r="I692" s="39"/>
      <c r="J692" s="4"/>
      <c r="K692" s="39"/>
      <c r="L692" s="22"/>
    </row>
    <row r="693" spans="1:12">
      <c r="A693" s="2"/>
      <c r="B693" s="4"/>
      <c r="C693" s="4"/>
      <c r="D693" s="4"/>
      <c r="E693" s="4"/>
      <c r="F693" s="4"/>
      <c r="G693" s="4"/>
      <c r="H693" s="4"/>
      <c r="I693" s="39"/>
      <c r="J693" s="4"/>
      <c r="K693" s="39"/>
      <c r="L693" s="22"/>
    </row>
    <row r="694" spans="1:12">
      <c r="A694" s="2"/>
      <c r="B694" s="4"/>
      <c r="C694" s="4"/>
      <c r="D694" s="4"/>
      <c r="E694" s="4"/>
      <c r="F694" s="4"/>
      <c r="G694" s="4"/>
      <c r="H694" s="4"/>
      <c r="I694" s="39"/>
      <c r="J694" s="4"/>
      <c r="K694" s="39"/>
      <c r="L694" s="22"/>
    </row>
    <row r="695" spans="1:12">
      <c r="A695" s="2"/>
      <c r="B695" s="4"/>
      <c r="C695" s="4"/>
      <c r="D695" s="4"/>
      <c r="E695" s="4"/>
      <c r="F695" s="4"/>
      <c r="G695" s="4"/>
      <c r="H695" s="4"/>
      <c r="I695" s="39"/>
      <c r="J695" s="4"/>
      <c r="K695" s="39"/>
      <c r="L695" s="22"/>
    </row>
    <row r="696" spans="1:12">
      <c r="A696" s="2"/>
      <c r="B696" s="4"/>
      <c r="C696" s="4"/>
      <c r="D696" s="4"/>
      <c r="E696" s="4"/>
      <c r="F696" s="4"/>
      <c r="G696" s="4"/>
      <c r="H696" s="4"/>
      <c r="I696" s="39"/>
      <c r="J696" s="4"/>
      <c r="K696" s="39"/>
      <c r="L696" s="22"/>
    </row>
    <row r="697" spans="1:12">
      <c r="A697" s="2"/>
      <c r="B697" s="4"/>
      <c r="C697" s="4"/>
      <c r="D697" s="4"/>
      <c r="E697" s="4"/>
      <c r="F697" s="4"/>
      <c r="G697" s="4"/>
      <c r="H697" s="4"/>
      <c r="I697" s="39"/>
      <c r="J697" s="4"/>
      <c r="K697" s="39"/>
      <c r="L697" s="22"/>
    </row>
    <row r="698" spans="1:12">
      <c r="A698" s="2"/>
      <c r="B698" s="4"/>
      <c r="C698" s="4"/>
      <c r="D698" s="4"/>
      <c r="E698" s="4"/>
      <c r="F698" s="4"/>
      <c r="G698" s="4"/>
      <c r="H698" s="4"/>
      <c r="I698" s="39"/>
      <c r="J698" s="4"/>
      <c r="K698" s="39"/>
      <c r="L698" s="22"/>
    </row>
    <row r="699" spans="1:12">
      <c r="A699" s="2"/>
      <c r="B699" s="4"/>
      <c r="C699" s="4"/>
      <c r="D699" s="4"/>
      <c r="E699" s="4"/>
      <c r="F699" s="4"/>
      <c r="G699" s="4"/>
      <c r="H699" s="4"/>
      <c r="I699" s="39"/>
      <c r="J699" s="4"/>
      <c r="K699" s="39"/>
      <c r="L699" s="22"/>
    </row>
    <row r="700" spans="1:12">
      <c r="A700" s="2"/>
      <c r="B700" s="4"/>
      <c r="C700" s="4"/>
      <c r="D700" s="4"/>
      <c r="E700" s="4"/>
      <c r="F700" s="4"/>
      <c r="G700" s="4"/>
      <c r="H700" s="4"/>
      <c r="I700" s="39"/>
      <c r="J700" s="4"/>
      <c r="K700" s="39"/>
      <c r="L700" s="22"/>
    </row>
    <row r="701" spans="1:12">
      <c r="A701" s="2"/>
      <c r="B701" s="4"/>
      <c r="C701" s="4"/>
      <c r="D701" s="4"/>
      <c r="E701" s="4"/>
      <c r="F701" s="4"/>
      <c r="G701" s="4"/>
      <c r="H701" s="4"/>
      <c r="I701" s="39"/>
      <c r="J701" s="4"/>
      <c r="K701" s="39"/>
      <c r="L701" s="22"/>
    </row>
    <row r="702" spans="1:12">
      <c r="A702" s="2"/>
      <c r="B702" s="4"/>
      <c r="C702" s="4"/>
      <c r="D702" s="4"/>
      <c r="E702" s="4"/>
      <c r="F702" s="4"/>
      <c r="G702" s="4"/>
      <c r="H702" s="4"/>
      <c r="I702" s="39"/>
      <c r="J702" s="4"/>
      <c r="K702" s="39"/>
      <c r="L702" s="22"/>
    </row>
    <row r="703" spans="1:12">
      <c r="A703" s="2"/>
      <c r="B703" s="4"/>
      <c r="C703" s="4"/>
      <c r="D703" s="4"/>
      <c r="E703" s="4"/>
      <c r="F703" s="4"/>
      <c r="G703" s="4"/>
      <c r="H703" s="4"/>
      <c r="I703" s="39"/>
      <c r="J703" s="4"/>
      <c r="K703" s="39"/>
      <c r="L703" s="22"/>
    </row>
    <row r="704" spans="1:12">
      <c r="A704" s="2"/>
      <c r="B704" s="4"/>
      <c r="C704" s="4"/>
      <c r="D704" s="4"/>
      <c r="E704" s="4"/>
      <c r="F704" s="4"/>
      <c r="G704" s="4"/>
      <c r="H704" s="4"/>
      <c r="I704" s="39"/>
      <c r="J704" s="4"/>
      <c r="K704" s="39"/>
      <c r="L704" s="22"/>
    </row>
    <row r="705" spans="1:12">
      <c r="A705" s="2"/>
      <c r="B705" s="4"/>
      <c r="C705" s="4"/>
      <c r="D705" s="4"/>
      <c r="E705" s="4"/>
      <c r="F705" s="4"/>
      <c r="G705" s="4"/>
      <c r="H705" s="4"/>
      <c r="I705" s="39"/>
      <c r="J705" s="4"/>
      <c r="K705" s="39"/>
      <c r="L705" s="22"/>
    </row>
    <row r="706" spans="1:12">
      <c r="A706" s="2"/>
      <c r="B706" s="4"/>
      <c r="C706" s="4"/>
      <c r="D706" s="4"/>
      <c r="E706" s="4"/>
      <c r="F706" s="4"/>
      <c r="G706" s="4"/>
      <c r="H706" s="4"/>
      <c r="I706" s="39"/>
      <c r="J706" s="4"/>
      <c r="K706" s="39"/>
      <c r="L706" s="22"/>
    </row>
    <row r="707" spans="1:12">
      <c r="A707" s="2"/>
      <c r="B707" s="4"/>
      <c r="C707" s="4"/>
      <c r="D707" s="4"/>
      <c r="E707" s="4"/>
      <c r="F707" s="4"/>
      <c r="G707" s="4"/>
      <c r="H707" s="4"/>
      <c r="I707" s="39"/>
      <c r="J707" s="4"/>
      <c r="K707" s="39"/>
      <c r="L707" s="22"/>
    </row>
    <row r="708" spans="1:12">
      <c r="A708" s="2"/>
      <c r="B708" s="4"/>
      <c r="C708" s="4"/>
      <c r="D708" s="4"/>
      <c r="E708" s="4"/>
      <c r="F708" s="4"/>
      <c r="G708" s="4"/>
      <c r="H708" s="4"/>
      <c r="I708" s="39"/>
      <c r="J708" s="4"/>
      <c r="K708" s="39"/>
      <c r="L708" s="22"/>
    </row>
    <row r="709" spans="1:12">
      <c r="A709" s="2"/>
      <c r="B709" s="4"/>
      <c r="C709" s="4"/>
      <c r="D709" s="4"/>
      <c r="E709" s="4"/>
      <c r="F709" s="4"/>
      <c r="G709" s="4"/>
      <c r="H709" s="4"/>
      <c r="I709" s="39"/>
      <c r="J709" s="4"/>
      <c r="K709" s="39"/>
      <c r="L709" s="22"/>
    </row>
    <row r="710" spans="1:12">
      <c r="A710" s="2"/>
      <c r="B710" s="4"/>
      <c r="C710" s="4"/>
      <c r="D710" s="4"/>
      <c r="E710" s="4"/>
      <c r="F710" s="4"/>
      <c r="G710" s="4"/>
      <c r="H710" s="4"/>
      <c r="I710" s="39"/>
      <c r="J710" s="4"/>
      <c r="K710" s="39"/>
      <c r="L710" s="22"/>
    </row>
    <row r="711" spans="1:12">
      <c r="A711" s="2"/>
      <c r="B711" s="4"/>
      <c r="C711" s="4"/>
      <c r="D711" s="4"/>
      <c r="E711" s="4"/>
      <c r="F711" s="4"/>
      <c r="G711" s="4"/>
      <c r="H711" s="4"/>
      <c r="I711" s="39"/>
      <c r="J711" s="4"/>
      <c r="K711" s="39"/>
      <c r="L711" s="22"/>
    </row>
    <row r="712" spans="1:12">
      <c r="A712" s="2"/>
      <c r="B712" s="4"/>
      <c r="C712" s="4"/>
      <c r="D712" s="4"/>
      <c r="E712" s="4"/>
      <c r="F712" s="4"/>
      <c r="G712" s="4"/>
      <c r="H712" s="4"/>
      <c r="I712" s="39"/>
      <c r="J712" s="4"/>
      <c r="K712" s="39"/>
      <c r="L712" s="22"/>
    </row>
    <row r="713" spans="1:12">
      <c r="A713" s="2"/>
      <c r="B713" s="4"/>
      <c r="C713" s="4"/>
      <c r="D713" s="4"/>
      <c r="E713" s="4"/>
      <c r="F713" s="4"/>
      <c r="G713" s="4"/>
      <c r="H713" s="4"/>
      <c r="I713" s="39"/>
      <c r="J713" s="4"/>
      <c r="K713" s="39"/>
      <c r="L713" s="22"/>
    </row>
    <row r="714" spans="1:12">
      <c r="A714" s="2"/>
      <c r="B714" s="4"/>
      <c r="C714" s="4"/>
      <c r="D714" s="4"/>
      <c r="E714" s="4"/>
      <c r="F714" s="4"/>
      <c r="G714" s="4"/>
      <c r="H714" s="4"/>
      <c r="I714" s="39"/>
      <c r="J714" s="4"/>
      <c r="K714" s="39"/>
      <c r="L714" s="22"/>
    </row>
    <row r="715" spans="1:12">
      <c r="A715" s="2"/>
      <c r="B715" s="4"/>
      <c r="C715" s="4"/>
      <c r="D715" s="4"/>
      <c r="E715" s="4"/>
      <c r="F715" s="4"/>
      <c r="G715" s="4"/>
      <c r="H715" s="4"/>
      <c r="I715" s="39"/>
      <c r="J715" s="4"/>
      <c r="K715" s="39"/>
      <c r="L715" s="22"/>
    </row>
    <row r="716" spans="1:12">
      <c r="A716" s="2"/>
      <c r="B716" s="4"/>
      <c r="C716" s="4"/>
      <c r="D716" s="4"/>
      <c r="E716" s="4"/>
      <c r="F716" s="4"/>
      <c r="G716" s="4"/>
      <c r="H716" s="4"/>
      <c r="I716" s="39"/>
      <c r="J716" s="4"/>
      <c r="K716" s="39"/>
      <c r="L716" s="22"/>
    </row>
    <row r="717" spans="1:12">
      <c r="A717" s="2"/>
      <c r="B717" s="4"/>
      <c r="C717" s="4"/>
      <c r="D717" s="4"/>
      <c r="E717" s="4"/>
      <c r="F717" s="4"/>
      <c r="G717" s="4"/>
      <c r="H717" s="4"/>
      <c r="I717" s="39"/>
      <c r="J717" s="4"/>
      <c r="K717" s="39"/>
      <c r="L717" s="22"/>
    </row>
    <row r="718" spans="1:12">
      <c r="A718" s="2"/>
      <c r="B718" s="4"/>
      <c r="C718" s="4"/>
      <c r="D718" s="4"/>
      <c r="E718" s="4"/>
      <c r="F718" s="4"/>
      <c r="G718" s="4"/>
      <c r="H718" s="4"/>
      <c r="I718" s="39"/>
      <c r="J718" s="4"/>
      <c r="K718" s="39"/>
      <c r="L718" s="22"/>
    </row>
    <row r="719" spans="1:12">
      <c r="A719" s="2"/>
      <c r="B719" s="4"/>
      <c r="C719" s="4"/>
      <c r="D719" s="4"/>
      <c r="E719" s="4"/>
      <c r="F719" s="4"/>
      <c r="G719" s="4"/>
      <c r="H719" s="4"/>
      <c r="I719" s="39"/>
      <c r="J719" s="4"/>
      <c r="K719" s="39"/>
      <c r="L719" s="22"/>
    </row>
    <row r="720" spans="1:12">
      <c r="A720" s="2"/>
      <c r="B720" s="4"/>
      <c r="C720" s="4"/>
      <c r="D720" s="4"/>
      <c r="E720" s="4"/>
      <c r="F720" s="4"/>
      <c r="G720" s="4"/>
      <c r="H720" s="4"/>
      <c r="I720" s="39"/>
      <c r="J720" s="4"/>
      <c r="K720" s="39"/>
      <c r="L720" s="22"/>
    </row>
    <row r="721" spans="1:12">
      <c r="A721" s="2"/>
      <c r="B721" s="4"/>
      <c r="C721" s="4"/>
      <c r="D721" s="4"/>
      <c r="E721" s="4"/>
      <c r="F721" s="4"/>
      <c r="G721" s="4"/>
      <c r="H721" s="4"/>
      <c r="I721" s="39"/>
      <c r="J721" s="4"/>
      <c r="K721" s="39"/>
      <c r="L721" s="22"/>
    </row>
    <row r="722" spans="1:12">
      <c r="A722" s="2"/>
      <c r="B722" s="4"/>
      <c r="C722" s="4"/>
      <c r="D722" s="4"/>
      <c r="E722" s="4"/>
      <c r="F722" s="4"/>
      <c r="G722" s="4"/>
      <c r="H722" s="4"/>
      <c r="I722" s="39"/>
      <c r="J722" s="4"/>
      <c r="K722" s="39"/>
      <c r="L722" s="22"/>
    </row>
    <row r="723" spans="1:12">
      <c r="A723" s="2"/>
      <c r="B723" s="4"/>
      <c r="C723" s="4"/>
      <c r="D723" s="4"/>
      <c r="E723" s="4"/>
      <c r="F723" s="4"/>
      <c r="G723" s="4"/>
      <c r="H723" s="4"/>
      <c r="I723" s="39"/>
      <c r="J723" s="4"/>
      <c r="K723" s="39"/>
      <c r="L723" s="22"/>
    </row>
    <row r="724" spans="1:12">
      <c r="A724" s="2"/>
      <c r="B724" s="4"/>
      <c r="C724" s="4"/>
      <c r="D724" s="4"/>
      <c r="E724" s="4"/>
      <c r="F724" s="4"/>
      <c r="G724" s="4"/>
      <c r="H724" s="4"/>
      <c r="I724" s="39"/>
      <c r="J724" s="4"/>
      <c r="K724" s="39"/>
      <c r="L724" s="22"/>
    </row>
    <row r="725" spans="1:12">
      <c r="A725" s="2"/>
      <c r="B725" s="4"/>
      <c r="C725" s="4"/>
      <c r="D725" s="4"/>
      <c r="E725" s="4"/>
      <c r="F725" s="4"/>
      <c r="G725" s="4"/>
      <c r="H725" s="4"/>
      <c r="I725" s="39"/>
      <c r="J725" s="4"/>
      <c r="K725" s="39"/>
      <c r="L725" s="22"/>
    </row>
    <row r="726" spans="1:12">
      <c r="A726" s="2"/>
      <c r="B726" s="4"/>
      <c r="C726" s="4"/>
      <c r="D726" s="4"/>
      <c r="E726" s="4"/>
      <c r="F726" s="4"/>
      <c r="G726" s="4"/>
      <c r="H726" s="4"/>
      <c r="I726" s="39"/>
      <c r="J726" s="4"/>
      <c r="K726" s="39"/>
      <c r="L726" s="22"/>
    </row>
    <row r="727" spans="1:12">
      <c r="A727" s="2"/>
      <c r="B727" s="4"/>
      <c r="C727" s="4"/>
      <c r="D727" s="4"/>
      <c r="E727" s="4"/>
      <c r="F727" s="4"/>
      <c r="G727" s="4"/>
      <c r="H727" s="4"/>
      <c r="I727" s="39"/>
      <c r="J727" s="4"/>
      <c r="K727" s="39"/>
      <c r="L727" s="22"/>
    </row>
    <row r="728" spans="1:12">
      <c r="A728" s="2"/>
      <c r="B728" s="4"/>
      <c r="C728" s="4"/>
      <c r="D728" s="4"/>
      <c r="E728" s="4"/>
      <c r="F728" s="4"/>
      <c r="G728" s="4"/>
      <c r="H728" s="4"/>
      <c r="I728" s="39"/>
      <c r="J728" s="4"/>
      <c r="K728" s="39"/>
      <c r="L728" s="22"/>
    </row>
    <row r="729" spans="1:12">
      <c r="A729" s="2"/>
      <c r="B729" s="4"/>
      <c r="C729" s="4"/>
      <c r="D729" s="4"/>
      <c r="E729" s="4"/>
      <c r="F729" s="4"/>
      <c r="G729" s="4"/>
      <c r="H729" s="4"/>
      <c r="I729" s="39"/>
      <c r="J729" s="4"/>
      <c r="K729" s="39"/>
      <c r="L729" s="22"/>
    </row>
    <row r="730" spans="1:12">
      <c r="A730" s="2"/>
      <c r="B730" s="4"/>
      <c r="C730" s="4"/>
      <c r="D730" s="4"/>
      <c r="E730" s="4"/>
      <c r="F730" s="4"/>
      <c r="G730" s="4"/>
      <c r="H730" s="4"/>
      <c r="I730" s="39"/>
      <c r="J730" s="4"/>
      <c r="K730" s="39"/>
      <c r="L730" s="22"/>
    </row>
    <row r="731" spans="1:12">
      <c r="A731" s="2"/>
      <c r="B731" s="4"/>
      <c r="C731" s="4"/>
      <c r="D731" s="4"/>
      <c r="E731" s="4"/>
      <c r="F731" s="4"/>
      <c r="G731" s="4"/>
      <c r="H731" s="4"/>
      <c r="I731" s="39"/>
      <c r="J731" s="4"/>
      <c r="K731" s="39"/>
      <c r="L731" s="22"/>
    </row>
    <row r="732" spans="1:12">
      <c r="A732" s="2"/>
      <c r="B732" s="4"/>
      <c r="C732" s="4"/>
      <c r="D732" s="4"/>
      <c r="E732" s="4"/>
      <c r="F732" s="4"/>
      <c r="G732" s="4"/>
      <c r="H732" s="4"/>
      <c r="I732" s="39"/>
      <c r="J732" s="4"/>
      <c r="K732" s="39"/>
      <c r="L732" s="22"/>
    </row>
    <row r="733" spans="1:12">
      <c r="A733" s="2"/>
      <c r="B733" s="4"/>
      <c r="C733" s="4"/>
      <c r="D733" s="4"/>
      <c r="E733" s="4"/>
      <c r="F733" s="4"/>
      <c r="G733" s="4"/>
      <c r="H733" s="4"/>
      <c r="I733" s="39"/>
      <c r="J733" s="4"/>
      <c r="K733" s="39"/>
      <c r="L733" s="22"/>
    </row>
    <row r="734" spans="1:12">
      <c r="A734" s="2"/>
      <c r="B734" s="4"/>
      <c r="C734" s="4"/>
      <c r="D734" s="4"/>
      <c r="E734" s="4"/>
      <c r="F734" s="4"/>
      <c r="G734" s="4"/>
      <c r="H734" s="4"/>
      <c r="I734" s="39"/>
      <c r="J734" s="4"/>
      <c r="K734" s="39"/>
      <c r="L734" s="22"/>
    </row>
    <row r="735" spans="1:12">
      <c r="A735" s="2"/>
      <c r="B735" s="4"/>
      <c r="C735" s="4"/>
      <c r="D735" s="4"/>
      <c r="E735" s="4"/>
      <c r="F735" s="4"/>
      <c r="G735" s="4"/>
      <c r="H735" s="4"/>
      <c r="I735" s="39"/>
      <c r="J735" s="4"/>
      <c r="K735" s="39"/>
      <c r="L735" s="22"/>
    </row>
    <row r="736" spans="1:12">
      <c r="A736" s="2"/>
      <c r="B736" s="4"/>
      <c r="C736" s="4"/>
      <c r="D736" s="4"/>
      <c r="E736" s="4"/>
      <c r="F736" s="4"/>
      <c r="G736" s="4"/>
      <c r="H736" s="4"/>
      <c r="I736" s="39"/>
      <c r="J736" s="4"/>
      <c r="K736" s="39"/>
      <c r="L736" s="22"/>
    </row>
    <row r="737" spans="1:12">
      <c r="A737" s="2"/>
      <c r="B737" s="4"/>
      <c r="C737" s="4"/>
      <c r="D737" s="4"/>
      <c r="E737" s="4"/>
      <c r="F737" s="4"/>
      <c r="G737" s="4"/>
      <c r="H737" s="4"/>
      <c r="I737" s="39"/>
      <c r="J737" s="4"/>
      <c r="K737" s="39"/>
      <c r="L737" s="22"/>
    </row>
    <row r="738" spans="1:12">
      <c r="A738" s="2"/>
      <c r="B738" s="4"/>
      <c r="C738" s="4"/>
      <c r="D738" s="4"/>
      <c r="E738" s="4"/>
      <c r="F738" s="4"/>
      <c r="G738" s="4"/>
      <c r="H738" s="4"/>
      <c r="I738" s="39"/>
      <c r="J738" s="4"/>
      <c r="K738" s="39"/>
      <c r="L738" s="22"/>
    </row>
    <row r="739" spans="1:12">
      <c r="A739" s="2"/>
      <c r="B739" s="4"/>
      <c r="C739" s="4"/>
      <c r="D739" s="4"/>
      <c r="E739" s="4"/>
      <c r="F739" s="4"/>
      <c r="G739" s="4"/>
      <c r="H739" s="4"/>
      <c r="I739" s="39"/>
      <c r="J739" s="4"/>
      <c r="K739" s="39"/>
      <c r="L739" s="22"/>
    </row>
    <row r="740" spans="1:12">
      <c r="A740" s="2"/>
      <c r="B740" s="4"/>
      <c r="C740" s="4"/>
      <c r="D740" s="4"/>
      <c r="E740" s="4"/>
      <c r="F740" s="4"/>
      <c r="G740" s="4"/>
      <c r="H740" s="4"/>
      <c r="I740" s="39"/>
      <c r="J740" s="4"/>
      <c r="K740" s="39"/>
      <c r="L740" s="22"/>
    </row>
    <row r="741" spans="1:12">
      <c r="A741" s="2"/>
      <c r="B741" s="4"/>
      <c r="C741" s="4"/>
      <c r="D741" s="4"/>
      <c r="E741" s="4"/>
      <c r="F741" s="4"/>
      <c r="G741" s="4"/>
      <c r="H741" s="4"/>
      <c r="I741" s="39"/>
      <c r="J741" s="4"/>
      <c r="K741" s="39"/>
      <c r="L741" s="22"/>
    </row>
    <row r="742" spans="1:12">
      <c r="A742" s="2"/>
      <c r="B742" s="4"/>
      <c r="C742" s="4"/>
      <c r="D742" s="4"/>
      <c r="E742" s="4"/>
      <c r="F742" s="4"/>
      <c r="G742" s="4"/>
      <c r="H742" s="4"/>
      <c r="I742" s="39"/>
      <c r="J742" s="4"/>
      <c r="K742" s="39"/>
      <c r="L742" s="22"/>
    </row>
    <row r="743" spans="1:12">
      <c r="A743" s="2"/>
      <c r="B743" s="4"/>
      <c r="C743" s="4"/>
      <c r="D743" s="4"/>
      <c r="E743" s="4"/>
      <c r="F743" s="4"/>
      <c r="G743" s="4"/>
      <c r="H743" s="4"/>
      <c r="I743" s="39"/>
      <c r="J743" s="4"/>
      <c r="K743" s="39"/>
      <c r="L743" s="22"/>
    </row>
    <row r="744" spans="1:12">
      <c r="A744" s="2"/>
      <c r="B744" s="4"/>
      <c r="C744" s="4"/>
      <c r="D744" s="4"/>
      <c r="E744" s="4"/>
      <c r="F744" s="4"/>
      <c r="G744" s="4"/>
      <c r="H744" s="4"/>
      <c r="I744" s="39"/>
      <c r="J744" s="4"/>
      <c r="K744" s="39"/>
      <c r="L744" s="22"/>
    </row>
    <row r="745" spans="1:12">
      <c r="A745" s="2"/>
      <c r="B745" s="4"/>
      <c r="C745" s="4"/>
      <c r="D745" s="4"/>
      <c r="E745" s="4"/>
      <c r="F745" s="4"/>
      <c r="G745" s="4"/>
      <c r="H745" s="4"/>
      <c r="I745" s="39"/>
      <c r="J745" s="4"/>
      <c r="K745" s="39"/>
      <c r="L745" s="22"/>
    </row>
    <row r="746" spans="1:12">
      <c r="A746" s="2"/>
      <c r="B746" s="4"/>
      <c r="C746" s="4"/>
      <c r="D746" s="4"/>
      <c r="E746" s="4"/>
      <c r="F746" s="4"/>
      <c r="G746" s="4"/>
      <c r="H746" s="4"/>
      <c r="I746" s="39"/>
      <c r="J746" s="4"/>
      <c r="K746" s="39"/>
      <c r="L746" s="22"/>
    </row>
    <row r="747" spans="1:12">
      <c r="A747" s="2"/>
      <c r="B747" s="4"/>
      <c r="C747" s="4"/>
      <c r="D747" s="4"/>
      <c r="E747" s="4"/>
      <c r="F747" s="4"/>
      <c r="G747" s="4"/>
      <c r="H747" s="4"/>
      <c r="I747" s="39"/>
      <c r="J747" s="4"/>
      <c r="K747" s="39"/>
      <c r="L747" s="22"/>
    </row>
    <row r="748" spans="1:12">
      <c r="A748" s="2"/>
      <c r="B748" s="4"/>
      <c r="C748" s="4"/>
      <c r="D748" s="4"/>
      <c r="E748" s="4"/>
      <c r="F748" s="4"/>
      <c r="G748" s="4"/>
      <c r="H748" s="4"/>
      <c r="I748" s="39"/>
      <c r="J748" s="4"/>
      <c r="K748" s="39"/>
      <c r="L748" s="22"/>
    </row>
    <row r="749" spans="1:12">
      <c r="A749" s="2"/>
      <c r="B749" s="4"/>
      <c r="C749" s="4"/>
      <c r="D749" s="4"/>
      <c r="E749" s="4"/>
      <c r="F749" s="4"/>
      <c r="G749" s="4"/>
      <c r="H749" s="4"/>
      <c r="I749" s="39"/>
      <c r="J749" s="4"/>
      <c r="K749" s="39"/>
      <c r="L749" s="22"/>
    </row>
    <row r="750" spans="1:12">
      <c r="A750" s="2"/>
      <c r="B750" s="4"/>
      <c r="C750" s="4"/>
      <c r="D750" s="4"/>
      <c r="E750" s="4"/>
      <c r="F750" s="4"/>
      <c r="G750" s="4"/>
      <c r="H750" s="4"/>
      <c r="I750" s="39"/>
      <c r="J750" s="4"/>
      <c r="K750" s="39"/>
      <c r="L750" s="22"/>
    </row>
    <row r="751" spans="1:12">
      <c r="A751" s="2"/>
      <c r="B751" s="4"/>
      <c r="C751" s="4"/>
      <c r="D751" s="4"/>
      <c r="E751" s="4"/>
      <c r="F751" s="4"/>
      <c r="G751" s="4"/>
      <c r="H751" s="4"/>
      <c r="I751" s="39"/>
      <c r="J751" s="4"/>
      <c r="K751" s="39"/>
      <c r="L751" s="22"/>
    </row>
    <row r="752" spans="1:12">
      <c r="A752" s="2"/>
      <c r="B752" s="4"/>
      <c r="C752" s="4"/>
      <c r="D752" s="4"/>
      <c r="E752" s="4"/>
      <c r="F752" s="4"/>
      <c r="G752" s="4"/>
      <c r="H752" s="4"/>
      <c r="I752" s="39"/>
      <c r="J752" s="4"/>
      <c r="K752" s="39"/>
      <c r="L752" s="22"/>
    </row>
    <row r="753" spans="1:12">
      <c r="A753" s="2"/>
      <c r="B753" s="4"/>
      <c r="C753" s="4"/>
      <c r="D753" s="4"/>
      <c r="E753" s="4"/>
      <c r="F753" s="4"/>
      <c r="G753" s="4"/>
      <c r="H753" s="4"/>
      <c r="I753" s="39"/>
      <c r="J753" s="4"/>
      <c r="K753" s="39"/>
      <c r="L753" s="22"/>
    </row>
    <row r="754" spans="1:12">
      <c r="A754" s="2"/>
      <c r="B754" s="4"/>
      <c r="C754" s="4"/>
      <c r="D754" s="4"/>
      <c r="E754" s="4"/>
      <c r="F754" s="4"/>
      <c r="G754" s="4"/>
      <c r="H754" s="4"/>
      <c r="I754" s="39"/>
      <c r="J754" s="4"/>
      <c r="K754" s="39"/>
      <c r="L754" s="22"/>
    </row>
    <row r="755" spans="1:12">
      <c r="A755" s="2"/>
      <c r="B755" s="4"/>
      <c r="C755" s="4"/>
      <c r="D755" s="4"/>
      <c r="E755" s="4"/>
      <c r="F755" s="4"/>
      <c r="G755" s="4"/>
      <c r="H755" s="4"/>
      <c r="I755" s="39"/>
      <c r="J755" s="4"/>
      <c r="K755" s="39"/>
      <c r="L755" s="22"/>
    </row>
    <row r="756" spans="1:12">
      <c r="A756" s="2"/>
      <c r="B756" s="4"/>
      <c r="C756" s="4"/>
      <c r="D756" s="4"/>
      <c r="E756" s="4"/>
      <c r="F756" s="4"/>
      <c r="G756" s="4"/>
      <c r="H756" s="4"/>
      <c r="I756" s="39"/>
      <c r="J756" s="4"/>
      <c r="K756" s="39"/>
      <c r="L756" s="22"/>
    </row>
    <row r="757" spans="1:12">
      <c r="A757" s="2"/>
      <c r="B757" s="4"/>
      <c r="C757" s="4"/>
      <c r="D757" s="4"/>
      <c r="E757" s="4"/>
      <c r="F757" s="4"/>
      <c r="G757" s="4"/>
      <c r="H757" s="4"/>
      <c r="I757" s="39"/>
      <c r="J757" s="4"/>
      <c r="K757" s="39"/>
      <c r="L757" s="22"/>
    </row>
    <row r="758" spans="1:12">
      <c r="A758" s="2"/>
      <c r="B758" s="4"/>
      <c r="C758" s="4"/>
      <c r="D758" s="4"/>
      <c r="E758" s="4"/>
      <c r="F758" s="4"/>
      <c r="G758" s="4"/>
      <c r="H758" s="4"/>
      <c r="I758" s="39"/>
      <c r="J758" s="4"/>
      <c r="K758" s="39"/>
      <c r="L758" s="22"/>
    </row>
    <row r="759" spans="1:12">
      <c r="A759" s="2"/>
      <c r="B759" s="4"/>
      <c r="C759" s="4"/>
      <c r="D759" s="4"/>
      <c r="E759" s="4"/>
      <c r="F759" s="4"/>
      <c r="G759" s="4"/>
      <c r="H759" s="4"/>
      <c r="I759" s="39"/>
      <c r="J759" s="4"/>
      <c r="K759" s="39"/>
      <c r="L759" s="22"/>
    </row>
    <row r="760" spans="1:12">
      <c r="A760" s="2"/>
      <c r="B760" s="4"/>
      <c r="C760" s="4"/>
      <c r="D760" s="4"/>
      <c r="E760" s="4"/>
      <c r="F760" s="4"/>
      <c r="G760" s="4"/>
      <c r="H760" s="4"/>
      <c r="I760" s="39"/>
      <c r="J760" s="4"/>
      <c r="K760" s="39"/>
      <c r="L760" s="22"/>
    </row>
    <row r="761" spans="1:12">
      <c r="A761" s="2"/>
      <c r="B761" s="4"/>
      <c r="C761" s="4"/>
      <c r="D761" s="4"/>
      <c r="E761" s="4"/>
      <c r="F761" s="4"/>
      <c r="G761" s="4"/>
      <c r="H761" s="4"/>
      <c r="I761" s="39"/>
      <c r="J761" s="4"/>
      <c r="K761" s="39"/>
      <c r="L761" s="22"/>
    </row>
    <row r="762" spans="1:12">
      <c r="A762" s="2"/>
      <c r="B762" s="4"/>
      <c r="C762" s="4"/>
      <c r="D762" s="4"/>
      <c r="E762" s="4"/>
      <c r="F762" s="4"/>
      <c r="G762" s="4"/>
      <c r="H762" s="4"/>
      <c r="I762" s="39"/>
      <c r="J762" s="4"/>
      <c r="K762" s="39"/>
      <c r="L762" s="22"/>
    </row>
    <row r="763" spans="1:12">
      <c r="A763" s="2"/>
      <c r="B763" s="4"/>
      <c r="C763" s="4"/>
      <c r="D763" s="4"/>
      <c r="E763" s="4"/>
      <c r="F763" s="4"/>
      <c r="G763" s="4"/>
      <c r="H763" s="4"/>
      <c r="I763" s="39"/>
      <c r="J763" s="4"/>
      <c r="K763" s="39"/>
      <c r="L763" s="22"/>
    </row>
    <row r="764" spans="1:12">
      <c r="A764" s="2"/>
      <c r="B764" s="4"/>
      <c r="C764" s="4"/>
      <c r="D764" s="4"/>
      <c r="E764" s="4"/>
      <c r="F764" s="4"/>
      <c r="G764" s="4"/>
      <c r="H764" s="4"/>
      <c r="I764" s="39"/>
      <c r="J764" s="4"/>
      <c r="K764" s="39"/>
      <c r="L764" s="22"/>
    </row>
    <row r="765" spans="1:12">
      <c r="A765" s="2"/>
      <c r="B765" s="4"/>
      <c r="C765" s="4"/>
      <c r="D765" s="4"/>
      <c r="E765" s="4"/>
      <c r="F765" s="4"/>
      <c r="G765" s="4"/>
      <c r="H765" s="4"/>
      <c r="I765" s="39"/>
      <c r="J765" s="4"/>
      <c r="K765" s="39"/>
      <c r="L765" s="22"/>
    </row>
    <row r="766" spans="1:12">
      <c r="A766" s="2"/>
      <c r="B766" s="4"/>
      <c r="C766" s="4"/>
      <c r="D766" s="4"/>
      <c r="E766" s="4"/>
      <c r="F766" s="4"/>
      <c r="G766" s="4"/>
      <c r="H766" s="4"/>
      <c r="I766" s="39"/>
      <c r="J766" s="4"/>
      <c r="K766" s="39"/>
      <c r="L766" s="22"/>
    </row>
    <row r="767" spans="1:12">
      <c r="A767" s="2"/>
      <c r="B767" s="4"/>
      <c r="C767" s="4"/>
      <c r="D767" s="4"/>
      <c r="E767" s="4"/>
      <c r="F767" s="4"/>
      <c r="G767" s="4"/>
      <c r="H767" s="4"/>
      <c r="I767" s="39"/>
      <c r="J767" s="4"/>
      <c r="K767" s="39"/>
      <c r="L767" s="22"/>
    </row>
    <row r="768" spans="1:12">
      <c r="A768" s="2"/>
      <c r="B768" s="4"/>
      <c r="C768" s="4"/>
      <c r="D768" s="4"/>
      <c r="E768" s="4"/>
      <c r="F768" s="4"/>
      <c r="G768" s="4"/>
      <c r="H768" s="4"/>
      <c r="I768" s="39"/>
      <c r="J768" s="4"/>
      <c r="K768" s="39"/>
      <c r="L768" s="22"/>
    </row>
    <row r="769" spans="1:12">
      <c r="A769" s="2"/>
      <c r="B769" s="4"/>
      <c r="C769" s="4"/>
      <c r="D769" s="4"/>
      <c r="E769" s="4"/>
      <c r="F769" s="4"/>
      <c r="G769" s="4"/>
      <c r="H769" s="4"/>
      <c r="I769" s="39"/>
      <c r="J769" s="4"/>
      <c r="K769" s="39"/>
      <c r="L769" s="22"/>
    </row>
    <row r="770" spans="1:12">
      <c r="A770" s="2"/>
      <c r="B770" s="4"/>
      <c r="C770" s="4"/>
      <c r="D770" s="4"/>
      <c r="E770" s="4"/>
      <c r="F770" s="4"/>
      <c r="G770" s="4"/>
      <c r="H770" s="4"/>
      <c r="I770" s="39"/>
      <c r="J770" s="4"/>
      <c r="K770" s="39"/>
      <c r="L770" s="22"/>
    </row>
    <row r="771" spans="1:12">
      <c r="A771" s="2"/>
      <c r="B771" s="4"/>
      <c r="C771" s="4"/>
      <c r="D771" s="4"/>
      <c r="E771" s="4"/>
      <c r="F771" s="4"/>
      <c r="G771" s="4"/>
      <c r="H771" s="4"/>
      <c r="I771" s="39"/>
      <c r="J771" s="4"/>
      <c r="K771" s="39"/>
      <c r="L771" s="22"/>
    </row>
    <row r="772" spans="1:12">
      <c r="A772" s="2"/>
      <c r="B772" s="4"/>
      <c r="C772" s="4"/>
      <c r="D772" s="4"/>
      <c r="E772" s="4"/>
      <c r="F772" s="4"/>
      <c r="G772" s="4"/>
      <c r="H772" s="4"/>
      <c r="I772" s="39"/>
      <c r="J772" s="4"/>
      <c r="K772" s="39"/>
      <c r="L772" s="22"/>
    </row>
    <row r="773" spans="1:12">
      <c r="A773" s="2"/>
      <c r="B773" s="4"/>
      <c r="C773" s="4"/>
      <c r="D773" s="4"/>
      <c r="E773" s="4"/>
      <c r="F773" s="4"/>
      <c r="G773" s="4"/>
      <c r="H773" s="4"/>
      <c r="I773" s="39"/>
      <c r="J773" s="4"/>
      <c r="K773" s="39"/>
      <c r="L773" s="22"/>
    </row>
    <row r="774" spans="1:12">
      <c r="A774" s="2"/>
      <c r="B774" s="4"/>
      <c r="C774" s="4"/>
      <c r="D774" s="4"/>
      <c r="E774" s="4"/>
      <c r="F774" s="4"/>
      <c r="G774" s="4"/>
      <c r="H774" s="4"/>
      <c r="I774" s="39"/>
      <c r="J774" s="4"/>
      <c r="K774" s="39"/>
      <c r="L774" s="22"/>
    </row>
    <row r="775" spans="1:12">
      <c r="A775" s="2"/>
      <c r="B775" s="4"/>
      <c r="C775" s="4"/>
      <c r="D775" s="4"/>
      <c r="E775" s="4"/>
      <c r="F775" s="4"/>
      <c r="G775" s="4"/>
      <c r="H775" s="4"/>
      <c r="I775" s="39"/>
      <c r="J775" s="4"/>
      <c r="K775" s="39"/>
      <c r="L775" s="22"/>
    </row>
    <row r="776" spans="1:12">
      <c r="A776" s="2"/>
      <c r="B776" s="4"/>
      <c r="C776" s="4"/>
      <c r="D776" s="4"/>
      <c r="E776" s="4"/>
      <c r="F776" s="4"/>
      <c r="G776" s="4"/>
      <c r="H776" s="4"/>
      <c r="I776" s="39"/>
      <c r="J776" s="4"/>
      <c r="K776" s="39"/>
      <c r="L776" s="22"/>
    </row>
    <row r="777" spans="1:12">
      <c r="A777" s="2"/>
      <c r="B777" s="4"/>
      <c r="C777" s="4"/>
      <c r="D777" s="4"/>
      <c r="E777" s="4"/>
      <c r="F777" s="4"/>
      <c r="G777" s="4"/>
      <c r="H777" s="4"/>
      <c r="I777" s="39"/>
      <c r="J777" s="4"/>
      <c r="K777" s="39"/>
      <c r="L777" s="22"/>
    </row>
    <row r="778" spans="1:12">
      <c r="A778" s="2"/>
      <c r="B778" s="4"/>
      <c r="C778" s="4"/>
      <c r="D778" s="4"/>
      <c r="E778" s="4"/>
      <c r="F778" s="4"/>
      <c r="G778" s="4"/>
      <c r="H778" s="4"/>
      <c r="I778" s="39"/>
      <c r="J778" s="4"/>
      <c r="K778" s="39"/>
      <c r="L778" s="22"/>
    </row>
    <row r="779" spans="1:12">
      <c r="A779" s="2"/>
      <c r="B779" s="4"/>
      <c r="C779" s="4"/>
      <c r="D779" s="4"/>
      <c r="E779" s="4"/>
      <c r="F779" s="4"/>
      <c r="G779" s="4"/>
      <c r="H779" s="4"/>
      <c r="I779" s="39"/>
      <c r="J779" s="4"/>
      <c r="K779" s="39"/>
      <c r="L779" s="22"/>
    </row>
    <row r="780" spans="1:12">
      <c r="A780" s="2"/>
      <c r="B780" s="4"/>
      <c r="C780" s="4"/>
      <c r="D780" s="4"/>
      <c r="E780" s="4"/>
      <c r="F780" s="4"/>
      <c r="G780" s="4"/>
      <c r="H780" s="4"/>
      <c r="I780" s="39"/>
      <c r="J780" s="4"/>
      <c r="K780" s="39"/>
      <c r="L780" s="22"/>
    </row>
    <row r="781" spans="1:12">
      <c r="A781" s="2"/>
      <c r="B781" s="4"/>
      <c r="C781" s="4"/>
      <c r="D781" s="4"/>
      <c r="E781" s="4"/>
      <c r="F781" s="4"/>
      <c r="G781" s="4"/>
      <c r="H781" s="4"/>
      <c r="I781" s="39"/>
      <c r="J781" s="4"/>
      <c r="K781" s="39"/>
      <c r="L781" s="22"/>
    </row>
    <row r="782" spans="1:12">
      <c r="A782" s="2"/>
      <c r="B782" s="4"/>
      <c r="C782" s="4"/>
      <c r="D782" s="4"/>
      <c r="E782" s="4"/>
      <c r="F782" s="4"/>
      <c r="G782" s="4"/>
      <c r="H782" s="4"/>
      <c r="I782" s="39"/>
      <c r="J782" s="4"/>
      <c r="K782" s="39"/>
      <c r="L782" s="22"/>
    </row>
    <row r="783" spans="1:12">
      <c r="A783" s="2"/>
      <c r="B783" s="4"/>
      <c r="C783" s="4"/>
      <c r="D783" s="4"/>
      <c r="E783" s="4"/>
      <c r="F783" s="4"/>
      <c r="G783" s="4"/>
      <c r="H783" s="4"/>
      <c r="I783" s="39"/>
      <c r="J783" s="4"/>
      <c r="K783" s="39"/>
      <c r="L783" s="22"/>
    </row>
    <row r="784" spans="1:12">
      <c r="A784" s="2"/>
      <c r="B784" s="4"/>
      <c r="C784" s="4"/>
      <c r="D784" s="4"/>
      <c r="E784" s="4"/>
      <c r="F784" s="4"/>
      <c r="G784" s="4"/>
      <c r="H784" s="4"/>
      <c r="I784" s="39"/>
      <c r="J784" s="4"/>
      <c r="K784" s="39"/>
      <c r="L784" s="22"/>
    </row>
    <row r="785" spans="1:12">
      <c r="A785" s="2"/>
      <c r="B785" s="4"/>
      <c r="C785" s="4"/>
      <c r="D785" s="4"/>
      <c r="E785" s="4"/>
      <c r="F785" s="4"/>
      <c r="G785" s="4"/>
      <c r="H785" s="4"/>
      <c r="I785" s="39"/>
      <c r="J785" s="4"/>
      <c r="K785" s="39"/>
      <c r="L785" s="22"/>
    </row>
    <row r="786" spans="1:12">
      <c r="A786" s="2"/>
      <c r="B786" s="4"/>
      <c r="C786" s="4"/>
      <c r="D786" s="4"/>
      <c r="E786" s="4"/>
      <c r="F786" s="4"/>
      <c r="G786" s="4"/>
      <c r="H786" s="4"/>
      <c r="I786" s="39"/>
      <c r="J786" s="4"/>
      <c r="K786" s="39"/>
      <c r="L786" s="22"/>
    </row>
    <row r="787" spans="1:12">
      <c r="A787" s="2"/>
      <c r="B787" s="4"/>
      <c r="C787" s="4"/>
      <c r="D787" s="4"/>
      <c r="E787" s="4"/>
      <c r="F787" s="4"/>
      <c r="G787" s="4"/>
      <c r="H787" s="4"/>
      <c r="I787" s="39"/>
      <c r="J787" s="4"/>
      <c r="K787" s="39"/>
      <c r="L787" s="22"/>
    </row>
    <row r="788" spans="1:12">
      <c r="A788" s="2"/>
      <c r="B788" s="4"/>
      <c r="C788" s="4"/>
      <c r="D788" s="4"/>
      <c r="E788" s="4"/>
      <c r="F788" s="4"/>
      <c r="G788" s="4"/>
      <c r="H788" s="4"/>
      <c r="I788" s="39"/>
      <c r="J788" s="4"/>
      <c r="K788" s="39"/>
      <c r="L788" s="22"/>
    </row>
    <row r="789" spans="1:12">
      <c r="A789" s="2"/>
      <c r="B789" s="4"/>
      <c r="C789" s="4"/>
      <c r="D789" s="4"/>
      <c r="E789" s="4"/>
      <c r="F789" s="4"/>
      <c r="G789" s="4"/>
      <c r="H789" s="4"/>
      <c r="I789" s="39"/>
      <c r="J789" s="4"/>
      <c r="K789" s="39"/>
      <c r="L789" s="22"/>
    </row>
    <row r="790" spans="1:12">
      <c r="A790" s="2"/>
      <c r="B790" s="4"/>
      <c r="C790" s="4"/>
      <c r="D790" s="4"/>
      <c r="E790" s="4"/>
      <c r="F790" s="4"/>
      <c r="G790" s="4"/>
      <c r="H790" s="4"/>
      <c r="I790" s="39"/>
      <c r="J790" s="4"/>
      <c r="K790" s="39"/>
      <c r="L790" s="22"/>
    </row>
    <row r="791" spans="1:12">
      <c r="A791" s="2"/>
      <c r="B791" s="4"/>
      <c r="C791" s="4"/>
      <c r="D791" s="4"/>
      <c r="E791" s="4"/>
      <c r="F791" s="4"/>
      <c r="G791" s="4"/>
      <c r="H791" s="4"/>
      <c r="I791" s="39"/>
      <c r="J791" s="4"/>
      <c r="K791" s="39"/>
      <c r="L791" s="22"/>
    </row>
    <row r="792" spans="1:12">
      <c r="A792" s="2"/>
      <c r="B792" s="4"/>
      <c r="C792" s="4"/>
      <c r="D792" s="4"/>
      <c r="E792" s="4"/>
      <c r="F792" s="4"/>
      <c r="G792" s="4"/>
      <c r="H792" s="4"/>
      <c r="I792" s="39"/>
      <c r="J792" s="4"/>
      <c r="K792" s="39"/>
      <c r="L792" s="22"/>
    </row>
    <row r="793" spans="1:12">
      <c r="A793" s="2"/>
      <c r="B793" s="4"/>
      <c r="C793" s="4"/>
      <c r="D793" s="4"/>
      <c r="E793" s="4"/>
      <c r="F793" s="4"/>
      <c r="G793" s="4"/>
      <c r="H793" s="4"/>
      <c r="I793" s="39"/>
      <c r="J793" s="4"/>
      <c r="K793" s="39"/>
      <c r="L793" s="22"/>
    </row>
    <row r="794" spans="1:12">
      <c r="A794" s="2"/>
      <c r="B794" s="4"/>
      <c r="C794" s="4"/>
      <c r="D794" s="4"/>
      <c r="E794" s="4"/>
      <c r="F794" s="4"/>
      <c r="G794" s="4"/>
      <c r="H794" s="4"/>
      <c r="I794" s="39"/>
      <c r="J794" s="4"/>
      <c r="K794" s="39"/>
      <c r="L794" s="22"/>
    </row>
    <row r="795" spans="1:12">
      <c r="A795" s="2"/>
      <c r="B795" s="4"/>
      <c r="C795" s="4"/>
      <c r="D795" s="4"/>
      <c r="E795" s="4"/>
      <c r="F795" s="4"/>
      <c r="G795" s="4"/>
      <c r="H795" s="4"/>
      <c r="I795" s="39"/>
      <c r="J795" s="4"/>
      <c r="K795" s="39"/>
      <c r="L795" s="22"/>
    </row>
    <row r="796" spans="1:12">
      <c r="A796" s="2"/>
      <c r="B796" s="4"/>
      <c r="C796" s="4"/>
      <c r="D796" s="4"/>
      <c r="E796" s="4"/>
      <c r="F796" s="4"/>
      <c r="G796" s="4"/>
      <c r="H796" s="4"/>
      <c r="I796" s="39"/>
      <c r="J796" s="4"/>
      <c r="K796" s="39"/>
      <c r="L796" s="22"/>
    </row>
    <row r="797" spans="1:12">
      <c r="A797" s="2"/>
      <c r="B797" s="4"/>
      <c r="C797" s="4"/>
      <c r="D797" s="4"/>
      <c r="E797" s="4"/>
      <c r="F797" s="4"/>
      <c r="G797" s="4"/>
      <c r="H797" s="4"/>
      <c r="I797" s="39"/>
      <c r="J797" s="4"/>
      <c r="K797" s="39"/>
      <c r="L797" s="22"/>
    </row>
    <row r="798" spans="1:12">
      <c r="A798" s="2"/>
      <c r="B798" s="4"/>
      <c r="C798" s="4"/>
      <c r="D798" s="4"/>
      <c r="E798" s="4"/>
      <c r="F798" s="4"/>
      <c r="G798" s="4"/>
      <c r="H798" s="4"/>
      <c r="I798" s="39"/>
      <c r="J798" s="4"/>
      <c r="K798" s="39"/>
      <c r="L798" s="22"/>
    </row>
    <row r="799" spans="1:12">
      <c r="A799" s="2"/>
      <c r="B799" s="4"/>
      <c r="C799" s="4"/>
      <c r="D799" s="4"/>
      <c r="E799" s="4"/>
      <c r="F799" s="4"/>
      <c r="G799" s="4"/>
      <c r="H799" s="4"/>
      <c r="I799" s="39"/>
      <c r="J799" s="4"/>
      <c r="K799" s="39"/>
      <c r="L799" s="22"/>
    </row>
    <row r="800" spans="1:12">
      <c r="A800" s="2"/>
      <c r="B800" s="4"/>
      <c r="C800" s="4"/>
      <c r="D800" s="4"/>
      <c r="E800" s="4"/>
      <c r="F800" s="4"/>
      <c r="G800" s="4"/>
      <c r="H800" s="4"/>
      <c r="I800" s="39"/>
      <c r="J800" s="4"/>
      <c r="K800" s="39"/>
      <c r="L800" s="22"/>
    </row>
    <row r="801" spans="1:12">
      <c r="A801" s="2"/>
      <c r="B801" s="4"/>
      <c r="C801" s="4"/>
      <c r="D801" s="4"/>
      <c r="E801" s="4"/>
      <c r="F801" s="4"/>
      <c r="G801" s="4"/>
      <c r="H801" s="4"/>
      <c r="I801" s="39"/>
      <c r="J801" s="4"/>
      <c r="K801" s="39"/>
      <c r="L801" s="22"/>
    </row>
    <row r="802" spans="1:12">
      <c r="A802" s="2"/>
      <c r="B802" s="4"/>
      <c r="C802" s="4"/>
      <c r="D802" s="4"/>
      <c r="E802" s="4"/>
      <c r="F802" s="4"/>
      <c r="G802" s="4"/>
      <c r="H802" s="4"/>
      <c r="I802" s="39"/>
      <c r="J802" s="4"/>
      <c r="K802" s="39"/>
      <c r="L802" s="22"/>
    </row>
    <row r="803" spans="1:12">
      <c r="A803" s="2"/>
      <c r="B803" s="4"/>
      <c r="C803" s="4"/>
      <c r="D803" s="4"/>
      <c r="E803" s="4"/>
      <c r="F803" s="4"/>
      <c r="G803" s="4"/>
      <c r="H803" s="4"/>
      <c r="I803" s="39"/>
      <c r="J803" s="4"/>
      <c r="K803" s="39"/>
      <c r="L803" s="22"/>
    </row>
    <row r="804" spans="1:12">
      <c r="A804" s="2"/>
      <c r="B804" s="4"/>
      <c r="C804" s="4"/>
      <c r="D804" s="4"/>
      <c r="E804" s="4"/>
      <c r="F804" s="4"/>
      <c r="G804" s="4"/>
      <c r="H804" s="4"/>
      <c r="I804" s="39"/>
      <c r="J804" s="4"/>
      <c r="K804" s="39"/>
      <c r="L804" s="22"/>
    </row>
    <row r="805" spans="1:12">
      <c r="A805" s="2"/>
      <c r="B805" s="4"/>
      <c r="C805" s="4"/>
      <c r="D805" s="4"/>
      <c r="E805" s="4"/>
      <c r="F805" s="4"/>
      <c r="G805" s="4"/>
      <c r="H805" s="4"/>
      <c r="I805" s="39"/>
      <c r="J805" s="4"/>
      <c r="K805" s="39"/>
      <c r="L805" s="22"/>
    </row>
    <row r="806" spans="1:12">
      <c r="A806" s="2"/>
      <c r="B806" s="4"/>
      <c r="C806" s="4"/>
      <c r="D806" s="4"/>
      <c r="E806" s="4"/>
      <c r="F806" s="4"/>
      <c r="G806" s="4"/>
      <c r="H806" s="4"/>
      <c r="I806" s="39"/>
      <c r="J806" s="4"/>
      <c r="K806" s="39"/>
      <c r="L806" s="22"/>
    </row>
    <row r="807" spans="1:12">
      <c r="A807" s="2"/>
      <c r="B807" s="4"/>
      <c r="C807" s="4"/>
      <c r="D807" s="4"/>
      <c r="E807" s="4"/>
      <c r="F807" s="4"/>
      <c r="G807" s="4"/>
      <c r="H807" s="4"/>
      <c r="I807" s="39"/>
      <c r="J807" s="4"/>
      <c r="K807" s="39"/>
      <c r="L807" s="22"/>
    </row>
    <row r="808" spans="1:12">
      <c r="A808" s="2"/>
      <c r="B808" s="4"/>
      <c r="C808" s="4"/>
      <c r="D808" s="4"/>
      <c r="E808" s="4"/>
      <c r="F808" s="4"/>
      <c r="G808" s="4"/>
      <c r="H808" s="4"/>
      <c r="I808" s="39"/>
      <c r="J808" s="4"/>
      <c r="K808" s="39"/>
      <c r="L808" s="22"/>
    </row>
    <row r="809" spans="1:12">
      <c r="A809" s="2"/>
      <c r="B809" s="4"/>
      <c r="C809" s="4"/>
      <c r="D809" s="4"/>
      <c r="E809" s="4"/>
      <c r="F809" s="4"/>
      <c r="G809" s="4"/>
      <c r="H809" s="4"/>
      <c r="I809" s="39"/>
      <c r="J809" s="4"/>
      <c r="K809" s="39"/>
      <c r="L809" s="22"/>
    </row>
    <row r="810" spans="1:12">
      <c r="A810" s="2"/>
      <c r="B810" s="4"/>
      <c r="C810" s="4"/>
      <c r="D810" s="4"/>
      <c r="E810" s="4"/>
      <c r="F810" s="4"/>
      <c r="G810" s="4"/>
      <c r="H810" s="4"/>
      <c r="I810" s="39"/>
      <c r="J810" s="4"/>
      <c r="K810" s="39"/>
      <c r="L810" s="22"/>
    </row>
    <row r="811" spans="1:12">
      <c r="A811" s="2"/>
      <c r="B811" s="4"/>
      <c r="C811" s="4"/>
      <c r="D811" s="4"/>
      <c r="E811" s="4"/>
      <c r="F811" s="4"/>
      <c r="G811" s="4"/>
      <c r="H811" s="4"/>
      <c r="I811" s="39"/>
      <c r="J811" s="4"/>
      <c r="K811" s="39"/>
      <c r="L811" s="22"/>
    </row>
    <row r="812" spans="1:12">
      <c r="A812" s="2"/>
      <c r="B812" s="4"/>
      <c r="C812" s="4"/>
      <c r="D812" s="4"/>
      <c r="E812" s="4"/>
      <c r="F812" s="4"/>
      <c r="G812" s="4"/>
      <c r="H812" s="4"/>
      <c r="I812" s="39"/>
      <c r="J812" s="4"/>
      <c r="K812" s="39"/>
      <c r="L812" s="22"/>
    </row>
    <row r="813" spans="1:12">
      <c r="A813" s="2"/>
      <c r="B813" s="4"/>
      <c r="C813" s="4"/>
      <c r="D813" s="4"/>
      <c r="E813" s="4"/>
      <c r="F813" s="4"/>
      <c r="G813" s="4"/>
      <c r="H813" s="4"/>
      <c r="I813" s="39"/>
      <c r="J813" s="4"/>
      <c r="K813" s="39"/>
      <c r="L813" s="22"/>
    </row>
    <row r="814" spans="1:12">
      <c r="A814" s="2"/>
      <c r="B814" s="4"/>
      <c r="C814" s="4"/>
      <c r="D814" s="4"/>
      <c r="E814" s="4"/>
      <c r="F814" s="4"/>
      <c r="G814" s="4"/>
      <c r="H814" s="4"/>
      <c r="I814" s="39"/>
      <c r="J814" s="4"/>
      <c r="K814" s="39"/>
      <c r="L814" s="22"/>
    </row>
    <row r="815" spans="1:12">
      <c r="A815" s="2"/>
      <c r="B815" s="4"/>
      <c r="C815" s="4"/>
      <c r="D815" s="4"/>
      <c r="E815" s="4"/>
      <c r="F815" s="4"/>
      <c r="G815" s="4"/>
      <c r="H815" s="4"/>
      <c r="I815" s="39"/>
      <c r="J815" s="4"/>
      <c r="K815" s="39"/>
      <c r="L815" s="22"/>
    </row>
    <row r="816" spans="1:12">
      <c r="A816" s="2"/>
      <c r="B816" s="4"/>
      <c r="C816" s="4"/>
      <c r="D816" s="4"/>
      <c r="E816" s="4"/>
      <c r="F816" s="4"/>
      <c r="G816" s="4"/>
      <c r="H816" s="4"/>
      <c r="I816" s="39"/>
      <c r="J816" s="4"/>
      <c r="K816" s="39"/>
      <c r="L816" s="22"/>
    </row>
    <row r="817" spans="1:12">
      <c r="A817" s="2"/>
      <c r="B817" s="4"/>
      <c r="C817" s="4"/>
      <c r="D817" s="4"/>
      <c r="E817" s="4"/>
      <c r="F817" s="4"/>
      <c r="G817" s="4"/>
      <c r="H817" s="4"/>
      <c r="I817" s="39"/>
      <c r="J817" s="4"/>
      <c r="K817" s="39"/>
      <c r="L817" s="22"/>
    </row>
    <row r="818" spans="1:12">
      <c r="A818" s="2"/>
      <c r="B818" s="4"/>
      <c r="C818" s="4"/>
      <c r="D818" s="4"/>
      <c r="E818" s="4"/>
      <c r="F818" s="4"/>
      <c r="G818" s="4"/>
      <c r="H818" s="4"/>
      <c r="I818" s="39"/>
      <c r="J818" s="4"/>
      <c r="K818" s="39"/>
      <c r="L818" s="22"/>
    </row>
    <row r="819" spans="1:12">
      <c r="A819" s="2"/>
      <c r="B819" s="4"/>
      <c r="C819" s="4"/>
      <c r="D819" s="4"/>
      <c r="E819" s="4"/>
      <c r="F819" s="4"/>
      <c r="G819" s="4"/>
      <c r="H819" s="4"/>
      <c r="I819" s="39"/>
      <c r="J819" s="4"/>
      <c r="K819" s="39"/>
      <c r="L819" s="22"/>
    </row>
    <row r="820" spans="1:12">
      <c r="A820" s="2"/>
      <c r="B820" s="4"/>
      <c r="C820" s="4"/>
      <c r="D820" s="4"/>
      <c r="E820" s="4"/>
      <c r="F820" s="4"/>
      <c r="G820" s="4"/>
      <c r="H820" s="4"/>
      <c r="I820" s="39"/>
      <c r="J820" s="4"/>
      <c r="K820" s="39"/>
      <c r="L820" s="22"/>
    </row>
    <row r="821" spans="1:12">
      <c r="A821" s="2"/>
      <c r="B821" s="4"/>
      <c r="C821" s="4"/>
      <c r="D821" s="4"/>
      <c r="E821" s="4"/>
      <c r="F821" s="4"/>
      <c r="G821" s="4"/>
      <c r="H821" s="4"/>
      <c r="I821" s="39"/>
      <c r="J821" s="4"/>
      <c r="K821" s="39"/>
      <c r="L821" s="22"/>
    </row>
    <row r="822" spans="1:12">
      <c r="A822" s="2"/>
      <c r="B822" s="4"/>
      <c r="C822" s="4"/>
      <c r="D822" s="4"/>
      <c r="E822" s="4"/>
      <c r="F822" s="4"/>
      <c r="G822" s="4"/>
      <c r="H822" s="4"/>
      <c r="I822" s="39"/>
      <c r="J822" s="4"/>
      <c r="K822" s="39"/>
      <c r="L822" s="22"/>
    </row>
    <row r="823" spans="1:12">
      <c r="A823" s="2"/>
      <c r="B823" s="4"/>
      <c r="C823" s="4"/>
      <c r="D823" s="4"/>
      <c r="E823" s="4"/>
      <c r="F823" s="4"/>
      <c r="G823" s="4"/>
      <c r="H823" s="4"/>
      <c r="I823" s="39"/>
      <c r="J823" s="4"/>
      <c r="K823" s="39"/>
      <c r="L823" s="22"/>
    </row>
    <row r="824" spans="1:12">
      <c r="A824" s="2"/>
      <c r="B824" s="4"/>
      <c r="C824" s="4"/>
      <c r="D824" s="4"/>
      <c r="E824" s="4"/>
      <c r="F824" s="4"/>
      <c r="G824" s="4"/>
      <c r="H824" s="4"/>
      <c r="I824" s="39"/>
      <c r="J824" s="4"/>
      <c r="K824" s="39"/>
      <c r="L824" s="22"/>
    </row>
    <row r="825" spans="1:12">
      <c r="A825" s="2"/>
      <c r="B825" s="4"/>
      <c r="C825" s="4"/>
      <c r="D825" s="4"/>
      <c r="E825" s="4"/>
      <c r="F825" s="4"/>
      <c r="G825" s="4"/>
      <c r="H825" s="4"/>
      <c r="I825" s="39"/>
      <c r="J825" s="4"/>
      <c r="K825" s="39"/>
      <c r="L825" s="22"/>
    </row>
    <row r="826" spans="1:12">
      <c r="A826" s="2"/>
      <c r="B826" s="4"/>
      <c r="C826" s="4"/>
      <c r="D826" s="4"/>
      <c r="E826" s="4"/>
      <c r="F826" s="4"/>
      <c r="G826" s="4"/>
      <c r="H826" s="4"/>
      <c r="I826" s="39"/>
      <c r="J826" s="4"/>
      <c r="K826" s="39"/>
      <c r="L826" s="22"/>
    </row>
    <row r="827" spans="1:12">
      <c r="A827" s="2"/>
      <c r="B827" s="4"/>
      <c r="C827" s="4"/>
      <c r="D827" s="4"/>
      <c r="E827" s="4"/>
      <c r="F827" s="4"/>
      <c r="G827" s="4"/>
      <c r="H827" s="4"/>
      <c r="I827" s="39"/>
      <c r="J827" s="4"/>
      <c r="K827" s="39"/>
      <c r="L827" s="22"/>
    </row>
    <row r="828" spans="1:12">
      <c r="A828" s="2"/>
      <c r="B828" s="4"/>
      <c r="C828" s="4"/>
      <c r="D828" s="4"/>
      <c r="E828" s="4"/>
      <c r="F828" s="4"/>
      <c r="G828" s="4"/>
      <c r="H828" s="4"/>
      <c r="I828" s="39"/>
      <c r="J828" s="4"/>
      <c r="K828" s="39"/>
      <c r="L828" s="22"/>
    </row>
    <row r="829" spans="1:12">
      <c r="A829" s="2"/>
      <c r="B829" s="4"/>
      <c r="C829" s="4"/>
      <c r="D829" s="4"/>
      <c r="E829" s="4"/>
      <c r="F829" s="4"/>
      <c r="G829" s="4"/>
      <c r="H829" s="4"/>
      <c r="I829" s="39"/>
      <c r="J829" s="4"/>
      <c r="K829" s="39"/>
      <c r="L829" s="22"/>
    </row>
    <row r="830" spans="1:12">
      <c r="A830" s="2"/>
      <c r="B830" s="4"/>
      <c r="C830" s="4"/>
      <c r="D830" s="4"/>
      <c r="E830" s="4"/>
      <c r="F830" s="4"/>
      <c r="G830" s="4"/>
      <c r="H830" s="4"/>
      <c r="I830" s="39"/>
      <c r="J830" s="4"/>
      <c r="K830" s="39"/>
      <c r="L830" s="22"/>
    </row>
    <row r="831" spans="1:12">
      <c r="A831" s="2"/>
      <c r="B831" s="4"/>
      <c r="C831" s="4"/>
      <c r="D831" s="4"/>
      <c r="E831" s="4"/>
      <c r="F831" s="4"/>
      <c r="G831" s="4"/>
      <c r="H831" s="4"/>
      <c r="I831" s="39"/>
      <c r="J831" s="4"/>
      <c r="K831" s="39"/>
      <c r="L831" s="22"/>
    </row>
    <row r="832" spans="1:12">
      <c r="A832" s="2"/>
      <c r="B832" s="4"/>
      <c r="C832" s="4"/>
      <c r="D832" s="4"/>
      <c r="E832" s="4"/>
      <c r="F832" s="4"/>
      <c r="G832" s="4"/>
      <c r="H832" s="4"/>
      <c r="I832" s="39"/>
      <c r="J832" s="4"/>
      <c r="K832" s="39"/>
      <c r="L832" s="22"/>
    </row>
    <row r="833" spans="1:12">
      <c r="A833" s="2"/>
      <c r="B833" s="4"/>
      <c r="C833" s="4"/>
      <c r="D833" s="4"/>
      <c r="E833" s="4"/>
      <c r="F833" s="4"/>
      <c r="G833" s="4"/>
      <c r="H833" s="4"/>
      <c r="I833" s="39"/>
      <c r="J833" s="4"/>
      <c r="K833" s="39"/>
      <c r="L833" s="22"/>
    </row>
    <row r="834" spans="1:12">
      <c r="A834" s="2"/>
      <c r="B834" s="4"/>
      <c r="C834" s="4"/>
      <c r="D834" s="4"/>
      <c r="E834" s="4"/>
      <c r="F834" s="4"/>
      <c r="G834" s="4"/>
      <c r="H834" s="4"/>
      <c r="I834" s="39"/>
      <c r="J834" s="4"/>
      <c r="K834" s="39"/>
      <c r="L834" s="22"/>
    </row>
    <row r="835" spans="1:12">
      <c r="A835" s="2"/>
      <c r="B835" s="4"/>
      <c r="C835" s="4"/>
      <c r="D835" s="4"/>
      <c r="E835" s="4"/>
      <c r="F835" s="4"/>
      <c r="G835" s="4"/>
      <c r="H835" s="4"/>
      <c r="I835" s="39"/>
      <c r="J835" s="4"/>
      <c r="K835" s="39"/>
      <c r="L835" s="22"/>
    </row>
    <row r="836" spans="1:12">
      <c r="A836" s="2"/>
      <c r="B836" s="4"/>
      <c r="C836" s="4"/>
      <c r="D836" s="4"/>
      <c r="E836" s="4"/>
      <c r="F836" s="4"/>
      <c r="G836" s="4"/>
      <c r="H836" s="4"/>
      <c r="I836" s="39"/>
      <c r="J836" s="4"/>
      <c r="K836" s="39"/>
      <c r="L836" s="22"/>
    </row>
    <row r="837" spans="1:12">
      <c r="A837" s="2"/>
      <c r="B837" s="4"/>
      <c r="C837" s="4"/>
      <c r="D837" s="4"/>
      <c r="E837" s="4"/>
      <c r="F837" s="4"/>
      <c r="G837" s="4"/>
      <c r="H837" s="4"/>
      <c r="I837" s="39"/>
      <c r="J837" s="4"/>
      <c r="K837" s="39"/>
      <c r="L837" s="22"/>
    </row>
    <row r="838" spans="1:12">
      <c r="A838" s="2"/>
      <c r="B838" s="4"/>
      <c r="C838" s="4"/>
      <c r="D838" s="4"/>
      <c r="E838" s="4"/>
      <c r="F838" s="4"/>
      <c r="G838" s="4"/>
      <c r="H838" s="4"/>
      <c r="I838" s="39"/>
      <c r="J838" s="4"/>
      <c r="K838" s="39"/>
      <c r="L838" s="22"/>
    </row>
    <row r="839" spans="1:12">
      <c r="A839" s="2"/>
      <c r="B839" s="4"/>
      <c r="C839" s="4"/>
      <c r="D839" s="4"/>
      <c r="E839" s="4"/>
      <c r="F839" s="4"/>
      <c r="G839" s="4"/>
      <c r="H839" s="4"/>
      <c r="I839" s="39"/>
      <c r="J839" s="4"/>
      <c r="K839" s="39"/>
      <c r="L839" s="22"/>
    </row>
    <row r="840" spans="1:12">
      <c r="A840" s="2"/>
      <c r="B840" s="4"/>
      <c r="C840" s="4"/>
      <c r="D840" s="4"/>
      <c r="E840" s="4"/>
      <c r="F840" s="4"/>
      <c r="G840" s="4"/>
      <c r="H840" s="4"/>
      <c r="I840" s="39"/>
      <c r="J840" s="4"/>
      <c r="K840" s="39"/>
      <c r="L840" s="22"/>
    </row>
    <row r="841" spans="1:12">
      <c r="A841" s="2"/>
      <c r="B841" s="4"/>
      <c r="C841" s="4"/>
      <c r="D841" s="4"/>
      <c r="E841" s="4"/>
      <c r="F841" s="4"/>
      <c r="G841" s="4"/>
      <c r="H841" s="4"/>
      <c r="I841" s="39"/>
      <c r="J841" s="4"/>
      <c r="K841" s="39"/>
      <c r="L841" s="22"/>
    </row>
    <row r="842" spans="1:12">
      <c r="A842" s="2"/>
      <c r="B842" s="4"/>
      <c r="C842" s="4"/>
      <c r="D842" s="4"/>
      <c r="E842" s="4"/>
      <c r="F842" s="4"/>
      <c r="G842" s="4"/>
      <c r="H842" s="4"/>
      <c r="I842" s="39"/>
      <c r="J842" s="4"/>
      <c r="K842" s="39"/>
      <c r="L842" s="22"/>
    </row>
    <row r="843" spans="1:12">
      <c r="A843" s="2"/>
      <c r="B843" s="4"/>
      <c r="C843" s="4"/>
      <c r="D843" s="4"/>
      <c r="E843" s="4"/>
      <c r="F843" s="4"/>
      <c r="G843" s="4"/>
      <c r="H843" s="4"/>
      <c r="I843" s="39"/>
      <c r="J843" s="4"/>
      <c r="K843" s="39"/>
      <c r="L843" s="22"/>
    </row>
    <row r="844" spans="1:12">
      <c r="A844" s="2"/>
      <c r="B844" s="4"/>
      <c r="C844" s="4"/>
      <c r="D844" s="4"/>
      <c r="E844" s="4"/>
      <c r="F844" s="4"/>
      <c r="G844" s="4"/>
      <c r="H844" s="4"/>
      <c r="I844" s="39"/>
      <c r="J844" s="4"/>
      <c r="K844" s="39"/>
      <c r="L844" s="22"/>
    </row>
    <row r="845" spans="1:12">
      <c r="A845" s="2"/>
      <c r="B845" s="4"/>
      <c r="C845" s="4"/>
      <c r="D845" s="4"/>
      <c r="E845" s="4"/>
      <c r="F845" s="4"/>
      <c r="G845" s="4"/>
      <c r="H845" s="4"/>
      <c r="I845" s="39"/>
      <c r="J845" s="4"/>
      <c r="K845" s="39"/>
      <c r="L845" s="22"/>
    </row>
    <row r="846" spans="1:12">
      <c r="A846" s="2"/>
      <c r="B846" s="4"/>
      <c r="C846" s="4"/>
      <c r="D846" s="4"/>
      <c r="E846" s="4"/>
      <c r="F846" s="4"/>
      <c r="G846" s="4"/>
      <c r="H846" s="4"/>
      <c r="I846" s="39"/>
      <c r="J846" s="4"/>
      <c r="K846" s="39"/>
      <c r="L846" s="22"/>
    </row>
    <row r="847" spans="1:12">
      <c r="A847" s="2"/>
      <c r="B847" s="4"/>
      <c r="C847" s="4"/>
      <c r="D847" s="4"/>
      <c r="E847" s="4"/>
      <c r="F847" s="4"/>
      <c r="G847" s="4"/>
      <c r="H847" s="4"/>
      <c r="I847" s="39"/>
      <c r="J847" s="4"/>
      <c r="K847" s="39"/>
      <c r="L847" s="22"/>
    </row>
    <row r="848" spans="1:12">
      <c r="A848" s="2"/>
      <c r="B848" s="4"/>
      <c r="C848" s="4"/>
      <c r="D848" s="4"/>
      <c r="E848" s="4"/>
      <c r="F848" s="4"/>
      <c r="G848" s="4"/>
      <c r="H848" s="4"/>
      <c r="I848" s="39"/>
      <c r="J848" s="4"/>
      <c r="K848" s="39"/>
      <c r="L848" s="22"/>
    </row>
    <row r="849" spans="1:12">
      <c r="A849" s="2"/>
      <c r="B849" s="4"/>
      <c r="C849" s="4"/>
      <c r="D849" s="4"/>
      <c r="E849" s="4"/>
      <c r="F849" s="4"/>
      <c r="G849" s="4"/>
      <c r="H849" s="4"/>
      <c r="I849" s="39"/>
      <c r="J849" s="4"/>
      <c r="K849" s="39"/>
      <c r="L849" s="22"/>
    </row>
    <row r="850" spans="1:12">
      <c r="A850" s="2"/>
      <c r="B850" s="4"/>
      <c r="C850" s="4"/>
      <c r="D850" s="4"/>
      <c r="E850" s="4"/>
      <c r="F850" s="4"/>
      <c r="G850" s="4"/>
      <c r="H850" s="4"/>
      <c r="I850" s="39"/>
      <c r="J850" s="4"/>
      <c r="K850" s="39"/>
      <c r="L850" s="22"/>
    </row>
    <row r="851" spans="1:12">
      <c r="A851" s="2"/>
      <c r="B851" s="4"/>
      <c r="C851" s="4"/>
      <c r="D851" s="4"/>
      <c r="E851" s="4"/>
      <c r="F851" s="4"/>
      <c r="G851" s="4"/>
      <c r="H851" s="4"/>
      <c r="I851" s="39"/>
      <c r="J851" s="4"/>
      <c r="K851" s="39"/>
      <c r="L851" s="22"/>
    </row>
    <row r="852" spans="1:12">
      <c r="A852" s="2"/>
      <c r="B852" s="4"/>
      <c r="C852" s="4"/>
      <c r="D852" s="4"/>
      <c r="E852" s="4"/>
      <c r="F852" s="4"/>
      <c r="G852" s="4"/>
      <c r="H852" s="4"/>
      <c r="I852" s="39"/>
      <c r="J852" s="4"/>
      <c r="K852" s="39"/>
      <c r="L852" s="22"/>
    </row>
    <row r="853" spans="1:12">
      <c r="A853" s="2"/>
      <c r="B853" s="4"/>
      <c r="C853" s="4"/>
      <c r="D853" s="4"/>
      <c r="E853" s="4"/>
      <c r="F853" s="4"/>
      <c r="G853" s="4"/>
      <c r="H853" s="4"/>
      <c r="I853" s="39"/>
      <c r="J853" s="4"/>
      <c r="K853" s="39"/>
      <c r="L853" s="22"/>
    </row>
    <row r="854" spans="1:12">
      <c r="A854" s="2"/>
      <c r="B854" s="4"/>
      <c r="C854" s="4"/>
      <c r="D854" s="4"/>
      <c r="E854" s="4"/>
      <c r="F854" s="4"/>
      <c r="G854" s="4"/>
      <c r="H854" s="4"/>
      <c r="I854" s="39"/>
      <c r="J854" s="4"/>
      <c r="K854" s="39"/>
      <c r="L854" s="22"/>
    </row>
    <row r="855" spans="1:12">
      <c r="A855" s="2"/>
      <c r="B855" s="4"/>
      <c r="C855" s="4"/>
      <c r="D855" s="4"/>
      <c r="E855" s="4"/>
      <c r="F855" s="4"/>
      <c r="G855" s="4"/>
      <c r="H855" s="4"/>
      <c r="I855" s="39"/>
      <c r="J855" s="4"/>
      <c r="K855" s="39"/>
      <c r="L855" s="22"/>
    </row>
    <row r="856" spans="1:12">
      <c r="A856" s="2"/>
      <c r="B856" s="4"/>
      <c r="C856" s="4"/>
      <c r="D856" s="4"/>
      <c r="E856" s="4"/>
      <c r="F856" s="4"/>
      <c r="G856" s="4"/>
      <c r="H856" s="4"/>
      <c r="I856" s="39"/>
      <c r="J856" s="4"/>
      <c r="K856" s="39"/>
      <c r="L856" s="22"/>
    </row>
    <row r="857" spans="1:12">
      <c r="A857" s="2"/>
      <c r="B857" s="4"/>
      <c r="C857" s="4"/>
      <c r="D857" s="4"/>
      <c r="E857" s="4"/>
      <c r="F857" s="4"/>
      <c r="G857" s="4"/>
      <c r="H857" s="4"/>
      <c r="I857" s="39"/>
      <c r="J857" s="4"/>
      <c r="K857" s="39"/>
      <c r="L857" s="22"/>
    </row>
    <row r="858" spans="1:12">
      <c r="A858" s="2"/>
      <c r="B858" s="4"/>
      <c r="C858" s="4"/>
      <c r="D858" s="4"/>
      <c r="E858" s="4"/>
      <c r="F858" s="4"/>
      <c r="G858" s="4"/>
      <c r="H858" s="4"/>
      <c r="I858" s="39"/>
      <c r="J858" s="4"/>
      <c r="K858" s="39"/>
      <c r="L858" s="22"/>
    </row>
    <row r="859" spans="1:12">
      <c r="A859" s="2"/>
      <c r="B859" s="4"/>
      <c r="C859" s="4"/>
      <c r="D859" s="4"/>
      <c r="E859" s="4"/>
      <c r="F859" s="4"/>
      <c r="G859" s="4"/>
      <c r="H859" s="4"/>
      <c r="I859" s="39"/>
      <c r="J859" s="4"/>
      <c r="K859" s="39"/>
      <c r="L859" s="22"/>
    </row>
    <row r="860" spans="1:12">
      <c r="A860" s="2"/>
      <c r="B860" s="4"/>
      <c r="C860" s="4"/>
      <c r="D860" s="4"/>
      <c r="E860" s="4"/>
      <c r="F860" s="4"/>
      <c r="G860" s="4"/>
      <c r="H860" s="4"/>
      <c r="I860" s="39"/>
      <c r="J860" s="4"/>
      <c r="K860" s="39"/>
      <c r="L860" s="22"/>
    </row>
    <row r="861" spans="1:12">
      <c r="A861" s="2"/>
      <c r="B861" s="4"/>
      <c r="C861" s="4"/>
      <c r="D861" s="4"/>
      <c r="E861" s="4"/>
      <c r="F861" s="4"/>
      <c r="G861" s="4"/>
      <c r="H861" s="4"/>
      <c r="I861" s="39"/>
      <c r="J861" s="4"/>
      <c r="K861" s="39"/>
      <c r="L861" s="22"/>
    </row>
    <row r="862" spans="1:12">
      <c r="A862" s="2"/>
      <c r="B862" s="4"/>
      <c r="C862" s="4"/>
      <c r="D862" s="4"/>
      <c r="E862" s="4"/>
      <c r="F862" s="4"/>
      <c r="G862" s="4"/>
      <c r="H862" s="4"/>
      <c r="I862" s="39"/>
      <c r="J862" s="4"/>
      <c r="K862" s="39"/>
      <c r="L862" s="22"/>
    </row>
    <row r="863" spans="1:12">
      <c r="A863" s="2"/>
      <c r="B863" s="4"/>
      <c r="C863" s="4"/>
      <c r="D863" s="4"/>
      <c r="E863" s="4"/>
      <c r="F863" s="4"/>
      <c r="G863" s="4"/>
      <c r="H863" s="4"/>
      <c r="I863" s="39"/>
      <c r="J863" s="4"/>
      <c r="K863" s="39"/>
      <c r="L863" s="22"/>
    </row>
    <row r="864" spans="1:12">
      <c r="A864" s="2"/>
      <c r="B864" s="4"/>
      <c r="C864" s="4"/>
      <c r="D864" s="4"/>
      <c r="E864" s="4"/>
      <c r="F864" s="4"/>
      <c r="G864" s="4"/>
      <c r="H864" s="4"/>
      <c r="I864" s="39"/>
      <c r="J864" s="4"/>
      <c r="K864" s="39"/>
      <c r="L864" s="22"/>
    </row>
    <row r="865" spans="1:12">
      <c r="A865" s="2"/>
      <c r="B865" s="4"/>
      <c r="C865" s="4"/>
      <c r="D865" s="4"/>
      <c r="E865" s="4"/>
      <c r="F865" s="4"/>
      <c r="G865" s="4"/>
      <c r="H865" s="4"/>
      <c r="I865" s="39"/>
      <c r="J865" s="4"/>
      <c r="K865" s="39"/>
      <c r="L865" s="22"/>
    </row>
    <row r="866" spans="1:12">
      <c r="A866" s="2"/>
      <c r="B866" s="4"/>
      <c r="C866" s="4"/>
      <c r="D866" s="4"/>
      <c r="E866" s="4"/>
      <c r="F866" s="4"/>
      <c r="G866" s="4"/>
      <c r="H866" s="4"/>
      <c r="I866" s="39"/>
      <c r="J866" s="4"/>
      <c r="K866" s="39"/>
      <c r="L866" s="22"/>
    </row>
    <row r="867" spans="1:12">
      <c r="A867" s="2"/>
      <c r="B867" s="4"/>
      <c r="C867" s="4"/>
      <c r="D867" s="4"/>
      <c r="E867" s="4"/>
      <c r="F867" s="4"/>
      <c r="G867" s="4"/>
      <c r="H867" s="4"/>
      <c r="I867" s="39"/>
      <c r="J867" s="4"/>
      <c r="K867" s="39"/>
      <c r="L867" s="22"/>
    </row>
    <row r="868" spans="1:12">
      <c r="A868" s="2"/>
      <c r="B868" s="4"/>
      <c r="C868" s="4"/>
      <c r="D868" s="4"/>
      <c r="E868" s="4"/>
      <c r="F868" s="4"/>
      <c r="G868" s="4"/>
      <c r="H868" s="4"/>
      <c r="I868" s="39"/>
      <c r="J868" s="4"/>
      <c r="K868" s="39"/>
      <c r="L868" s="22"/>
    </row>
    <row r="869" spans="1:12">
      <c r="A869" s="2"/>
      <c r="B869" s="4"/>
      <c r="C869" s="4"/>
      <c r="D869" s="4"/>
      <c r="E869" s="4"/>
      <c r="F869" s="4"/>
      <c r="G869" s="4"/>
      <c r="H869" s="4"/>
      <c r="I869" s="39"/>
      <c r="J869" s="4"/>
      <c r="K869" s="39"/>
      <c r="L869" s="22"/>
    </row>
    <row r="870" spans="1:12">
      <c r="A870" s="2"/>
      <c r="B870" s="4"/>
      <c r="C870" s="4"/>
      <c r="D870" s="4"/>
      <c r="E870" s="4"/>
      <c r="F870" s="4"/>
      <c r="G870" s="4"/>
      <c r="H870" s="4"/>
      <c r="I870" s="39"/>
      <c r="J870" s="4"/>
      <c r="K870" s="39"/>
      <c r="L870" s="22"/>
    </row>
    <row r="871" spans="1:12">
      <c r="A871" s="2"/>
      <c r="B871" s="4"/>
      <c r="C871" s="4"/>
      <c r="D871" s="4"/>
      <c r="E871" s="4"/>
      <c r="F871" s="4"/>
      <c r="G871" s="4"/>
      <c r="H871" s="4"/>
      <c r="I871" s="39"/>
      <c r="J871" s="4"/>
      <c r="K871" s="39"/>
      <c r="L871" s="22"/>
    </row>
    <row r="872" spans="1:12">
      <c r="A872" s="2"/>
      <c r="B872" s="4"/>
      <c r="C872" s="4"/>
      <c r="D872" s="4"/>
      <c r="E872" s="4"/>
      <c r="F872" s="4"/>
      <c r="G872" s="4"/>
      <c r="H872" s="4"/>
      <c r="I872" s="39"/>
      <c r="J872" s="4"/>
      <c r="K872" s="39"/>
      <c r="L872" s="22"/>
    </row>
    <row r="873" spans="1:12">
      <c r="A873" s="2"/>
      <c r="B873" s="4"/>
      <c r="C873" s="4"/>
      <c r="D873" s="4"/>
      <c r="E873" s="4"/>
      <c r="F873" s="4"/>
      <c r="G873" s="4"/>
      <c r="H873" s="4"/>
      <c r="I873" s="39"/>
      <c r="J873" s="4"/>
      <c r="K873" s="39"/>
      <c r="L873" s="22"/>
    </row>
    <row r="874" spans="1:12">
      <c r="A874" s="2"/>
      <c r="B874" s="4"/>
      <c r="C874" s="4"/>
      <c r="D874" s="4"/>
      <c r="E874" s="4"/>
      <c r="F874" s="4"/>
      <c r="G874" s="4"/>
      <c r="H874" s="4"/>
      <c r="I874" s="39"/>
      <c r="J874" s="4"/>
      <c r="K874" s="39"/>
      <c r="L874" s="22"/>
    </row>
    <row r="875" spans="1:12">
      <c r="A875" s="2"/>
      <c r="B875" s="4"/>
      <c r="C875" s="4"/>
      <c r="D875" s="4"/>
      <c r="E875" s="4"/>
      <c r="F875" s="4"/>
      <c r="G875" s="4"/>
      <c r="H875" s="4"/>
      <c r="I875" s="39"/>
      <c r="J875" s="4"/>
      <c r="K875" s="39"/>
      <c r="L875" s="22"/>
    </row>
    <row r="876" spans="1:12">
      <c r="A876" s="2"/>
      <c r="B876" s="4"/>
      <c r="C876" s="4"/>
      <c r="D876" s="4"/>
      <c r="E876" s="4"/>
      <c r="F876" s="4"/>
      <c r="G876" s="4"/>
      <c r="H876" s="4"/>
      <c r="I876" s="39"/>
      <c r="J876" s="4"/>
      <c r="K876" s="39"/>
      <c r="L876" s="22"/>
    </row>
    <row r="877" spans="1:12">
      <c r="A877" s="2"/>
      <c r="B877" s="4"/>
      <c r="C877" s="4"/>
      <c r="D877" s="4"/>
      <c r="E877" s="4"/>
      <c r="F877" s="4"/>
      <c r="G877" s="4"/>
      <c r="H877" s="4"/>
      <c r="I877" s="39"/>
      <c r="J877" s="4"/>
      <c r="K877" s="39"/>
      <c r="L877" s="22"/>
    </row>
    <row r="878" spans="1:12">
      <c r="A878" s="2"/>
      <c r="B878" s="4"/>
      <c r="C878" s="4"/>
      <c r="D878" s="4"/>
      <c r="E878" s="4"/>
      <c r="F878" s="4"/>
      <c r="G878" s="4"/>
      <c r="H878" s="4"/>
      <c r="I878" s="39"/>
      <c r="J878" s="4"/>
      <c r="K878" s="39"/>
      <c r="L878" s="22"/>
    </row>
    <row r="879" spans="1:12">
      <c r="A879" s="2"/>
      <c r="B879" s="4"/>
      <c r="C879" s="4"/>
      <c r="D879" s="4"/>
      <c r="E879" s="4"/>
      <c r="F879" s="4"/>
      <c r="G879" s="4"/>
      <c r="H879" s="4"/>
      <c r="I879" s="39"/>
      <c r="J879" s="4"/>
      <c r="K879" s="39"/>
      <c r="L879" s="22"/>
    </row>
    <row r="880" spans="1:12">
      <c r="A880" s="2"/>
      <c r="B880" s="4"/>
      <c r="C880" s="4"/>
      <c r="D880" s="4"/>
      <c r="E880" s="4"/>
      <c r="F880" s="4"/>
      <c r="G880" s="4"/>
      <c r="H880" s="4"/>
      <c r="I880" s="39"/>
      <c r="J880" s="4"/>
      <c r="K880" s="39"/>
      <c r="L880" s="22"/>
    </row>
    <row r="881" spans="1:12">
      <c r="A881" s="2"/>
      <c r="B881" s="4"/>
      <c r="C881" s="4"/>
      <c r="D881" s="4"/>
      <c r="E881" s="4"/>
      <c r="F881" s="4"/>
      <c r="G881" s="4"/>
      <c r="H881" s="4"/>
      <c r="I881" s="39"/>
      <c r="J881" s="4"/>
      <c r="K881" s="39"/>
      <c r="L881" s="22"/>
    </row>
    <row r="882" spans="1:12">
      <c r="A882" s="2"/>
      <c r="B882" s="4"/>
      <c r="C882" s="4"/>
      <c r="D882" s="4"/>
      <c r="E882" s="4"/>
      <c r="F882" s="4"/>
      <c r="G882" s="4"/>
      <c r="H882" s="4"/>
      <c r="I882" s="39"/>
      <c r="J882" s="4"/>
      <c r="K882" s="39"/>
      <c r="L882" s="22"/>
    </row>
    <row r="883" spans="1:12">
      <c r="A883" s="2"/>
      <c r="B883" s="4"/>
      <c r="C883" s="4"/>
      <c r="D883" s="4"/>
      <c r="E883" s="4"/>
      <c r="F883" s="4"/>
      <c r="G883" s="4"/>
      <c r="H883" s="4"/>
      <c r="I883" s="39"/>
      <c r="J883" s="4"/>
      <c r="K883" s="39"/>
      <c r="L883" s="22"/>
    </row>
    <row r="884" spans="1:12">
      <c r="A884" s="2"/>
      <c r="B884" s="4"/>
      <c r="C884" s="4"/>
      <c r="D884" s="4"/>
      <c r="E884" s="4"/>
      <c r="F884" s="4"/>
      <c r="G884" s="4"/>
      <c r="H884" s="4"/>
      <c r="I884" s="39"/>
      <c r="J884" s="4"/>
      <c r="K884" s="39"/>
      <c r="L884" s="22"/>
    </row>
    <row r="885" spans="1:12">
      <c r="A885" s="2"/>
      <c r="B885" s="4"/>
      <c r="C885" s="4"/>
      <c r="D885" s="4"/>
      <c r="E885" s="4"/>
      <c r="F885" s="4"/>
      <c r="G885" s="4"/>
      <c r="H885" s="4"/>
      <c r="I885" s="39"/>
      <c r="J885" s="4"/>
      <c r="K885" s="39"/>
      <c r="L885" s="22"/>
    </row>
    <row r="886" spans="1:12">
      <c r="A886" s="2"/>
      <c r="B886" s="4"/>
      <c r="C886" s="4"/>
      <c r="D886" s="4"/>
      <c r="E886" s="4"/>
      <c r="F886" s="4"/>
      <c r="G886" s="4"/>
      <c r="H886" s="4"/>
      <c r="I886" s="39"/>
      <c r="J886" s="4"/>
      <c r="K886" s="39"/>
      <c r="L886" s="22"/>
    </row>
    <row r="887" spans="1:12">
      <c r="A887" s="2"/>
      <c r="B887" s="4"/>
      <c r="C887" s="4"/>
      <c r="D887" s="4"/>
      <c r="E887" s="4"/>
      <c r="F887" s="4"/>
      <c r="G887" s="4"/>
      <c r="H887" s="4"/>
      <c r="I887" s="39"/>
      <c r="J887" s="4"/>
      <c r="K887" s="39"/>
      <c r="L887" s="22"/>
    </row>
    <row r="888" spans="1:12">
      <c r="A888" s="2"/>
      <c r="B888" s="4"/>
      <c r="C888" s="4"/>
      <c r="D888" s="4"/>
      <c r="E888" s="4"/>
      <c r="F888" s="4"/>
      <c r="G888" s="4"/>
      <c r="H888" s="4"/>
      <c r="I888" s="39"/>
      <c r="J888" s="4"/>
      <c r="K888" s="39"/>
      <c r="L888" s="22"/>
    </row>
    <row r="889" spans="1:12">
      <c r="A889" s="2"/>
      <c r="B889" s="4"/>
      <c r="C889" s="4"/>
      <c r="D889" s="4"/>
      <c r="E889" s="4"/>
      <c r="F889" s="4"/>
      <c r="G889" s="4"/>
      <c r="H889" s="4"/>
      <c r="I889" s="39"/>
      <c r="J889" s="4"/>
      <c r="K889" s="39"/>
      <c r="L889" s="22"/>
    </row>
    <row r="890" spans="1:12">
      <c r="A890" s="2"/>
      <c r="B890" s="4"/>
      <c r="C890" s="4"/>
      <c r="D890" s="4"/>
      <c r="E890" s="4"/>
      <c r="F890" s="4"/>
      <c r="G890" s="4"/>
      <c r="H890" s="4"/>
      <c r="I890" s="39"/>
      <c r="J890" s="4"/>
      <c r="K890" s="39"/>
      <c r="L890" s="22"/>
    </row>
    <row r="891" spans="1:12">
      <c r="A891" s="2"/>
      <c r="B891" s="4"/>
      <c r="C891" s="4"/>
      <c r="D891" s="4"/>
      <c r="E891" s="4"/>
      <c r="F891" s="4"/>
      <c r="G891" s="4"/>
      <c r="H891" s="4"/>
      <c r="I891" s="39"/>
      <c r="J891" s="4"/>
      <c r="K891" s="39"/>
      <c r="L891" s="22"/>
    </row>
    <row r="892" spans="1:12">
      <c r="A892" s="2"/>
      <c r="B892" s="4"/>
      <c r="C892" s="4"/>
      <c r="D892" s="4"/>
      <c r="E892" s="4"/>
      <c r="F892" s="4"/>
      <c r="G892" s="4"/>
      <c r="H892" s="4"/>
      <c r="I892" s="39"/>
      <c r="J892" s="4"/>
      <c r="K892" s="39"/>
      <c r="L892" s="22"/>
    </row>
    <row r="893" spans="1:12">
      <c r="A893" s="2"/>
      <c r="B893" s="4"/>
      <c r="C893" s="4"/>
      <c r="D893" s="4"/>
      <c r="E893" s="4"/>
      <c r="F893" s="4"/>
      <c r="G893" s="4"/>
      <c r="H893" s="4"/>
      <c r="I893" s="39"/>
      <c r="J893" s="4"/>
      <c r="K893" s="39"/>
      <c r="L893" s="22"/>
    </row>
    <row r="894" spans="1:12">
      <c r="A894" s="2"/>
      <c r="B894" s="4"/>
      <c r="C894" s="4"/>
      <c r="D894" s="4"/>
      <c r="E894" s="4"/>
      <c r="F894" s="4"/>
      <c r="G894" s="4"/>
      <c r="H894" s="4"/>
      <c r="I894" s="39"/>
      <c r="J894" s="4"/>
      <c r="K894" s="39"/>
      <c r="L894" s="22"/>
    </row>
    <row r="895" spans="1:12">
      <c r="A895" s="2"/>
      <c r="B895" s="4"/>
      <c r="C895" s="4"/>
      <c r="D895" s="4"/>
      <c r="E895" s="4"/>
      <c r="F895" s="4"/>
      <c r="G895" s="4"/>
      <c r="H895" s="4"/>
      <c r="I895" s="39"/>
      <c r="J895" s="4"/>
      <c r="K895" s="39"/>
      <c r="L895" s="22"/>
    </row>
    <row r="896" spans="1:12">
      <c r="A896" s="2"/>
      <c r="B896" s="4"/>
      <c r="C896" s="4"/>
      <c r="D896" s="4"/>
      <c r="E896" s="4"/>
      <c r="F896" s="4"/>
      <c r="G896" s="4"/>
      <c r="H896" s="4"/>
      <c r="I896" s="39"/>
      <c r="J896" s="4"/>
      <c r="K896" s="39"/>
      <c r="L896" s="22"/>
    </row>
    <row r="897" spans="1:12">
      <c r="A897" s="2"/>
      <c r="B897" s="4"/>
      <c r="C897" s="4"/>
      <c r="D897" s="4"/>
      <c r="E897" s="4"/>
      <c r="F897" s="4"/>
      <c r="G897" s="4"/>
      <c r="H897" s="4"/>
      <c r="I897" s="39"/>
      <c r="J897" s="4"/>
      <c r="K897" s="39"/>
      <c r="L897" s="22"/>
    </row>
    <row r="898" spans="1:12">
      <c r="A898" s="2"/>
      <c r="B898" s="4"/>
      <c r="C898" s="4"/>
      <c r="D898" s="4"/>
      <c r="E898" s="4"/>
      <c r="F898" s="4"/>
      <c r="G898" s="4"/>
      <c r="H898" s="4"/>
      <c r="I898" s="39"/>
      <c r="J898" s="4"/>
      <c r="K898" s="39"/>
      <c r="L898" s="22"/>
    </row>
    <row r="899" spans="1:12">
      <c r="A899" s="2"/>
      <c r="B899" s="4"/>
      <c r="C899" s="4"/>
      <c r="D899" s="4"/>
      <c r="E899" s="4"/>
      <c r="F899" s="4"/>
      <c r="G899" s="4"/>
      <c r="H899" s="4"/>
      <c r="I899" s="39"/>
      <c r="J899" s="4"/>
      <c r="K899" s="39"/>
      <c r="L899" s="22"/>
    </row>
    <row r="900" spans="1:12">
      <c r="A900" s="2"/>
      <c r="B900" s="4"/>
      <c r="C900" s="4"/>
      <c r="D900" s="4"/>
      <c r="E900" s="4"/>
      <c r="F900" s="4"/>
      <c r="G900" s="4"/>
      <c r="H900" s="4"/>
      <c r="I900" s="39"/>
      <c r="J900" s="4"/>
      <c r="K900" s="39"/>
      <c r="L900" s="22"/>
    </row>
    <row r="901" spans="1:12">
      <c r="A901" s="2"/>
      <c r="B901" s="4"/>
      <c r="C901" s="4"/>
      <c r="D901" s="4"/>
      <c r="E901" s="4"/>
      <c r="F901" s="4"/>
      <c r="G901" s="4"/>
      <c r="H901" s="4"/>
      <c r="I901" s="39"/>
      <c r="J901" s="4"/>
      <c r="K901" s="39"/>
      <c r="L901" s="22"/>
    </row>
    <row r="902" spans="1:12">
      <c r="A902" s="2"/>
      <c r="B902" s="4"/>
      <c r="C902" s="4"/>
      <c r="D902" s="4"/>
      <c r="E902" s="4"/>
      <c r="F902" s="4"/>
      <c r="G902" s="4"/>
      <c r="H902" s="4"/>
      <c r="I902" s="39"/>
      <c r="J902" s="4"/>
      <c r="K902" s="39"/>
      <c r="L902" s="22"/>
    </row>
    <row r="903" spans="1:12">
      <c r="A903" s="2"/>
      <c r="B903" s="4"/>
      <c r="C903" s="4"/>
      <c r="D903" s="4"/>
      <c r="E903" s="4"/>
      <c r="F903" s="4"/>
      <c r="G903" s="4"/>
      <c r="H903" s="4"/>
      <c r="I903" s="39"/>
      <c r="J903" s="4"/>
      <c r="K903" s="39"/>
      <c r="L903" s="22"/>
    </row>
    <row r="904" spans="1:12">
      <c r="A904" s="2"/>
      <c r="B904" s="4"/>
      <c r="C904" s="4"/>
      <c r="D904" s="4"/>
      <c r="E904" s="4"/>
      <c r="F904" s="4"/>
      <c r="G904" s="4"/>
      <c r="H904" s="4"/>
      <c r="I904" s="39"/>
      <c r="J904" s="4"/>
      <c r="K904" s="39"/>
      <c r="L904" s="22"/>
    </row>
    <row r="905" spans="1:12">
      <c r="A905" s="2"/>
      <c r="B905" s="4"/>
      <c r="C905" s="4"/>
      <c r="D905" s="4"/>
      <c r="E905" s="4"/>
      <c r="F905" s="4"/>
      <c r="G905" s="4"/>
      <c r="H905" s="4"/>
      <c r="I905" s="39"/>
      <c r="J905" s="4"/>
      <c r="K905" s="39"/>
      <c r="L905" s="22"/>
    </row>
    <row r="906" spans="1:12">
      <c r="A906" s="2"/>
      <c r="B906" s="4"/>
      <c r="C906" s="4"/>
      <c r="D906" s="4"/>
      <c r="E906" s="4"/>
      <c r="F906" s="4"/>
      <c r="G906" s="4"/>
      <c r="H906" s="4"/>
      <c r="I906" s="39"/>
      <c r="J906" s="4"/>
      <c r="K906" s="39"/>
      <c r="L906" s="22"/>
    </row>
    <row r="907" spans="1:12">
      <c r="A907" s="2"/>
      <c r="B907" s="4"/>
      <c r="C907" s="4"/>
      <c r="D907" s="4"/>
      <c r="E907" s="4"/>
      <c r="F907" s="4"/>
      <c r="G907" s="4"/>
      <c r="H907" s="4"/>
      <c r="I907" s="39"/>
      <c r="J907" s="4"/>
      <c r="K907" s="39"/>
      <c r="L907" s="22"/>
    </row>
    <row r="908" spans="1:12">
      <c r="A908" s="2"/>
      <c r="B908" s="4"/>
      <c r="C908" s="4"/>
      <c r="D908" s="4"/>
      <c r="E908" s="4"/>
      <c r="F908" s="4"/>
      <c r="G908" s="4"/>
      <c r="H908" s="4"/>
      <c r="I908" s="39"/>
      <c r="J908" s="4"/>
      <c r="K908" s="39"/>
      <c r="L908" s="22"/>
    </row>
    <row r="909" spans="1:12">
      <c r="A909" s="2"/>
      <c r="B909" s="4"/>
      <c r="C909" s="4"/>
      <c r="D909" s="4"/>
      <c r="E909" s="4"/>
      <c r="F909" s="4"/>
      <c r="G909" s="4"/>
      <c r="H909" s="4"/>
      <c r="I909" s="39"/>
      <c r="J909" s="4"/>
      <c r="K909" s="39"/>
      <c r="L909" s="22"/>
    </row>
    <row r="910" spans="1:12">
      <c r="A910" s="2"/>
      <c r="B910" s="4"/>
      <c r="C910" s="4"/>
      <c r="D910" s="4"/>
      <c r="E910" s="4"/>
      <c r="F910" s="4"/>
      <c r="G910" s="4"/>
      <c r="H910" s="4"/>
      <c r="I910" s="39"/>
      <c r="J910" s="4"/>
      <c r="K910" s="39"/>
      <c r="L910" s="22"/>
    </row>
    <row r="911" spans="1:12">
      <c r="A911" s="2"/>
      <c r="B911" s="4"/>
      <c r="C911" s="4"/>
      <c r="D911" s="4"/>
      <c r="E911" s="4"/>
      <c r="F911" s="4"/>
      <c r="G911" s="4"/>
      <c r="H911" s="4"/>
      <c r="I911" s="39"/>
      <c r="J911" s="4"/>
      <c r="K911" s="39"/>
      <c r="L911" s="22"/>
    </row>
    <row r="912" spans="1:12">
      <c r="A912" s="2"/>
      <c r="B912" s="4"/>
      <c r="C912" s="4"/>
      <c r="D912" s="4"/>
      <c r="E912" s="4"/>
      <c r="F912" s="4"/>
      <c r="G912" s="4"/>
      <c r="H912" s="4"/>
      <c r="I912" s="39"/>
      <c r="J912" s="4"/>
      <c r="K912" s="39"/>
      <c r="L912" s="22"/>
    </row>
    <row r="913" spans="1:12">
      <c r="A913" s="2"/>
      <c r="B913" s="4"/>
      <c r="C913" s="4"/>
      <c r="D913" s="4"/>
      <c r="E913" s="4"/>
      <c r="F913" s="4"/>
      <c r="G913" s="4"/>
      <c r="H913" s="4"/>
      <c r="I913" s="39"/>
      <c r="J913" s="4"/>
      <c r="K913" s="39"/>
      <c r="L913" s="22"/>
    </row>
    <row r="914" spans="1:12">
      <c r="A914" s="2"/>
      <c r="B914" s="4"/>
      <c r="C914" s="4"/>
      <c r="D914" s="4"/>
      <c r="E914" s="4"/>
      <c r="F914" s="4"/>
      <c r="G914" s="4"/>
      <c r="H914" s="4"/>
      <c r="I914" s="39"/>
      <c r="J914" s="4"/>
      <c r="K914" s="39"/>
      <c r="L914" s="22"/>
    </row>
    <row r="915" spans="1:12">
      <c r="A915" s="2"/>
      <c r="B915" s="4"/>
      <c r="C915" s="4"/>
      <c r="D915" s="4"/>
      <c r="E915" s="4"/>
      <c r="F915" s="4"/>
      <c r="G915" s="4"/>
      <c r="H915" s="4"/>
      <c r="I915" s="39"/>
      <c r="J915" s="4"/>
      <c r="K915" s="39"/>
      <c r="L915" s="22"/>
    </row>
    <row r="916" spans="1:12">
      <c r="A916" s="2"/>
      <c r="B916" s="4"/>
      <c r="C916" s="4"/>
      <c r="D916" s="4"/>
      <c r="E916" s="4"/>
      <c r="F916" s="4"/>
      <c r="G916" s="4"/>
      <c r="H916" s="4"/>
      <c r="I916" s="39"/>
      <c r="J916" s="4"/>
      <c r="K916" s="39"/>
      <c r="L916" s="22"/>
    </row>
    <row r="917" spans="1:12">
      <c r="A917" s="2"/>
      <c r="B917" s="4"/>
      <c r="C917" s="4"/>
      <c r="D917" s="4"/>
      <c r="E917" s="4"/>
      <c r="F917" s="4"/>
      <c r="G917" s="4"/>
      <c r="H917" s="4"/>
      <c r="I917" s="39"/>
      <c r="J917" s="4"/>
      <c r="K917" s="39"/>
      <c r="L917" s="22"/>
    </row>
    <row r="918" spans="1:12">
      <c r="A918" s="2"/>
      <c r="B918" s="4"/>
      <c r="C918" s="4"/>
      <c r="D918" s="4"/>
      <c r="E918" s="4"/>
      <c r="F918" s="4"/>
      <c r="G918" s="4"/>
      <c r="H918" s="4"/>
      <c r="I918" s="39"/>
      <c r="J918" s="4"/>
      <c r="K918" s="39"/>
      <c r="L918" s="22"/>
    </row>
    <row r="919" spans="1:12">
      <c r="A919" s="2"/>
      <c r="B919" s="4"/>
      <c r="C919" s="4"/>
      <c r="D919" s="4"/>
      <c r="E919" s="4"/>
      <c r="F919" s="4"/>
      <c r="G919" s="4"/>
      <c r="H919" s="4"/>
      <c r="I919" s="39"/>
      <c r="J919" s="4"/>
      <c r="K919" s="39"/>
      <c r="L919" s="22"/>
    </row>
    <row r="920" spans="1:12">
      <c r="A920" s="2"/>
      <c r="B920" s="4"/>
      <c r="C920" s="4"/>
      <c r="D920" s="4"/>
      <c r="E920" s="4"/>
      <c r="F920" s="4"/>
      <c r="G920" s="4"/>
      <c r="H920" s="4"/>
      <c r="I920" s="39"/>
      <c r="J920" s="4"/>
      <c r="K920" s="39"/>
      <c r="L920" s="22"/>
    </row>
    <row r="921" spans="1:12">
      <c r="A921" s="2"/>
      <c r="B921" s="4"/>
      <c r="C921" s="4"/>
      <c r="D921" s="4"/>
      <c r="E921" s="4"/>
      <c r="F921" s="4"/>
      <c r="G921" s="4"/>
      <c r="H921" s="4"/>
      <c r="I921" s="39"/>
      <c r="J921" s="4"/>
      <c r="K921" s="39"/>
      <c r="L921" s="22"/>
    </row>
    <row r="922" spans="1:12">
      <c r="A922" s="2"/>
      <c r="B922" s="4"/>
      <c r="C922" s="4"/>
      <c r="D922" s="4"/>
      <c r="E922" s="4"/>
      <c r="F922" s="4"/>
      <c r="G922" s="4"/>
      <c r="H922" s="4"/>
      <c r="I922" s="39"/>
      <c r="J922" s="4"/>
      <c r="K922" s="39"/>
      <c r="L922" s="22"/>
    </row>
    <row r="923" spans="1:12">
      <c r="A923" s="2"/>
      <c r="B923" s="4"/>
      <c r="C923" s="4"/>
      <c r="D923" s="4"/>
      <c r="E923" s="4"/>
      <c r="F923" s="4"/>
      <c r="G923" s="4"/>
      <c r="H923" s="4"/>
      <c r="I923" s="39"/>
      <c r="J923" s="4"/>
      <c r="K923" s="39"/>
      <c r="L923" s="22"/>
    </row>
    <row r="924" spans="1:12">
      <c r="A924" s="2"/>
      <c r="B924" s="4"/>
      <c r="C924" s="4"/>
      <c r="D924" s="4"/>
      <c r="E924" s="4"/>
      <c r="F924" s="4"/>
      <c r="G924" s="4"/>
      <c r="H924" s="4"/>
      <c r="I924" s="39"/>
      <c r="J924" s="4"/>
      <c r="K924" s="39"/>
      <c r="L924" s="22"/>
    </row>
    <row r="925" spans="1:12">
      <c r="A925" s="2"/>
      <c r="B925" s="4"/>
      <c r="C925" s="4"/>
      <c r="D925" s="4"/>
      <c r="E925" s="4"/>
      <c r="F925" s="4"/>
      <c r="G925" s="4"/>
      <c r="H925" s="4"/>
      <c r="I925" s="39"/>
      <c r="J925" s="4"/>
      <c r="K925" s="39"/>
      <c r="L925" s="22"/>
    </row>
    <row r="926" spans="1:12">
      <c r="A926" s="2"/>
      <c r="B926" s="4"/>
      <c r="C926" s="4"/>
      <c r="D926" s="4"/>
      <c r="E926" s="4"/>
      <c r="F926" s="4"/>
      <c r="G926" s="4"/>
      <c r="H926" s="4"/>
      <c r="I926" s="39"/>
      <c r="J926" s="4"/>
      <c r="K926" s="39"/>
      <c r="L926" s="22"/>
    </row>
    <row r="927" spans="1:12">
      <c r="A927" s="2"/>
      <c r="B927" s="4"/>
      <c r="C927" s="4"/>
      <c r="D927" s="4"/>
      <c r="E927" s="4"/>
      <c r="F927" s="4"/>
      <c r="G927" s="4"/>
      <c r="H927" s="4"/>
      <c r="I927" s="39"/>
      <c r="J927" s="4"/>
      <c r="K927" s="39"/>
      <c r="L927" s="22"/>
    </row>
    <row r="928" spans="1:12">
      <c r="A928" s="2"/>
      <c r="B928" s="4"/>
      <c r="C928" s="4"/>
      <c r="D928" s="4"/>
      <c r="E928" s="4"/>
      <c r="F928" s="4"/>
      <c r="G928" s="4"/>
      <c r="H928" s="4"/>
      <c r="I928" s="39"/>
      <c r="J928" s="4"/>
      <c r="K928" s="39"/>
      <c r="L928" s="22"/>
    </row>
    <row r="929" spans="1:12">
      <c r="A929" s="2"/>
      <c r="B929" s="4"/>
      <c r="C929" s="4"/>
      <c r="D929" s="4"/>
      <c r="E929" s="4"/>
      <c r="F929" s="4"/>
      <c r="G929" s="4"/>
      <c r="H929" s="4"/>
      <c r="I929" s="39"/>
      <c r="J929" s="4"/>
      <c r="K929" s="39"/>
      <c r="L929" s="22"/>
    </row>
    <row r="930" spans="1:12">
      <c r="A930" s="2"/>
      <c r="B930" s="4"/>
      <c r="C930" s="4"/>
      <c r="D930" s="4"/>
      <c r="E930" s="4"/>
      <c r="F930" s="4"/>
      <c r="G930" s="4"/>
      <c r="H930" s="4"/>
      <c r="I930" s="39"/>
      <c r="J930" s="4"/>
      <c r="K930" s="39"/>
      <c r="L930" s="22"/>
    </row>
    <row r="931" spans="1:12">
      <c r="A931" s="2"/>
      <c r="B931" s="4"/>
      <c r="C931" s="4"/>
      <c r="D931" s="4"/>
      <c r="E931" s="4"/>
      <c r="F931" s="4"/>
      <c r="G931" s="4"/>
      <c r="H931" s="4"/>
      <c r="I931" s="39"/>
      <c r="J931" s="4"/>
      <c r="K931" s="39"/>
      <c r="L931" s="22"/>
    </row>
    <row r="932" spans="1:12">
      <c r="A932" s="2"/>
      <c r="B932" s="4"/>
      <c r="C932" s="4"/>
      <c r="D932" s="4"/>
      <c r="E932" s="4"/>
      <c r="F932" s="4"/>
      <c r="G932" s="4"/>
      <c r="H932" s="4"/>
      <c r="I932" s="39"/>
      <c r="J932" s="4"/>
      <c r="K932" s="39"/>
      <c r="L932" s="22"/>
    </row>
    <row r="933" spans="1:12">
      <c r="A933" s="2"/>
      <c r="B933" s="4"/>
      <c r="C933" s="4"/>
      <c r="D933" s="4"/>
      <c r="E933" s="4"/>
      <c r="F933" s="4"/>
      <c r="G933" s="4"/>
      <c r="H933" s="4"/>
      <c r="I933" s="39"/>
      <c r="J933" s="4"/>
      <c r="K933" s="39"/>
      <c r="L933" s="22"/>
    </row>
    <row r="934" spans="1:12">
      <c r="A934" s="2"/>
      <c r="B934" s="4"/>
      <c r="C934" s="4"/>
      <c r="D934" s="4"/>
      <c r="E934" s="4"/>
      <c r="F934" s="4"/>
      <c r="G934" s="4"/>
      <c r="H934" s="4"/>
      <c r="I934" s="39"/>
      <c r="J934" s="4"/>
      <c r="K934" s="39"/>
      <c r="L934" s="22"/>
    </row>
    <row r="935" spans="1:12">
      <c r="A935" s="2"/>
      <c r="B935" s="4"/>
      <c r="C935" s="4"/>
      <c r="D935" s="4"/>
      <c r="E935" s="4"/>
      <c r="F935" s="4"/>
      <c r="G935" s="4"/>
      <c r="H935" s="4"/>
      <c r="I935" s="39"/>
      <c r="J935" s="4"/>
      <c r="K935" s="39"/>
      <c r="L935" s="22"/>
    </row>
    <row r="936" spans="1:12">
      <c r="A936" s="2"/>
      <c r="B936" s="4"/>
      <c r="C936" s="4"/>
      <c r="D936" s="4"/>
      <c r="E936" s="4"/>
      <c r="F936" s="4"/>
      <c r="G936" s="4"/>
      <c r="H936" s="4"/>
      <c r="I936" s="39"/>
      <c r="J936" s="4"/>
      <c r="K936" s="39"/>
      <c r="L936" s="22"/>
    </row>
    <row r="937" spans="1:12">
      <c r="A937" s="2"/>
      <c r="B937" s="4"/>
      <c r="C937" s="4"/>
      <c r="D937" s="4"/>
      <c r="E937" s="4"/>
      <c r="F937" s="4"/>
      <c r="G937" s="4"/>
      <c r="H937" s="4"/>
      <c r="I937" s="39"/>
      <c r="J937" s="4"/>
      <c r="K937" s="39"/>
      <c r="L937" s="22"/>
    </row>
    <row r="938" spans="1:12">
      <c r="A938" s="2"/>
      <c r="B938" s="4"/>
      <c r="C938" s="4"/>
      <c r="D938" s="4"/>
      <c r="E938" s="4"/>
      <c r="F938" s="4"/>
      <c r="G938" s="4"/>
      <c r="H938" s="4"/>
      <c r="I938" s="39"/>
      <c r="J938" s="4"/>
      <c r="K938" s="39"/>
      <c r="L938" s="22"/>
    </row>
    <row r="939" spans="1:12">
      <c r="A939" s="2"/>
      <c r="B939" s="4"/>
      <c r="C939" s="4"/>
      <c r="D939" s="4"/>
      <c r="E939" s="4"/>
      <c r="F939" s="4"/>
      <c r="G939" s="4"/>
      <c r="H939" s="4"/>
      <c r="I939" s="39"/>
      <c r="J939" s="4"/>
      <c r="K939" s="39"/>
      <c r="L939" s="22"/>
    </row>
    <row r="940" spans="1:12">
      <c r="A940" s="2"/>
      <c r="B940" s="4"/>
      <c r="C940" s="4"/>
      <c r="D940" s="4"/>
      <c r="E940" s="4"/>
      <c r="F940" s="4"/>
      <c r="G940" s="4"/>
      <c r="H940" s="4"/>
      <c r="I940" s="39"/>
      <c r="J940" s="4"/>
      <c r="K940" s="39"/>
      <c r="L940" s="22"/>
    </row>
    <row r="941" spans="1:12">
      <c r="A941" s="2"/>
      <c r="B941" s="4"/>
      <c r="C941" s="4"/>
      <c r="D941" s="4"/>
      <c r="E941" s="4"/>
      <c r="F941" s="4"/>
      <c r="G941" s="4"/>
      <c r="H941" s="4"/>
      <c r="I941" s="39"/>
      <c r="J941" s="4"/>
      <c r="K941" s="39"/>
      <c r="L941" s="22"/>
    </row>
    <row r="942" spans="1:12">
      <c r="A942" s="2"/>
      <c r="B942" s="4"/>
      <c r="C942" s="4"/>
      <c r="D942" s="4"/>
      <c r="E942" s="4"/>
      <c r="F942" s="4"/>
      <c r="G942" s="4"/>
      <c r="H942" s="4"/>
      <c r="I942" s="39"/>
      <c r="J942" s="4"/>
      <c r="K942" s="39"/>
      <c r="L942" s="22"/>
    </row>
    <row r="943" spans="1:12">
      <c r="A943" s="2"/>
      <c r="B943" s="4"/>
      <c r="C943" s="4"/>
      <c r="D943" s="4"/>
      <c r="E943" s="4"/>
      <c r="F943" s="4"/>
      <c r="G943" s="4"/>
      <c r="H943" s="4"/>
      <c r="I943" s="39"/>
      <c r="J943" s="4"/>
      <c r="K943" s="39"/>
      <c r="L943" s="22"/>
    </row>
    <row r="944" spans="1:12">
      <c r="A944" s="2"/>
      <c r="B944" s="4"/>
      <c r="C944" s="4"/>
      <c r="D944" s="4"/>
      <c r="E944" s="4"/>
      <c r="F944" s="4"/>
      <c r="G944" s="4"/>
      <c r="H944" s="4"/>
      <c r="I944" s="39"/>
      <c r="J944" s="4"/>
      <c r="K944" s="39"/>
      <c r="L944" s="22"/>
    </row>
    <row r="945" spans="1:12">
      <c r="A945" s="2"/>
      <c r="B945" s="4"/>
      <c r="C945" s="4"/>
      <c r="D945" s="4"/>
      <c r="E945" s="4"/>
      <c r="F945" s="4"/>
      <c r="G945" s="4"/>
      <c r="H945" s="4"/>
      <c r="I945" s="39"/>
      <c r="J945" s="4"/>
      <c r="K945" s="39"/>
      <c r="L945" s="22"/>
    </row>
    <row r="946" spans="1:12">
      <c r="A946" s="2"/>
      <c r="B946" s="4"/>
      <c r="C946" s="4"/>
      <c r="D946" s="4"/>
      <c r="E946" s="4"/>
      <c r="F946" s="4"/>
      <c r="G946" s="4"/>
      <c r="H946" s="4"/>
      <c r="I946" s="39"/>
      <c r="J946" s="4"/>
      <c r="K946" s="39"/>
      <c r="L946" s="22"/>
    </row>
    <row r="947" spans="1:12">
      <c r="A947" s="2"/>
      <c r="B947" s="4"/>
      <c r="C947" s="4"/>
      <c r="D947" s="4"/>
      <c r="E947" s="4"/>
      <c r="F947" s="4"/>
      <c r="G947" s="4"/>
      <c r="H947" s="4"/>
      <c r="I947" s="39"/>
      <c r="J947" s="4"/>
      <c r="K947" s="39"/>
      <c r="L947" s="22"/>
    </row>
    <row r="948" spans="1:12">
      <c r="A948" s="2"/>
      <c r="B948" s="4"/>
      <c r="C948" s="4"/>
      <c r="D948" s="4"/>
      <c r="E948" s="4"/>
      <c r="F948" s="4"/>
      <c r="G948" s="4"/>
      <c r="H948" s="4"/>
      <c r="I948" s="39"/>
      <c r="J948" s="4"/>
      <c r="K948" s="39"/>
      <c r="L948" s="22"/>
    </row>
    <row r="949" spans="1:12">
      <c r="A949" s="2"/>
      <c r="B949" s="4"/>
      <c r="C949" s="4"/>
      <c r="D949" s="4"/>
      <c r="E949" s="4"/>
      <c r="F949" s="4"/>
      <c r="G949" s="4"/>
      <c r="H949" s="4"/>
      <c r="I949" s="39"/>
      <c r="J949" s="4"/>
      <c r="K949" s="39"/>
      <c r="L949" s="22"/>
    </row>
    <row r="950" spans="1:12">
      <c r="A950" s="2"/>
      <c r="B950" s="4"/>
      <c r="C950" s="4"/>
      <c r="D950" s="4"/>
      <c r="E950" s="4"/>
      <c r="F950" s="4"/>
      <c r="G950" s="4"/>
      <c r="H950" s="4"/>
      <c r="I950" s="39"/>
      <c r="J950" s="4"/>
      <c r="K950" s="39"/>
      <c r="L950" s="22"/>
    </row>
    <row r="951" spans="1:12">
      <c r="A951" s="2"/>
      <c r="B951" s="4"/>
      <c r="C951" s="4"/>
      <c r="D951" s="4"/>
      <c r="E951" s="4"/>
      <c r="F951" s="4"/>
      <c r="G951" s="4"/>
      <c r="H951" s="4"/>
      <c r="I951" s="39"/>
      <c r="J951" s="4"/>
      <c r="K951" s="39"/>
      <c r="L951" s="22"/>
    </row>
    <row r="952" spans="1:12">
      <c r="A952" s="2"/>
      <c r="B952" s="4"/>
      <c r="C952" s="4"/>
      <c r="D952" s="4"/>
      <c r="E952" s="4"/>
      <c r="F952" s="4"/>
      <c r="G952" s="4"/>
      <c r="H952" s="4"/>
      <c r="I952" s="39"/>
      <c r="J952" s="4"/>
      <c r="K952" s="39"/>
      <c r="L952" s="22"/>
    </row>
    <row r="953" spans="1:12">
      <c r="A953" s="2"/>
      <c r="B953" s="4"/>
      <c r="C953" s="4"/>
      <c r="D953" s="4"/>
      <c r="E953" s="4"/>
      <c r="F953" s="4"/>
      <c r="G953" s="4"/>
      <c r="H953" s="4"/>
      <c r="I953" s="39"/>
      <c r="J953" s="4"/>
      <c r="K953" s="39"/>
      <c r="L953" s="22"/>
    </row>
    <row r="954" spans="1:12">
      <c r="A954" s="2"/>
      <c r="B954" s="4"/>
      <c r="C954" s="4"/>
      <c r="D954" s="4"/>
      <c r="E954" s="4"/>
      <c r="F954" s="4"/>
      <c r="G954" s="4"/>
      <c r="H954" s="4"/>
      <c r="I954" s="39"/>
      <c r="J954" s="4"/>
      <c r="K954" s="39"/>
      <c r="L954" s="22"/>
    </row>
    <row r="955" spans="1:12">
      <c r="A955" s="2"/>
      <c r="B955" s="4"/>
      <c r="C955" s="4"/>
      <c r="D955" s="4"/>
      <c r="E955" s="4"/>
      <c r="F955" s="4"/>
      <c r="G955" s="4"/>
      <c r="H955" s="4"/>
      <c r="I955" s="39"/>
      <c r="J955" s="4"/>
      <c r="K955" s="39"/>
      <c r="L955" s="22"/>
    </row>
    <row r="956" spans="1:12">
      <c r="A956" s="2"/>
      <c r="B956" s="4"/>
      <c r="C956" s="4"/>
      <c r="D956" s="4"/>
      <c r="E956" s="4"/>
      <c r="F956" s="4"/>
      <c r="G956" s="4"/>
      <c r="H956" s="4"/>
      <c r="I956" s="39"/>
      <c r="J956" s="4"/>
      <c r="K956" s="39"/>
      <c r="L956" s="22"/>
    </row>
    <row r="957" spans="1:12">
      <c r="A957" s="2"/>
      <c r="B957" s="4"/>
      <c r="C957" s="4"/>
      <c r="D957" s="4"/>
      <c r="E957" s="4"/>
      <c r="F957" s="4"/>
      <c r="G957" s="4"/>
      <c r="H957" s="4"/>
      <c r="I957" s="39"/>
      <c r="J957" s="4"/>
      <c r="K957" s="39"/>
      <c r="L957" s="22"/>
    </row>
    <row r="958" spans="1:12">
      <c r="A958" s="2"/>
      <c r="B958" s="4"/>
      <c r="C958" s="4"/>
      <c r="D958" s="4"/>
      <c r="E958" s="4"/>
      <c r="F958" s="4"/>
      <c r="G958" s="4"/>
      <c r="H958" s="4"/>
      <c r="I958" s="39"/>
      <c r="J958" s="4"/>
      <c r="K958" s="39"/>
      <c r="L958" s="22"/>
    </row>
    <row r="959" spans="1:12">
      <c r="A959" s="2"/>
      <c r="B959" s="4"/>
      <c r="C959" s="4"/>
      <c r="D959" s="4"/>
      <c r="E959" s="4"/>
      <c r="F959" s="4"/>
      <c r="G959" s="4"/>
      <c r="H959" s="4"/>
      <c r="I959" s="39"/>
      <c r="J959" s="4"/>
      <c r="K959" s="39"/>
      <c r="L959" s="22"/>
    </row>
    <row r="960" spans="1:12">
      <c r="A960" s="2"/>
      <c r="B960" s="4"/>
      <c r="C960" s="4"/>
      <c r="D960" s="4"/>
      <c r="E960" s="4"/>
      <c r="F960" s="4"/>
      <c r="G960" s="4"/>
      <c r="H960" s="4"/>
      <c r="I960" s="39"/>
      <c r="J960" s="4"/>
      <c r="K960" s="39"/>
      <c r="L960" s="22"/>
    </row>
    <row r="961" spans="1:12">
      <c r="A961" s="2"/>
      <c r="B961" s="4"/>
      <c r="C961" s="4"/>
      <c r="D961" s="4"/>
      <c r="E961" s="4"/>
      <c r="F961" s="4"/>
      <c r="G961" s="4"/>
      <c r="H961" s="4"/>
      <c r="I961" s="39"/>
      <c r="J961" s="4"/>
      <c r="K961" s="39"/>
      <c r="L961" s="22"/>
    </row>
    <row r="962" spans="1:12">
      <c r="A962" s="2"/>
      <c r="B962" s="4"/>
      <c r="C962" s="4"/>
      <c r="D962" s="4"/>
      <c r="E962" s="4"/>
      <c r="F962" s="4"/>
      <c r="G962" s="4"/>
      <c r="H962" s="4"/>
      <c r="I962" s="39"/>
      <c r="J962" s="4"/>
      <c r="K962" s="39"/>
      <c r="L962" s="22"/>
    </row>
    <row r="963" spans="1:12">
      <c r="A963" s="2"/>
      <c r="B963" s="4"/>
      <c r="C963" s="4"/>
      <c r="D963" s="4"/>
      <c r="E963" s="4"/>
      <c r="F963" s="4"/>
      <c r="G963" s="4"/>
      <c r="H963" s="4"/>
      <c r="I963" s="39"/>
      <c r="J963" s="4"/>
      <c r="K963" s="39"/>
      <c r="L963" s="22"/>
    </row>
    <row r="964" spans="1:12">
      <c r="A964" s="2"/>
      <c r="B964" s="4"/>
      <c r="C964" s="4"/>
      <c r="D964" s="4"/>
      <c r="E964" s="4"/>
      <c r="F964" s="4"/>
      <c r="G964" s="4"/>
      <c r="H964" s="4"/>
      <c r="I964" s="39"/>
      <c r="J964" s="4"/>
      <c r="K964" s="39"/>
      <c r="L964" s="22"/>
    </row>
    <row r="965" spans="1:12">
      <c r="A965" s="2"/>
      <c r="B965" s="4"/>
      <c r="C965" s="4"/>
      <c r="D965" s="4"/>
      <c r="E965" s="4"/>
      <c r="F965" s="4"/>
      <c r="G965" s="4"/>
      <c r="H965" s="4"/>
      <c r="I965" s="39"/>
      <c r="J965" s="4"/>
      <c r="K965" s="39"/>
      <c r="L965" s="22"/>
    </row>
    <row r="966" spans="1:12">
      <c r="A966" s="2"/>
      <c r="B966" s="4"/>
      <c r="C966" s="4"/>
      <c r="D966" s="4"/>
      <c r="E966" s="4"/>
      <c r="F966" s="4"/>
      <c r="G966" s="4"/>
      <c r="H966" s="4"/>
      <c r="I966" s="39"/>
      <c r="J966" s="4"/>
      <c r="K966" s="39"/>
      <c r="L966" s="22"/>
    </row>
    <row r="967" spans="1:12">
      <c r="A967" s="2"/>
      <c r="B967" s="4"/>
      <c r="C967" s="4"/>
      <c r="D967" s="4"/>
      <c r="E967" s="4"/>
      <c r="F967" s="4"/>
      <c r="G967" s="4"/>
      <c r="H967" s="4"/>
      <c r="I967" s="39"/>
      <c r="J967" s="4"/>
      <c r="K967" s="39"/>
      <c r="L967" s="22"/>
    </row>
    <row r="968" spans="1:12">
      <c r="A968" s="2"/>
      <c r="B968" s="4"/>
      <c r="C968" s="4"/>
      <c r="D968" s="4"/>
      <c r="E968" s="4"/>
      <c r="F968" s="4"/>
      <c r="G968" s="4"/>
      <c r="H968" s="4"/>
      <c r="I968" s="39"/>
      <c r="J968" s="4"/>
      <c r="K968" s="39"/>
      <c r="L968" s="22"/>
    </row>
    <row r="969" spans="1:12">
      <c r="A969" s="2"/>
      <c r="B969" s="4"/>
      <c r="C969" s="4"/>
      <c r="D969" s="4"/>
      <c r="E969" s="4"/>
      <c r="F969" s="4"/>
      <c r="G969" s="4"/>
      <c r="H969" s="4"/>
      <c r="I969" s="39"/>
      <c r="J969" s="4"/>
      <c r="K969" s="39"/>
      <c r="L969" s="22"/>
    </row>
    <row r="970" spans="1:12">
      <c r="A970" s="2"/>
      <c r="B970" s="4"/>
      <c r="C970" s="4"/>
      <c r="D970" s="4"/>
      <c r="E970" s="4"/>
      <c r="F970" s="4"/>
      <c r="G970" s="4"/>
      <c r="H970" s="4"/>
      <c r="I970" s="39"/>
      <c r="J970" s="4"/>
      <c r="K970" s="39"/>
      <c r="L970" s="22"/>
    </row>
    <row r="971" spans="1:12">
      <c r="A971" s="2"/>
      <c r="B971" s="4"/>
      <c r="C971" s="4"/>
      <c r="D971" s="4"/>
      <c r="E971" s="4"/>
      <c r="F971" s="4"/>
      <c r="G971" s="4"/>
      <c r="H971" s="4"/>
      <c r="I971" s="39"/>
      <c r="J971" s="4"/>
      <c r="K971" s="39"/>
      <c r="L971" s="22"/>
    </row>
    <row r="972" spans="1:12">
      <c r="A972" s="2"/>
      <c r="B972" s="4"/>
      <c r="C972" s="4"/>
      <c r="D972" s="4"/>
      <c r="E972" s="4"/>
      <c r="F972" s="4"/>
      <c r="G972" s="4"/>
      <c r="H972" s="4"/>
      <c r="I972" s="39"/>
      <c r="J972" s="4"/>
      <c r="K972" s="39"/>
      <c r="L972" s="22"/>
    </row>
    <row r="973" spans="1:12">
      <c r="A973" s="2"/>
      <c r="B973" s="4"/>
      <c r="C973" s="4"/>
      <c r="D973" s="4"/>
      <c r="E973" s="4"/>
      <c r="F973" s="4"/>
      <c r="G973" s="4"/>
      <c r="H973" s="4"/>
      <c r="I973" s="39"/>
      <c r="J973" s="4"/>
      <c r="K973" s="39"/>
      <c r="L973" s="22"/>
    </row>
    <row r="974" spans="1:12">
      <c r="A974" s="2"/>
      <c r="B974" s="4"/>
      <c r="C974" s="4"/>
      <c r="D974" s="4"/>
      <c r="E974" s="4"/>
      <c r="F974" s="4"/>
      <c r="G974" s="4"/>
      <c r="H974" s="4"/>
      <c r="I974" s="39"/>
      <c r="J974" s="4"/>
      <c r="K974" s="39"/>
      <c r="L974" s="22"/>
    </row>
    <row r="975" spans="1:12">
      <c r="A975" s="2"/>
      <c r="B975" s="4"/>
      <c r="C975" s="4"/>
      <c r="D975" s="4"/>
      <c r="E975" s="4"/>
      <c r="F975" s="4"/>
      <c r="G975" s="4"/>
      <c r="H975" s="4"/>
      <c r="I975" s="39"/>
      <c r="J975" s="4"/>
      <c r="K975" s="39"/>
      <c r="L975" s="22"/>
    </row>
    <row r="976" spans="1:12">
      <c r="A976" s="2"/>
      <c r="B976" s="4"/>
      <c r="C976" s="4"/>
      <c r="D976" s="4"/>
      <c r="E976" s="4"/>
      <c r="F976" s="4"/>
      <c r="G976" s="4"/>
      <c r="H976" s="4"/>
      <c r="I976" s="39"/>
      <c r="J976" s="4"/>
      <c r="K976" s="39"/>
      <c r="L976" s="22"/>
    </row>
    <row r="977" spans="1:12">
      <c r="A977" s="2"/>
      <c r="B977" s="4"/>
      <c r="C977" s="4"/>
      <c r="D977" s="4"/>
      <c r="E977" s="4"/>
      <c r="F977" s="4"/>
      <c r="G977" s="4"/>
      <c r="H977" s="4"/>
      <c r="I977" s="39"/>
      <c r="J977" s="4"/>
      <c r="K977" s="39"/>
      <c r="L977" s="22"/>
    </row>
    <row r="978" spans="1:12">
      <c r="A978" s="2"/>
      <c r="B978" s="4"/>
      <c r="C978" s="4"/>
      <c r="D978" s="4"/>
      <c r="E978" s="4"/>
      <c r="F978" s="4"/>
      <c r="G978" s="4"/>
      <c r="H978" s="4"/>
      <c r="I978" s="39"/>
      <c r="J978" s="4"/>
      <c r="K978" s="39"/>
      <c r="L978" s="22"/>
    </row>
    <row r="979" spans="1:12">
      <c r="A979" s="2"/>
      <c r="B979" s="4"/>
      <c r="C979" s="4"/>
      <c r="D979" s="4"/>
      <c r="E979" s="4"/>
      <c r="F979" s="4"/>
      <c r="G979" s="4"/>
      <c r="H979" s="4"/>
      <c r="I979" s="39"/>
      <c r="J979" s="4"/>
      <c r="K979" s="39"/>
      <c r="L979" s="22"/>
    </row>
    <row r="980" spans="1:12">
      <c r="A980" s="2"/>
      <c r="B980" s="4"/>
      <c r="C980" s="4"/>
      <c r="D980" s="4"/>
      <c r="E980" s="4"/>
      <c r="F980" s="4"/>
      <c r="G980" s="4"/>
      <c r="H980" s="4"/>
      <c r="I980" s="39"/>
      <c r="J980" s="4"/>
      <c r="K980" s="39"/>
      <c r="L980" s="22"/>
    </row>
    <row r="981" spans="1:12">
      <c r="A981" s="2"/>
      <c r="B981" s="4"/>
      <c r="C981" s="4"/>
      <c r="D981" s="4"/>
      <c r="E981" s="4"/>
      <c r="F981" s="4"/>
      <c r="G981" s="4"/>
      <c r="H981" s="4"/>
      <c r="I981" s="39"/>
      <c r="J981" s="4"/>
      <c r="K981" s="39"/>
      <c r="L981" s="22"/>
    </row>
    <row r="982" spans="1:12">
      <c r="A982" s="2"/>
      <c r="B982" s="4"/>
      <c r="C982" s="4"/>
      <c r="D982" s="4"/>
      <c r="E982" s="4"/>
      <c r="F982" s="4"/>
      <c r="G982" s="4"/>
      <c r="H982" s="4"/>
      <c r="I982" s="39"/>
      <c r="J982" s="4"/>
      <c r="K982" s="39"/>
      <c r="L982" s="22"/>
    </row>
    <row r="983" spans="1:12">
      <c r="A983" s="2"/>
      <c r="B983" s="4"/>
      <c r="C983" s="4"/>
      <c r="D983" s="4"/>
      <c r="E983" s="4"/>
      <c r="F983" s="4"/>
      <c r="G983" s="4"/>
      <c r="H983" s="4"/>
      <c r="I983" s="39"/>
      <c r="J983" s="4"/>
      <c r="K983" s="39"/>
      <c r="L983" s="22"/>
    </row>
    <row r="984" spans="1:12">
      <c r="A984" s="2"/>
      <c r="B984" s="4"/>
      <c r="C984" s="4"/>
      <c r="D984" s="4"/>
      <c r="E984" s="4"/>
      <c r="F984" s="4"/>
      <c r="G984" s="4"/>
      <c r="H984" s="4"/>
      <c r="I984" s="39"/>
      <c r="J984" s="4"/>
      <c r="K984" s="39"/>
      <c r="L984" s="22"/>
    </row>
    <row r="985" spans="1:12">
      <c r="A985" s="2"/>
      <c r="B985" s="4"/>
      <c r="C985" s="4"/>
      <c r="D985" s="4"/>
      <c r="E985" s="4"/>
      <c r="F985" s="4"/>
      <c r="G985" s="4"/>
      <c r="H985" s="4"/>
      <c r="I985" s="39"/>
      <c r="J985" s="4"/>
      <c r="K985" s="39"/>
      <c r="L985" s="22"/>
    </row>
    <row r="986" spans="1:12">
      <c r="A986" s="2"/>
      <c r="B986" s="4"/>
      <c r="C986" s="4"/>
      <c r="D986" s="4"/>
      <c r="E986" s="4"/>
      <c r="F986" s="4"/>
      <c r="G986" s="4"/>
      <c r="H986" s="4"/>
      <c r="I986" s="39"/>
      <c r="J986" s="4"/>
      <c r="K986" s="39"/>
      <c r="L986" s="22"/>
    </row>
    <row r="987" spans="1:12">
      <c r="A987" s="2"/>
      <c r="B987" s="4"/>
      <c r="C987" s="4"/>
      <c r="D987" s="4"/>
      <c r="E987" s="4"/>
      <c r="F987" s="4"/>
      <c r="G987" s="4"/>
      <c r="H987" s="4"/>
      <c r="I987" s="39"/>
      <c r="J987" s="4"/>
      <c r="K987" s="39"/>
      <c r="L987" s="22"/>
    </row>
    <row r="988" spans="1:12">
      <c r="A988" s="2"/>
      <c r="B988" s="4"/>
      <c r="C988" s="4"/>
      <c r="D988" s="4"/>
      <c r="E988" s="4"/>
      <c r="F988" s="4"/>
      <c r="G988" s="4"/>
      <c r="H988" s="4"/>
      <c r="I988" s="39"/>
      <c r="J988" s="4"/>
      <c r="K988" s="39"/>
      <c r="L98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AT1" workbookViewId="0">
      <selection activeCell="BD3" sqref="BD3:BD367"/>
    </sheetView>
  </sheetViews>
  <sheetFormatPr baseColWidth="10" defaultColWidth="10.6640625" defaultRowHeight="16"/>
  <sheetData>
    <row r="1" spans="1:63"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63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>
      <c r="A3" s="2">
        <v>43900</v>
      </c>
      <c r="B3" s="4" t="e">
        <f>Data!B2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  <c r="AL3" s="26">
        <v>9</v>
      </c>
      <c r="AM3" s="26">
        <v>9</v>
      </c>
      <c r="AN3" s="26">
        <v>9</v>
      </c>
      <c r="AO3" s="26">
        <v>9</v>
      </c>
      <c r="AP3" s="26">
        <v>9.5</v>
      </c>
      <c r="AQ3" s="26">
        <v>9.5</v>
      </c>
      <c r="AR3" s="26">
        <v>9</v>
      </c>
      <c r="AS3" s="26">
        <v>9</v>
      </c>
      <c r="AT3" s="26">
        <v>9</v>
      </c>
      <c r="AU3" s="26">
        <v>8.5</v>
      </c>
      <c r="AV3" s="26">
        <v>8.5</v>
      </c>
      <c r="AW3" s="26">
        <v>9.5</v>
      </c>
      <c r="AX3" s="26">
        <v>7.5</v>
      </c>
      <c r="AY3" s="26">
        <v>10</v>
      </c>
      <c r="AZ3" s="26">
        <v>9.5</v>
      </c>
      <c r="BA3" s="26">
        <v>10</v>
      </c>
      <c r="BB3" s="26">
        <v>10</v>
      </c>
      <c r="BC3" s="26">
        <v>10</v>
      </c>
      <c r="BD3" s="26">
        <v>10</v>
      </c>
    </row>
    <row r="4" spans="1:63">
      <c r="A4" s="2">
        <f>A3+1</f>
        <v>43901</v>
      </c>
      <c r="B4" s="4" t="e">
        <f>Data!B3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  <c r="AL4" s="26">
        <v>9.4095467532467527</v>
      </c>
      <c r="AM4" s="26">
        <v>9.4095467532467527</v>
      </c>
      <c r="AN4" s="26">
        <v>9.4095467532467527</v>
      </c>
      <c r="AO4" s="26">
        <v>9.4095467532467527</v>
      </c>
      <c r="AP4" s="26">
        <v>10.004069999999999</v>
      </c>
      <c r="AQ4" s="26">
        <v>10.004069999999999</v>
      </c>
      <c r="AR4" s="26">
        <v>9.4095467532467527</v>
      </c>
      <c r="AS4" s="26">
        <v>9.4095467532467527</v>
      </c>
      <c r="AT4" s="26">
        <v>9.4095467532467527</v>
      </c>
      <c r="AU4" s="26">
        <v>8.8874012987012989</v>
      </c>
      <c r="AV4" s="26">
        <v>8.8874012987012989</v>
      </c>
      <c r="AW4" s="26">
        <v>10.004069999999999</v>
      </c>
      <c r="AX4" s="26">
        <v>7.8428961038961038</v>
      </c>
      <c r="AY4" s="26">
        <v>10.396255555555557</v>
      </c>
      <c r="AZ4" s="26">
        <v>9.8767911111111122</v>
      </c>
      <c r="BA4" s="26">
        <v>10.396255555555557</v>
      </c>
      <c r="BB4" s="26">
        <v>10.39671388888889</v>
      </c>
      <c r="BC4" s="26">
        <v>10.39671388888889</v>
      </c>
      <c r="BD4" s="26">
        <v>10.39671388888889</v>
      </c>
    </row>
    <row r="5" spans="1:63">
      <c r="A5" s="2">
        <f t="shared" ref="A5:A68" si="32">A4+1</f>
        <v>43902</v>
      </c>
      <c r="B5" s="4" t="e">
        <f>Data!B4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  <c r="AL5" s="26">
        <v>9.8733111958195305</v>
      </c>
      <c r="AM5" s="26">
        <v>9.8733111958195305</v>
      </c>
      <c r="AN5" s="26">
        <v>9.8733111958195305</v>
      </c>
      <c r="AO5" s="26">
        <v>9.8733111958195305</v>
      </c>
      <c r="AP5" s="26">
        <v>10.596202445731009</v>
      </c>
      <c r="AQ5" s="26">
        <v>10.596202445731009</v>
      </c>
      <c r="AR5" s="26">
        <v>9.8733111958195305</v>
      </c>
      <c r="AS5" s="26">
        <v>9.8733111958195305</v>
      </c>
      <c r="AT5" s="26">
        <v>9.8733111958195305</v>
      </c>
      <c r="AU5" s="26">
        <v>9.3262044077750037</v>
      </c>
      <c r="AV5" s="26">
        <v>9.3262044077750037</v>
      </c>
      <c r="AW5" s="26">
        <v>10.596202445731009</v>
      </c>
      <c r="AX5" s="26">
        <v>8.2314935086618082</v>
      </c>
      <c r="AY5" s="26">
        <v>10.851092148304314</v>
      </c>
      <c r="AZ5" s="26">
        <v>10.309354828167622</v>
      </c>
      <c r="BA5" s="26">
        <v>10.851092148304314</v>
      </c>
      <c r="BB5" s="26">
        <v>10.8521675355022</v>
      </c>
      <c r="BC5" s="26">
        <v>10.8521675355022</v>
      </c>
      <c r="BD5" s="26">
        <v>10.8521675355022</v>
      </c>
    </row>
    <row r="6" spans="1:63">
      <c r="A6" s="2">
        <f t="shared" si="32"/>
        <v>43903</v>
      </c>
      <c r="B6" s="4" t="e">
        <f>Data!B5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  <c r="AL6" s="26">
        <v>10.398450243390515</v>
      </c>
      <c r="AM6" s="26">
        <v>10.398450243390515</v>
      </c>
      <c r="AN6" s="26">
        <v>10.398450243390515</v>
      </c>
      <c r="AO6" s="26">
        <v>10.398450243390515</v>
      </c>
      <c r="AP6" s="26">
        <v>11.291784096833362</v>
      </c>
      <c r="AQ6" s="26">
        <v>11.291784096833362</v>
      </c>
      <c r="AR6" s="26">
        <v>10.398450243390515</v>
      </c>
      <c r="AS6" s="26">
        <v>10.398450243390515</v>
      </c>
      <c r="AT6" s="26">
        <v>10.398450243390515</v>
      </c>
      <c r="AU6" s="26">
        <v>9.8232110086198574</v>
      </c>
      <c r="AV6" s="26">
        <v>9.8232110086198574</v>
      </c>
      <c r="AW6" s="26">
        <v>11.291784096833362</v>
      </c>
      <c r="AX6" s="26">
        <v>8.6718688045208463</v>
      </c>
      <c r="AY6" s="26">
        <v>11.37319291737618</v>
      </c>
      <c r="AZ6" s="26">
        <v>10.80596713579801</v>
      </c>
      <c r="BA6" s="26">
        <v>11.37319291737618</v>
      </c>
      <c r="BB6" s="26">
        <v>11.375079615063433</v>
      </c>
      <c r="BC6" s="26">
        <v>11.375079615063433</v>
      </c>
      <c r="BD6" s="26">
        <v>11.375079615063433</v>
      </c>
    </row>
    <row r="7" spans="1:63">
      <c r="A7" s="2">
        <f t="shared" si="32"/>
        <v>43904</v>
      </c>
      <c r="B7" s="4" t="e">
        <f>Data!B6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  <c r="AL7" s="26">
        <v>10.993041989974497</v>
      </c>
      <c r="AM7" s="26">
        <v>10.993041989974497</v>
      </c>
      <c r="AN7" s="26">
        <v>10.993041989974497</v>
      </c>
      <c r="AO7" s="26">
        <v>10.993041989974497</v>
      </c>
      <c r="AP7" s="26">
        <v>12.108853231114056</v>
      </c>
      <c r="AQ7" s="26">
        <v>12.108853231114056</v>
      </c>
      <c r="AR7" s="26">
        <v>10.993041989974497</v>
      </c>
      <c r="AS7" s="26">
        <v>10.993041989974497</v>
      </c>
      <c r="AT7" s="26">
        <v>10.993041989974497</v>
      </c>
      <c r="AU7" s="26">
        <v>10.386101682682936</v>
      </c>
      <c r="AV7" s="26">
        <v>10.386101682682936</v>
      </c>
      <c r="AW7" s="26">
        <v>12.108853231114056</v>
      </c>
      <c r="AX7" s="26">
        <v>9.1708899253670975</v>
      </c>
      <c r="AY7" s="26">
        <v>11.972513592379162</v>
      </c>
      <c r="AZ7" s="26">
        <v>11.37611898204598</v>
      </c>
      <c r="BA7" s="26">
        <v>11.972513592379162</v>
      </c>
      <c r="BB7" s="26">
        <v>11.975449294175407</v>
      </c>
      <c r="BC7" s="26">
        <v>11.975449294175407</v>
      </c>
      <c r="BD7" s="26">
        <v>11.975449294175407</v>
      </c>
    </row>
    <row r="8" spans="1:63">
      <c r="A8" s="2">
        <f t="shared" si="32"/>
        <v>43905</v>
      </c>
      <c r="B8" s="4" t="e">
        <f>Data!B7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  <c r="AL8" s="26">
        <v>11.666198596594429</v>
      </c>
      <c r="AM8" s="26">
        <v>11.666198596594429</v>
      </c>
      <c r="AN8" s="26">
        <v>11.666198596594429</v>
      </c>
      <c r="AO8" s="26">
        <v>11.666198596594429</v>
      </c>
      <c r="AP8" s="26">
        <v>13.068544910073735</v>
      </c>
      <c r="AQ8" s="26">
        <v>13.068544910073735</v>
      </c>
      <c r="AR8" s="26">
        <v>11.666198596594429</v>
      </c>
      <c r="AS8" s="26">
        <v>11.666198596594429</v>
      </c>
      <c r="AT8" s="26">
        <v>11.666198596594429</v>
      </c>
      <c r="AU8" s="26">
        <v>11.023544382479228</v>
      </c>
      <c r="AV8" s="26">
        <v>11.023544382479228</v>
      </c>
      <c r="AW8" s="26">
        <v>13.068544910073735</v>
      </c>
      <c r="AX8" s="26">
        <v>9.736315180557467</v>
      </c>
      <c r="AY8" s="26">
        <v>12.660465283201354</v>
      </c>
      <c r="AZ8" s="26">
        <v>12.030691272433694</v>
      </c>
      <c r="BA8" s="26">
        <v>12.660465283201354</v>
      </c>
      <c r="BB8" s="26">
        <v>12.664740789817369</v>
      </c>
      <c r="BC8" s="26">
        <v>12.664740789817369</v>
      </c>
      <c r="BD8" s="26">
        <v>12.664740789817369</v>
      </c>
    </row>
    <row r="9" spans="1:63">
      <c r="A9" s="2">
        <f t="shared" si="32"/>
        <v>43906</v>
      </c>
      <c r="B9" s="4" t="e">
        <f>Data!B8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  <c r="AL9" s="26">
        <v>12.428191532650755</v>
      </c>
      <c r="AM9" s="26">
        <v>12.428191532650755</v>
      </c>
      <c r="AN9" s="26">
        <v>12.428191532650755</v>
      </c>
      <c r="AO9" s="26">
        <v>12.428191532650755</v>
      </c>
      <c r="AP9" s="26">
        <v>14.195606999279017</v>
      </c>
      <c r="AQ9" s="26">
        <v>14.195606999279017</v>
      </c>
      <c r="AR9" s="26">
        <v>12.428191532650755</v>
      </c>
      <c r="AS9" s="26">
        <v>12.428191532650755</v>
      </c>
      <c r="AT9" s="26">
        <v>12.428191532650755</v>
      </c>
      <c r="AU9" s="26">
        <v>11.745314957264373</v>
      </c>
      <c r="AV9" s="26">
        <v>11.745314957264373</v>
      </c>
      <c r="AW9" s="26">
        <v>14.195606999279017</v>
      </c>
      <c r="AX9" s="26">
        <v>10.376903625264159</v>
      </c>
      <c r="AY9" s="26">
        <v>13.450122473245425</v>
      </c>
      <c r="AZ9" s="26">
        <v>12.782154115093956</v>
      </c>
      <c r="BA9" s="26">
        <v>13.450122473245425</v>
      </c>
      <c r="BB9" s="26">
        <v>13.456093537179855</v>
      </c>
      <c r="BC9" s="26">
        <v>13.456093537179855</v>
      </c>
      <c r="BD9" s="26">
        <v>13.456093537179855</v>
      </c>
    </row>
    <row r="10" spans="1:63">
      <c r="A10" s="2">
        <f t="shared" si="32"/>
        <v>43907</v>
      </c>
      <c r="B10" s="4" t="e">
        <f>Data!B9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  <c r="AL10" s="26">
        <v>13.29059010753757</v>
      </c>
      <c r="AM10" s="26">
        <v>13.29059010753757</v>
      </c>
      <c r="AN10" s="26">
        <v>13.29059010753757</v>
      </c>
      <c r="AO10" s="26">
        <v>13.29059010753757</v>
      </c>
      <c r="AP10" s="26">
        <v>15.518996712425169</v>
      </c>
      <c r="AQ10" s="26">
        <v>15.518996712425169</v>
      </c>
      <c r="AR10" s="26">
        <v>13.29059010753757</v>
      </c>
      <c r="AS10" s="26">
        <v>13.29059010753757</v>
      </c>
      <c r="AT10" s="26">
        <v>13.29059010753757</v>
      </c>
      <c r="AU10" s="26">
        <v>12.562430700636572</v>
      </c>
      <c r="AV10" s="26">
        <v>12.562430700636572</v>
      </c>
      <c r="AW10" s="26">
        <v>15.518996712425169</v>
      </c>
      <c r="AX10" s="26">
        <v>11.102537772898552</v>
      </c>
      <c r="AY10" s="26">
        <v>14.356459372792113</v>
      </c>
      <c r="AZ10" s="26">
        <v>13.64479338887128</v>
      </c>
      <c r="BA10" s="26">
        <v>14.356459372792113</v>
      </c>
      <c r="BB10" s="26">
        <v>14.364561219277743</v>
      </c>
      <c r="BC10" s="26">
        <v>14.364561219277743</v>
      </c>
      <c r="BD10" s="26">
        <v>14.364561219277743</v>
      </c>
    </row>
    <row r="11" spans="1:63">
      <c r="A11" s="2">
        <f t="shared" si="32"/>
        <v>43908</v>
      </c>
      <c r="B11" s="4">
        <f>Data!B10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  <c r="AL11" s="26">
        <v>14.266414172926698</v>
      </c>
      <c r="AM11" s="26">
        <v>14.266414172926698</v>
      </c>
      <c r="AN11" s="26">
        <v>14.266414172926698</v>
      </c>
      <c r="AO11" s="26">
        <v>14.266414172926698</v>
      </c>
      <c r="AP11" s="26">
        <v>16.568498222003168</v>
      </c>
      <c r="AQ11" s="26">
        <v>16.568498222003168</v>
      </c>
      <c r="AR11" s="26">
        <v>14.266414172926698</v>
      </c>
      <c r="AS11" s="26">
        <v>14.266414172926698</v>
      </c>
      <c r="AT11" s="26">
        <v>14.266414172926698</v>
      </c>
      <c r="AU11" s="26">
        <v>13.4872978504145</v>
      </c>
      <c r="AV11" s="26">
        <v>13.4872978504145</v>
      </c>
      <c r="AW11" s="26">
        <v>16.568498222003168</v>
      </c>
      <c r="AX11" s="26">
        <v>11.924359652433667</v>
      </c>
      <c r="AY11" s="26">
        <v>15.396618082608496</v>
      </c>
      <c r="AZ11" s="26">
        <v>14.634968003009661</v>
      </c>
      <c r="BA11" s="26">
        <v>15.396618082608496</v>
      </c>
      <c r="BB11" s="26">
        <v>15.407383228396421</v>
      </c>
      <c r="BC11" s="26">
        <v>15.407383228396421</v>
      </c>
      <c r="BD11" s="26">
        <v>15.407383228396421</v>
      </c>
    </row>
    <row r="12" spans="1:63">
      <c r="A12" s="2">
        <f t="shared" si="32"/>
        <v>43909</v>
      </c>
      <c r="B12" s="4">
        <f>Data!B11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  <c r="AL12" s="26">
        <v>15.370301766521314</v>
      </c>
      <c r="AM12" s="26">
        <v>15.370301766521314</v>
      </c>
      <c r="AN12" s="26">
        <v>15.370301766521314</v>
      </c>
      <c r="AO12" s="26">
        <v>15.370301766521314</v>
      </c>
      <c r="AP12" s="26">
        <v>17.710765888058912</v>
      </c>
      <c r="AQ12" s="26">
        <v>17.710765888058912</v>
      </c>
      <c r="AR12" s="26">
        <v>15.370301766521314</v>
      </c>
      <c r="AS12" s="26">
        <v>15.370301766521314</v>
      </c>
      <c r="AT12" s="26">
        <v>15.370301766521314</v>
      </c>
      <c r="AU12" s="26">
        <v>14.533873887920578</v>
      </c>
      <c r="AV12" s="26">
        <v>14.533873887920578</v>
      </c>
      <c r="AW12" s="26">
        <v>17.710765888058912</v>
      </c>
      <c r="AX12" s="26">
        <v>12.854921178346869</v>
      </c>
      <c r="AY12" s="26">
        <v>16.193956747357145</v>
      </c>
      <c r="AZ12" s="26">
        <v>15.394610399161106</v>
      </c>
      <c r="BA12" s="26">
        <v>16.193956747357145</v>
      </c>
      <c r="BB12" s="26">
        <v>16.207578555183773</v>
      </c>
      <c r="BC12" s="26">
        <v>16.207578555183773</v>
      </c>
      <c r="BD12" s="26">
        <v>16.207578555183773</v>
      </c>
    </row>
    <row r="13" spans="1:63">
      <c r="A13" s="2">
        <f t="shared" si="32"/>
        <v>43910</v>
      </c>
      <c r="B13" s="4">
        <f>Data!B12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  <c r="AL13" s="26">
        <v>16.618692288817773</v>
      </c>
      <c r="AM13" s="26">
        <v>16.618692288817773</v>
      </c>
      <c r="AN13" s="26">
        <v>16.618692288817773</v>
      </c>
      <c r="AO13" s="26">
        <v>16.618692288817773</v>
      </c>
      <c r="AP13" s="26">
        <v>18.945851476212731</v>
      </c>
      <c r="AQ13" s="26">
        <v>18.945851476212731</v>
      </c>
      <c r="AR13" s="26">
        <v>16.618692288817773</v>
      </c>
      <c r="AS13" s="26">
        <v>16.618692288817773</v>
      </c>
      <c r="AT13" s="26">
        <v>16.618692288817773</v>
      </c>
      <c r="AU13" s="26">
        <v>15.717845338592234</v>
      </c>
      <c r="AV13" s="26">
        <v>15.717845338592234</v>
      </c>
      <c r="AW13" s="26">
        <v>18.945851476212731</v>
      </c>
      <c r="AX13" s="26">
        <v>13.908349718591531</v>
      </c>
      <c r="AY13" s="26">
        <v>17.04933028383746</v>
      </c>
      <c r="AZ13" s="26">
        <v>16.209782915807267</v>
      </c>
      <c r="BA13" s="26">
        <v>17.04933028383746</v>
      </c>
      <c r="BB13" s="26">
        <v>17.066331328984184</v>
      </c>
      <c r="BC13" s="26">
        <v>17.066331328984184</v>
      </c>
      <c r="BD13" s="26">
        <v>17.066331328984184</v>
      </c>
    </row>
    <row r="14" spans="1:63">
      <c r="A14" s="2">
        <f t="shared" si="32"/>
        <v>43911</v>
      </c>
      <c r="B14" s="4">
        <f>Data!B13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  <c r="AL14" s="26">
        <v>17.620478780971251</v>
      </c>
      <c r="AM14" s="26">
        <v>17.620478780971251</v>
      </c>
      <c r="AN14" s="26">
        <v>17.620478780971251</v>
      </c>
      <c r="AO14" s="26">
        <v>17.620478780971251</v>
      </c>
      <c r="AP14" s="26">
        <v>20.270991799707403</v>
      </c>
      <c r="AQ14" s="26">
        <v>20.270991799707403</v>
      </c>
      <c r="AR14" s="26">
        <v>17.620478780971251</v>
      </c>
      <c r="AS14" s="26">
        <v>17.620478780971251</v>
      </c>
      <c r="AT14" s="26">
        <v>17.620478780971251</v>
      </c>
      <c r="AU14" s="26">
        <v>16.669420250330056</v>
      </c>
      <c r="AV14" s="26">
        <v>16.669420250330056</v>
      </c>
      <c r="AW14" s="26">
        <v>20.270991799707403</v>
      </c>
      <c r="AX14" s="26">
        <v>14.757633496403463</v>
      </c>
      <c r="AY14" s="26">
        <v>17.962307799136578</v>
      </c>
      <c r="AZ14" s="26">
        <v>17.080132352772594</v>
      </c>
      <c r="BA14" s="26">
        <v>17.962307799136578</v>
      </c>
      <c r="BB14" s="26">
        <v>17.983284604937189</v>
      </c>
      <c r="BC14" s="26">
        <v>17.983284604937189</v>
      </c>
      <c r="BD14" s="26">
        <v>17.983284604937189</v>
      </c>
    </row>
    <row r="15" spans="1:63">
      <c r="A15" s="2">
        <f t="shared" si="32"/>
        <v>43912</v>
      </c>
      <c r="B15" s="4">
        <f>Data!B14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  <c r="AL15" s="26">
        <v>18.69683216387428</v>
      </c>
      <c r="AM15" s="26">
        <v>18.69683216387428</v>
      </c>
      <c r="AN15" s="26">
        <v>18.69683216387428</v>
      </c>
      <c r="AO15" s="26">
        <v>18.69683216387428</v>
      </c>
      <c r="AP15" s="26">
        <v>21.679651664675138</v>
      </c>
      <c r="AQ15" s="26">
        <v>21.679651664675138</v>
      </c>
      <c r="AR15" s="26">
        <v>18.69683216387428</v>
      </c>
      <c r="AS15" s="26">
        <v>18.69683216387428</v>
      </c>
      <c r="AT15" s="26">
        <v>18.69683216387428</v>
      </c>
      <c r="AU15" s="26">
        <v>17.692409408619028</v>
      </c>
      <c r="AV15" s="26">
        <v>17.692409408619028</v>
      </c>
      <c r="AW15" s="26">
        <v>21.679651664675138</v>
      </c>
      <c r="AX15" s="26">
        <v>15.6716968518935</v>
      </c>
      <c r="AY15" s="26">
        <v>18.931057809614234</v>
      </c>
      <c r="AZ15" s="26">
        <v>18.003979801111388</v>
      </c>
      <c r="BA15" s="26">
        <v>18.931057809614234</v>
      </c>
      <c r="BB15" s="26">
        <v>18.956687249987723</v>
      </c>
      <c r="BC15" s="26">
        <v>18.956687249987723</v>
      </c>
      <c r="BD15" s="26">
        <v>18.956687249987723</v>
      </c>
    </row>
    <row r="16" spans="1:63">
      <c r="A16" s="2">
        <f t="shared" si="32"/>
        <v>43913</v>
      </c>
      <c r="B16" s="4">
        <f>Data!B15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  <c r="AL16" s="26">
        <v>19.849569575168665</v>
      </c>
      <c r="AM16" s="26">
        <v>19.849569575168665</v>
      </c>
      <c r="AN16" s="26">
        <v>19.849569575168665</v>
      </c>
      <c r="AO16" s="26">
        <v>19.849569575168665</v>
      </c>
      <c r="AP16" s="26">
        <v>23.160333305651012</v>
      </c>
      <c r="AQ16" s="26">
        <v>23.160333305651012</v>
      </c>
      <c r="AR16" s="26">
        <v>19.849569575168665</v>
      </c>
      <c r="AS16" s="26">
        <v>19.849569575168665</v>
      </c>
      <c r="AT16" s="26">
        <v>19.849569575168665</v>
      </c>
      <c r="AU16" s="26">
        <v>18.788678055676122</v>
      </c>
      <c r="AV16" s="26">
        <v>18.788678055676122</v>
      </c>
      <c r="AW16" s="26">
        <v>23.160333305651012</v>
      </c>
      <c r="AX16" s="26">
        <v>16.652454773439548</v>
      </c>
      <c r="AY16" s="26">
        <v>19.951952007100306</v>
      </c>
      <c r="AZ16" s="26">
        <v>18.977943546407452</v>
      </c>
      <c r="BA16" s="26">
        <v>19.951952007100306</v>
      </c>
      <c r="BB16" s="26">
        <v>19.982996825019313</v>
      </c>
      <c r="BC16" s="26">
        <v>19.982996825019313</v>
      </c>
      <c r="BD16" s="26">
        <v>19.982996825019313</v>
      </c>
    </row>
    <row r="17" spans="1:56">
      <c r="A17" s="2">
        <f t="shared" si="32"/>
        <v>43914</v>
      </c>
      <c r="B17" s="4">
        <f>Data!B16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  <c r="AL17" s="26">
        <v>21.079668699796464</v>
      </c>
      <c r="AM17" s="26">
        <v>21.079668699796464</v>
      </c>
      <c r="AN17" s="26">
        <v>21.079668699796464</v>
      </c>
      <c r="AO17" s="26">
        <v>21.079668699796464</v>
      </c>
      <c r="AP17" s="26">
        <v>24.6951058068084</v>
      </c>
      <c r="AQ17" s="26">
        <v>24.6951058068084</v>
      </c>
      <c r="AR17" s="26">
        <v>21.079668699796464</v>
      </c>
      <c r="AS17" s="26">
        <v>21.079668699796464</v>
      </c>
      <c r="AT17" s="26">
        <v>21.079668699796464</v>
      </c>
      <c r="AU17" s="26">
        <v>19.959315845709803</v>
      </c>
      <c r="AV17" s="26">
        <v>19.959315845709803</v>
      </c>
      <c r="AW17" s="26">
        <v>24.6951058068084</v>
      </c>
      <c r="AX17" s="26">
        <v>17.701169915088773</v>
      </c>
      <c r="AY17" s="26">
        <v>21.019086383157145</v>
      </c>
      <c r="AZ17" s="26">
        <v>19.99648291465807</v>
      </c>
      <c r="BA17" s="26">
        <v>21.019086383157145</v>
      </c>
      <c r="BB17" s="26">
        <v>21.056399104884136</v>
      </c>
      <c r="BC17" s="26">
        <v>21.056399104884136</v>
      </c>
      <c r="BD17" s="26">
        <v>21.056399104884136</v>
      </c>
    </row>
    <row r="18" spans="1:56">
      <c r="A18" s="2">
        <f t="shared" si="32"/>
        <v>43915</v>
      </c>
      <c r="B18" s="4">
        <f>Data!B17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  <c r="AL18" s="26">
        <v>22.387025923437374</v>
      </c>
      <c r="AM18" s="26">
        <v>22.387025923437374</v>
      </c>
      <c r="AN18" s="26">
        <v>22.387025923437374</v>
      </c>
      <c r="AO18" s="26">
        <v>22.387025923437374</v>
      </c>
      <c r="AP18" s="26">
        <v>26.257800773155985</v>
      </c>
      <c r="AQ18" s="26">
        <v>26.257800773155985</v>
      </c>
      <c r="AR18" s="26">
        <v>22.387025923437374</v>
      </c>
      <c r="AS18" s="26">
        <v>22.387025923437374</v>
      </c>
      <c r="AT18" s="26">
        <v>22.387025923437374</v>
      </c>
      <c r="AU18" s="26">
        <v>21.204408937138194</v>
      </c>
      <c r="AV18" s="26">
        <v>21.204408937138194</v>
      </c>
      <c r="AW18" s="26">
        <v>26.257800773155985</v>
      </c>
      <c r="AX18" s="26">
        <v>18.818252741721224</v>
      </c>
      <c r="AY18" s="26">
        <v>22.123705228375858</v>
      </c>
      <c r="AZ18" s="26">
        <v>21.051349092852377</v>
      </c>
      <c r="BA18" s="26">
        <v>22.123705228375858</v>
      </c>
      <c r="BB18" s="26">
        <v>22.168229478115496</v>
      </c>
      <c r="BC18" s="26">
        <v>22.168229478115496</v>
      </c>
      <c r="BD18" s="26">
        <v>22.168229478115496</v>
      </c>
    </row>
    <row r="19" spans="1:56">
      <c r="A19" s="2">
        <f t="shared" si="32"/>
        <v>43916</v>
      </c>
      <c r="B19" s="4">
        <f>Data!B18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  <c r="AL19" s="26">
        <v>23.770170774513481</v>
      </c>
      <c r="AM19" s="26">
        <v>23.770170774513481</v>
      </c>
      <c r="AN19" s="26">
        <v>23.770170774513481</v>
      </c>
      <c r="AO19" s="26">
        <v>23.770170774513481</v>
      </c>
      <c r="AP19" s="26">
        <v>27.900706761228971</v>
      </c>
      <c r="AQ19" s="26">
        <v>27.900706761228971</v>
      </c>
      <c r="AR19" s="26">
        <v>23.770170774513481</v>
      </c>
      <c r="AS19" s="26">
        <v>23.770170774513481</v>
      </c>
      <c r="AT19" s="26">
        <v>23.770170774513481</v>
      </c>
      <c r="AU19" s="26">
        <v>22.522770257162939</v>
      </c>
      <c r="AV19" s="26">
        <v>22.522770257162939</v>
      </c>
      <c r="AW19" s="26">
        <v>27.900706761228971</v>
      </c>
      <c r="AX19" s="26">
        <v>20.003023862935716</v>
      </c>
      <c r="AY19" s="26">
        <v>23.253511401446531</v>
      </c>
      <c r="AZ19" s="26">
        <v>22.130926876897625</v>
      </c>
      <c r="BA19" s="26">
        <v>23.253511401446531</v>
      </c>
      <c r="BB19" s="26">
        <v>23.306279262398721</v>
      </c>
      <c r="BC19" s="26">
        <v>23.306279262398721</v>
      </c>
      <c r="BD19" s="26">
        <v>23.306279262398721</v>
      </c>
    </row>
    <row r="20" spans="1:56">
      <c r="A20" s="2">
        <f t="shared" si="32"/>
        <v>43917</v>
      </c>
      <c r="B20" s="4">
        <f>Data!B19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  <c r="AL20" s="26">
        <v>25.225931059736368</v>
      </c>
      <c r="AM20" s="26">
        <v>25.225931059736368</v>
      </c>
      <c r="AN20" s="26">
        <v>25.225931059736368</v>
      </c>
      <c r="AO20" s="26">
        <v>25.225931059736368</v>
      </c>
      <c r="AP20" s="26">
        <v>29.620221653244744</v>
      </c>
      <c r="AQ20" s="26">
        <v>29.620221653244744</v>
      </c>
      <c r="AR20" s="26">
        <v>25.225931059736368</v>
      </c>
      <c r="AS20" s="26">
        <v>25.225931059736368</v>
      </c>
      <c r="AT20" s="26">
        <v>25.225931059736368</v>
      </c>
      <c r="AU20" s="26">
        <v>23.911622419101544</v>
      </c>
      <c r="AV20" s="26">
        <v>23.911622419101544</v>
      </c>
      <c r="AW20" s="26">
        <v>29.620221653244744</v>
      </c>
      <c r="AX20" s="26">
        <v>21.253433270651364</v>
      </c>
      <c r="AY20" s="26">
        <v>24.391843904812045</v>
      </c>
      <c r="AZ20" s="26">
        <v>23.21944898012735</v>
      </c>
      <c r="BA20" s="26">
        <v>24.391843904812045</v>
      </c>
      <c r="BB20" s="26">
        <v>24.453967509284933</v>
      </c>
      <c r="BC20" s="26">
        <v>24.453967509284933</v>
      </c>
      <c r="BD20" s="26">
        <v>24.453967509284933</v>
      </c>
    </row>
    <row r="21" spans="1:56">
      <c r="A21" s="2">
        <f t="shared" si="32"/>
        <v>43918</v>
      </c>
      <c r="B21" s="4">
        <f>Data!B20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  <c r="AL21" s="26">
        <v>26.749042812167513</v>
      </c>
      <c r="AM21" s="26">
        <v>26.749042812167513</v>
      </c>
      <c r="AN21" s="26">
        <v>26.749042812167513</v>
      </c>
      <c r="AO21" s="26">
        <v>26.749042812167513</v>
      </c>
      <c r="AP21" s="26">
        <v>31.412010372422301</v>
      </c>
      <c r="AQ21" s="26">
        <v>31.412010372422301</v>
      </c>
      <c r="AR21" s="26">
        <v>26.749042812167513</v>
      </c>
      <c r="AS21" s="26">
        <v>26.749042812167513</v>
      </c>
      <c r="AT21" s="26">
        <v>26.749042812167513</v>
      </c>
      <c r="AU21" s="26">
        <v>25.366227437568938</v>
      </c>
      <c r="AV21" s="26">
        <v>25.366227437568938</v>
      </c>
      <c r="AW21" s="26">
        <v>31.412010372422301</v>
      </c>
      <c r="AX21" s="26">
        <v>22.565730779972309</v>
      </c>
      <c r="AY21" s="26">
        <v>25.575949344800396</v>
      </c>
      <c r="AZ21" s="26">
        <v>24.352436224445235</v>
      </c>
      <c r="BA21" s="26">
        <v>25.575949344800396</v>
      </c>
      <c r="BB21" s="26">
        <v>25.648720776987318</v>
      </c>
      <c r="BC21" s="26">
        <v>25.648720776987318</v>
      </c>
      <c r="BD21" s="26">
        <v>25.648720776987318</v>
      </c>
    </row>
    <row r="22" spans="1:56">
      <c r="A22" s="2">
        <f t="shared" si="32"/>
        <v>43919</v>
      </c>
      <c r="B22" s="4">
        <f>Data!B21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  <c r="AL22" s="26">
        <v>28.331698984450309</v>
      </c>
      <c r="AM22" s="26">
        <v>28.331698984450309</v>
      </c>
      <c r="AN22" s="26">
        <v>28.331698984450309</v>
      </c>
      <c r="AO22" s="26">
        <v>28.331698984450309</v>
      </c>
      <c r="AP22" s="26">
        <v>33.27137941043847</v>
      </c>
      <c r="AQ22" s="26">
        <v>33.27137941043847</v>
      </c>
      <c r="AR22" s="26">
        <v>28.331698984450309</v>
      </c>
      <c r="AS22" s="26">
        <v>28.331698984450309</v>
      </c>
      <c r="AT22" s="26">
        <v>28.331698984450309</v>
      </c>
      <c r="AU22" s="26">
        <v>26.879457132712144</v>
      </c>
      <c r="AV22" s="26">
        <v>26.879457132712144</v>
      </c>
      <c r="AW22" s="26">
        <v>33.27137941043847</v>
      </c>
      <c r="AX22" s="26">
        <v>23.934081604357807</v>
      </c>
      <c r="AY22" s="26">
        <v>26.803450338356427</v>
      </c>
      <c r="AZ22" s="26">
        <v>25.527733676759127</v>
      </c>
      <c r="BA22" s="26">
        <v>26.803450338356427</v>
      </c>
      <c r="BB22" s="26">
        <v>26.888298313619611</v>
      </c>
      <c r="BC22" s="26">
        <v>26.888298313619611</v>
      </c>
      <c r="BD22" s="26">
        <v>26.888298313619611</v>
      </c>
    </row>
    <row r="23" spans="1:56">
      <c r="A23" s="2">
        <f t="shared" si="32"/>
        <v>43920</v>
      </c>
      <c r="B23" s="4">
        <f>Data!B22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  <c r="AL23" s="26">
        <v>29.963030768674699</v>
      </c>
      <c r="AM23" s="26">
        <v>29.963030768674699</v>
      </c>
      <c r="AN23" s="26">
        <v>29.963030768674699</v>
      </c>
      <c r="AO23" s="26">
        <v>29.963030768674699</v>
      </c>
      <c r="AP23" s="26">
        <v>35.193881867610905</v>
      </c>
      <c r="AQ23" s="26">
        <v>35.193881867610905</v>
      </c>
      <c r="AR23" s="26">
        <v>29.963030768674699</v>
      </c>
      <c r="AS23" s="26">
        <v>29.963030768674699</v>
      </c>
      <c r="AT23" s="26">
        <v>29.963030768674699</v>
      </c>
      <c r="AU23" s="26">
        <v>28.441297974671635</v>
      </c>
      <c r="AV23" s="26">
        <v>28.441297974671635</v>
      </c>
      <c r="AW23" s="26">
        <v>35.193881867610905</v>
      </c>
      <c r="AX23" s="26">
        <v>25.350120700533896</v>
      </c>
      <c r="AY23" s="26">
        <v>28.071657223319054</v>
      </c>
      <c r="AZ23" s="26">
        <v>26.742896109723322</v>
      </c>
      <c r="BA23" s="26">
        <v>28.071657223319054</v>
      </c>
      <c r="BB23" s="26">
        <v>28.170155535084888</v>
      </c>
      <c r="BC23" s="26">
        <v>28.170155535084888</v>
      </c>
      <c r="BD23" s="26">
        <v>28.170155535084888</v>
      </c>
    </row>
    <row r="24" spans="1:56">
      <c r="A24" s="2">
        <f t="shared" si="32"/>
        <v>43921</v>
      </c>
      <c r="B24" s="4">
        <f>Data!B23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  <c r="AL24" s="26">
        <v>31.628515547058797</v>
      </c>
      <c r="AM24" s="26">
        <v>31.628515547058797</v>
      </c>
      <c r="AN24" s="26">
        <v>31.628515547058797</v>
      </c>
      <c r="AO24" s="26">
        <v>31.628515547058797</v>
      </c>
      <c r="AP24" s="26">
        <v>37.17622836543562</v>
      </c>
      <c r="AQ24" s="26">
        <v>37.17622836543562</v>
      </c>
      <c r="AR24" s="26">
        <v>31.628515547058797</v>
      </c>
      <c r="AS24" s="26">
        <v>31.628515547058797</v>
      </c>
      <c r="AT24" s="26">
        <v>31.628515547058797</v>
      </c>
      <c r="AU24" s="26">
        <v>30.038284129356111</v>
      </c>
      <c r="AV24" s="26">
        <v>30.038284129356111</v>
      </c>
      <c r="AW24" s="26">
        <v>37.17622836543562</v>
      </c>
      <c r="AX24" s="26">
        <v>26.802439325687288</v>
      </c>
      <c r="AY24" s="26">
        <v>29.377733793552736</v>
      </c>
      <c r="AZ24" s="26">
        <v>27.99534542478391</v>
      </c>
      <c r="BA24" s="26">
        <v>29.377733793552736</v>
      </c>
      <c r="BB24" s="26">
        <v>29.491609736163007</v>
      </c>
      <c r="BC24" s="26">
        <v>29.491609736163007</v>
      </c>
      <c r="BD24" s="26">
        <v>29.491609736163007</v>
      </c>
    </row>
    <row r="25" spans="1:56">
      <c r="A25" s="2">
        <f t="shared" si="32"/>
        <v>43922</v>
      </c>
      <c r="B25" s="4">
        <f>Data!B24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  <c r="AL25" s="26">
        <v>33.364118965345412</v>
      </c>
      <c r="AM25" s="26">
        <v>33.364118965345412</v>
      </c>
      <c r="AN25" s="26">
        <v>33.364118965345412</v>
      </c>
      <c r="AO25" s="26">
        <v>33.364118965345412</v>
      </c>
      <c r="AP25" s="26">
        <v>39.217597082190174</v>
      </c>
      <c r="AQ25" s="26">
        <v>39.217597082190174</v>
      </c>
      <c r="AR25" s="26">
        <v>33.364118965345412</v>
      </c>
      <c r="AS25" s="26">
        <v>33.364118965345412</v>
      </c>
      <c r="AT25" s="26">
        <v>33.364118965345412</v>
      </c>
      <c r="AU25" s="26">
        <v>31.704783431136168</v>
      </c>
      <c r="AV25" s="26">
        <v>31.704783431136168</v>
      </c>
      <c r="AW25" s="26">
        <v>39.217597082190174</v>
      </c>
      <c r="AX25" s="26">
        <v>28.322106894946472</v>
      </c>
      <c r="AY25" s="26">
        <v>30.718945685433951</v>
      </c>
      <c r="AZ25" s="26">
        <v>29.282606789203523</v>
      </c>
      <c r="BA25" s="26">
        <v>30.718945685433951</v>
      </c>
      <c r="BB25" s="26">
        <v>30.8500887106965</v>
      </c>
      <c r="BC25" s="26">
        <v>30.8500887106965</v>
      </c>
      <c r="BD25" s="26">
        <v>30.8500887106965</v>
      </c>
    </row>
    <row r="26" spans="1:56">
      <c r="A26" s="2">
        <f t="shared" si="32"/>
        <v>43923</v>
      </c>
      <c r="B26" s="4">
        <f>Data!B25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  <c r="AL26" s="26">
        <v>35.167102427505789</v>
      </c>
      <c r="AM26" s="26">
        <v>35.167102427505789</v>
      </c>
      <c r="AN26" s="26">
        <v>35.167102427505789</v>
      </c>
      <c r="AO26" s="26">
        <v>35.167102427505789</v>
      </c>
      <c r="AP26" s="26">
        <v>41.32145721073465</v>
      </c>
      <c r="AQ26" s="26">
        <v>41.32145721073465</v>
      </c>
      <c r="AR26" s="26">
        <v>35.167102427505789</v>
      </c>
      <c r="AS26" s="26">
        <v>35.167102427505789</v>
      </c>
      <c r="AT26" s="26">
        <v>35.167102427505789</v>
      </c>
      <c r="AU26" s="26">
        <v>33.438556361535319</v>
      </c>
      <c r="AV26" s="26">
        <v>33.438556361535319</v>
      </c>
      <c r="AW26" s="26">
        <v>41.32145721073465</v>
      </c>
      <c r="AX26" s="26">
        <v>29.907805264944379</v>
      </c>
      <c r="AY26" s="26">
        <v>32.093014597275811</v>
      </c>
      <c r="AZ26" s="26">
        <v>30.602645702704976</v>
      </c>
      <c r="BA26" s="26">
        <v>32.093014597275811</v>
      </c>
      <c r="BB26" s="26">
        <v>32.243485716745283</v>
      </c>
      <c r="BC26" s="26">
        <v>32.243485716745283</v>
      </c>
      <c r="BD26" s="26">
        <v>32.243485716745283</v>
      </c>
    </row>
    <row r="27" spans="1:56">
      <c r="A27" s="2">
        <f t="shared" si="32"/>
        <v>43924</v>
      </c>
      <c r="B27" s="4">
        <f>Data!B26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  <c r="AL27" s="26">
        <v>37.033992115502656</v>
      </c>
      <c r="AM27" s="26">
        <v>37.033992115502656</v>
      </c>
      <c r="AN27" s="26">
        <v>37.033992115502656</v>
      </c>
      <c r="AO27" s="26">
        <v>37.033992115502656</v>
      </c>
      <c r="AP27" s="26">
        <v>43.482631471062867</v>
      </c>
      <c r="AQ27" s="26">
        <v>43.482631471062867</v>
      </c>
      <c r="AR27" s="26">
        <v>37.033992115502656</v>
      </c>
      <c r="AS27" s="26">
        <v>37.033992115502656</v>
      </c>
      <c r="AT27" s="26">
        <v>37.033992115502656</v>
      </c>
      <c r="AU27" s="26">
        <v>35.23668752125311</v>
      </c>
      <c r="AV27" s="26">
        <v>35.23668752125311</v>
      </c>
      <c r="AW27" s="26">
        <v>43.482631471062867</v>
      </c>
      <c r="AX27" s="26">
        <v>31.557660828583593</v>
      </c>
      <c r="AY27" s="26">
        <v>33.498606456114238</v>
      </c>
      <c r="AZ27" s="26">
        <v>31.954332986397148</v>
      </c>
      <c r="BA27" s="26">
        <v>33.498606456114238</v>
      </c>
      <c r="BB27" s="26">
        <v>33.670649275081686</v>
      </c>
      <c r="BC27" s="26">
        <v>33.670649275081686</v>
      </c>
      <c r="BD27" s="26">
        <v>33.670649275081686</v>
      </c>
    </row>
    <row r="28" spans="1:56">
      <c r="A28" s="2">
        <f t="shared" si="32"/>
        <v>43925</v>
      </c>
      <c r="B28" s="4">
        <f>Data!B27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  <c r="AL28" s="26">
        <v>38.960606014960987</v>
      </c>
      <c r="AM28" s="26">
        <v>38.960606014960987</v>
      </c>
      <c r="AN28" s="26">
        <v>38.960606014960987</v>
      </c>
      <c r="AO28" s="26">
        <v>38.960606014960987</v>
      </c>
      <c r="AP28" s="26">
        <v>45.695607515138256</v>
      </c>
      <c r="AQ28" s="26">
        <v>45.695607515138256</v>
      </c>
      <c r="AR28" s="26">
        <v>38.960606014960987</v>
      </c>
      <c r="AS28" s="26">
        <v>38.960606014960987</v>
      </c>
      <c r="AT28" s="26">
        <v>38.960606014960987</v>
      </c>
      <c r="AU28" s="26">
        <v>37.095608780189586</v>
      </c>
      <c r="AV28" s="26">
        <v>37.095608780189586</v>
      </c>
      <c r="AW28" s="26">
        <v>45.695607515138256</v>
      </c>
      <c r="AX28" s="26">
        <v>33.269261820890037</v>
      </c>
      <c r="AY28" s="26">
        <v>34.935987423236547</v>
      </c>
      <c r="AZ28" s="26">
        <v>33.338070295463758</v>
      </c>
      <c r="BA28" s="26">
        <v>34.935987423236547</v>
      </c>
      <c r="BB28" s="26">
        <v>35.132042225441026</v>
      </c>
      <c r="BC28" s="26">
        <v>35.132042225441026</v>
      </c>
      <c r="BD28" s="26">
        <v>35.132042225441026</v>
      </c>
    </row>
    <row r="29" spans="1:56">
      <c r="A29" s="2">
        <f t="shared" si="32"/>
        <v>43926</v>
      </c>
      <c r="B29" s="4">
        <f>Data!B28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  <c r="AL29" s="26">
        <v>40.942119905975808</v>
      </c>
      <c r="AM29" s="26">
        <v>40.942119905975808</v>
      </c>
      <c r="AN29" s="26">
        <v>40.942119905975808</v>
      </c>
      <c r="AO29" s="26">
        <v>40.942119905975808</v>
      </c>
      <c r="AP29" s="26">
        <v>47.95462166775247</v>
      </c>
      <c r="AQ29" s="26">
        <v>47.95462166775247</v>
      </c>
      <c r="AR29" s="26">
        <v>40.942119905975808</v>
      </c>
      <c r="AS29" s="26">
        <v>40.942119905975808</v>
      </c>
      <c r="AT29" s="26">
        <v>40.942119905975808</v>
      </c>
      <c r="AU29" s="26">
        <v>39.011158641011349</v>
      </c>
      <c r="AV29" s="26">
        <v>39.011158641011349</v>
      </c>
      <c r="AW29" s="26">
        <v>47.95462166775247</v>
      </c>
      <c r="AX29" s="26">
        <v>35.039706577128506</v>
      </c>
      <c r="AY29" s="26">
        <v>36.407888372537357</v>
      </c>
      <c r="AZ29" s="26">
        <v>34.756615320407477</v>
      </c>
      <c r="BA29" s="26">
        <v>36.407888372537357</v>
      </c>
      <c r="BB29" s="26">
        <v>36.630611415620976</v>
      </c>
      <c r="BC29" s="26">
        <v>36.630611415620976</v>
      </c>
      <c r="BD29" s="26">
        <v>36.630611415620976</v>
      </c>
    </row>
    <row r="30" spans="1:56">
      <c r="A30" s="2">
        <f t="shared" si="32"/>
        <v>43927</v>
      </c>
      <c r="B30" s="4">
        <f>Data!B29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  <c r="AL30" s="26">
        <v>42.973182386623627</v>
      </c>
      <c r="AM30" s="26">
        <v>42.973182386623627</v>
      </c>
      <c r="AN30" s="26">
        <v>42.973182386623627</v>
      </c>
      <c r="AO30" s="26">
        <v>42.973182386623627</v>
      </c>
      <c r="AP30" s="26">
        <v>50.253693205330372</v>
      </c>
      <c r="AQ30" s="26">
        <v>50.253693205330372</v>
      </c>
      <c r="AR30" s="26">
        <v>42.973182386623627</v>
      </c>
      <c r="AS30" s="26">
        <v>42.973182386623627</v>
      </c>
      <c r="AT30" s="26">
        <v>42.973182386623627</v>
      </c>
      <c r="AU30" s="26">
        <v>40.978687414693646</v>
      </c>
      <c r="AV30" s="26">
        <v>40.978687414693646</v>
      </c>
      <c r="AW30" s="26">
        <v>50.253693205330372</v>
      </c>
      <c r="AX30" s="26">
        <v>36.865691347323498</v>
      </c>
      <c r="AY30" s="26">
        <v>37.91188435590518</v>
      </c>
      <c r="AZ30" s="26">
        <v>36.207824800722356</v>
      </c>
      <c r="BA30" s="26">
        <v>37.91188435590518</v>
      </c>
      <c r="BB30" s="26">
        <v>38.164144178318885</v>
      </c>
      <c r="BC30" s="26">
        <v>38.164144178318885</v>
      </c>
      <c r="BD30" s="26">
        <v>38.164144178318885</v>
      </c>
    </row>
    <row r="31" spans="1:56">
      <c r="A31" s="2">
        <f t="shared" si="32"/>
        <v>43928</v>
      </c>
      <c r="B31" s="4">
        <f>Data!B30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  <c r="AL31" s="26">
        <v>45.048090354410427</v>
      </c>
      <c r="AM31" s="26">
        <v>45.048090354410427</v>
      </c>
      <c r="AN31" s="26">
        <v>45.048090354410427</v>
      </c>
      <c r="AO31" s="26">
        <v>45.048090354410427</v>
      </c>
      <c r="AP31" s="26">
        <v>52.586562217050343</v>
      </c>
      <c r="AQ31" s="26">
        <v>52.586562217050343</v>
      </c>
      <c r="AR31" s="26">
        <v>45.048090354410427</v>
      </c>
      <c r="AS31" s="26">
        <v>45.048090354410427</v>
      </c>
      <c r="AT31" s="26">
        <v>45.048090354410427</v>
      </c>
      <c r="AU31" s="26">
        <v>42.993219174924171</v>
      </c>
      <c r="AV31" s="26">
        <v>42.993219174924171</v>
      </c>
      <c r="AW31" s="26">
        <v>52.586562217050343</v>
      </c>
      <c r="AX31" s="26">
        <v>38.743647627535687</v>
      </c>
      <c r="AY31" s="26">
        <v>39.445528208723992</v>
      </c>
      <c r="AZ31" s="26">
        <v>37.689539685582353</v>
      </c>
      <c r="BA31" s="26">
        <v>39.445528208723992</v>
      </c>
      <c r="BB31" s="26">
        <v>39.730412790064925</v>
      </c>
      <c r="BC31" s="26">
        <v>39.730412790064925</v>
      </c>
      <c r="BD31" s="26">
        <v>39.730412790064925</v>
      </c>
    </row>
    <row r="32" spans="1:56">
      <c r="A32" s="2">
        <f t="shared" si="32"/>
        <v>43929</v>
      </c>
      <c r="B32" s="4">
        <f>Data!B31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  <c r="AL32" s="26">
        <v>47.161037722496111</v>
      </c>
      <c r="AM32" s="26">
        <v>47.161037722496111</v>
      </c>
      <c r="AN32" s="26">
        <v>47.161037722496111</v>
      </c>
      <c r="AO32" s="26">
        <v>47.161037722496111</v>
      </c>
      <c r="AP32" s="26">
        <v>54.946465112204031</v>
      </c>
      <c r="AQ32" s="26">
        <v>54.946465112204031</v>
      </c>
      <c r="AR32" s="26">
        <v>47.161037722496111</v>
      </c>
      <c r="AS32" s="26">
        <v>47.161037722496111</v>
      </c>
      <c r="AT32" s="26">
        <v>47.161037722496111</v>
      </c>
      <c r="AU32" s="26">
        <v>45.049682846871733</v>
      </c>
      <c r="AV32" s="26">
        <v>45.049682846871733</v>
      </c>
      <c r="AW32" s="26">
        <v>54.946465112204031</v>
      </c>
      <c r="AX32" s="26">
        <v>40.669940390568179</v>
      </c>
      <c r="AY32" s="26">
        <v>41.006395742501894</v>
      </c>
      <c r="AZ32" s="26">
        <v>39.199627481270809</v>
      </c>
      <c r="BA32" s="26">
        <v>41.006395742501894</v>
      </c>
      <c r="BB32" s="26">
        <v>41.327218909314027</v>
      </c>
      <c r="BC32" s="26">
        <v>41.327218909314027</v>
      </c>
      <c r="BD32" s="26">
        <v>41.327218909314027</v>
      </c>
    </row>
    <row r="33" spans="1:56">
      <c r="A33" s="2">
        <f t="shared" si="32"/>
        <v>43930</v>
      </c>
      <c r="B33" s="4">
        <f>Data!B32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  <c r="AL33" s="26">
        <v>49.306451447871758</v>
      </c>
      <c r="AM33" s="26">
        <v>49.306451447871758</v>
      </c>
      <c r="AN33" s="26">
        <v>49.306451447871758</v>
      </c>
      <c r="AO33" s="26">
        <v>49.306451447871758</v>
      </c>
      <c r="AP33" s="26">
        <v>57.32565784322717</v>
      </c>
      <c r="AQ33" s="26">
        <v>57.32565784322717</v>
      </c>
      <c r="AR33" s="26">
        <v>49.306451447871758</v>
      </c>
      <c r="AS33" s="26">
        <v>49.306451447871758</v>
      </c>
      <c r="AT33" s="26">
        <v>49.306451447871758</v>
      </c>
      <c r="AU33" s="26">
        <v>47.143226154861821</v>
      </c>
      <c r="AV33" s="26">
        <v>47.143226154861821</v>
      </c>
      <c r="AW33" s="26">
        <v>57.32565784322717</v>
      </c>
      <c r="AX33" s="26">
        <v>42.641140059073955</v>
      </c>
      <c r="AY33" s="26">
        <v>42.592112821094794</v>
      </c>
      <c r="AZ33" s="26">
        <v>40.736007286960451</v>
      </c>
      <c r="BA33" s="26">
        <v>42.592112821094794</v>
      </c>
      <c r="BB33" s="26">
        <v>42.952419765406795</v>
      </c>
      <c r="BC33" s="26">
        <v>42.952419765406795</v>
      </c>
      <c r="BD33" s="26">
        <v>42.952419765406795</v>
      </c>
    </row>
    <row r="34" spans="1:56">
      <c r="A34" s="2">
        <f t="shared" si="32"/>
        <v>43931</v>
      </c>
      <c r="B34" s="4">
        <f>Data!B33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  <c r="AL34" s="26">
        <v>51.479430147788477</v>
      </c>
      <c r="AM34" s="26">
        <v>51.479430147788477</v>
      </c>
      <c r="AN34" s="26">
        <v>51.479430147788477</v>
      </c>
      <c r="AO34" s="26">
        <v>51.479430147788477</v>
      </c>
      <c r="AP34" s="26">
        <v>59.714567034334351</v>
      </c>
      <c r="AQ34" s="26">
        <v>59.714567034334351</v>
      </c>
      <c r="AR34" s="26">
        <v>51.479430147788477</v>
      </c>
      <c r="AS34" s="26">
        <v>51.479430147788477</v>
      </c>
      <c r="AT34" s="26">
        <v>51.479430147788477</v>
      </c>
      <c r="AU34" s="26">
        <v>49.269627457834815</v>
      </c>
      <c r="AV34" s="26">
        <v>49.269627457834815</v>
      </c>
      <c r="AW34" s="26">
        <v>59.714567034334351</v>
      </c>
      <c r="AX34" s="26">
        <v>44.654382528261642</v>
      </c>
      <c r="AY34" s="26">
        <v>44.200349761154669</v>
      </c>
      <c r="AZ34" s="26">
        <v>42.296643615074871</v>
      </c>
      <c r="BA34" s="26">
        <v>44.200349761154669</v>
      </c>
      <c r="BB34" s="26">
        <v>44.603921443520306</v>
      </c>
      <c r="BC34" s="26">
        <v>44.603921443520306</v>
      </c>
      <c r="BD34" s="26">
        <v>44.603921443520306</v>
      </c>
    </row>
    <row r="35" spans="1:56">
      <c r="A35" s="2">
        <f t="shared" si="32"/>
        <v>43932</v>
      </c>
      <c r="B35" s="4">
        <f>Data!B34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  <c r="AL35" s="26">
        <v>53.676301627338809</v>
      </c>
      <c r="AM35" s="26">
        <v>53.676301627338809</v>
      </c>
      <c r="AN35" s="26">
        <v>53.676301627338809</v>
      </c>
      <c r="AO35" s="26">
        <v>53.676301627338809</v>
      </c>
      <c r="AP35" s="26">
        <v>62.103012357379868</v>
      </c>
      <c r="AQ35" s="26">
        <v>62.103012357379868</v>
      </c>
      <c r="AR35" s="26">
        <v>53.676301627338809</v>
      </c>
      <c r="AS35" s="26">
        <v>53.676301627338809</v>
      </c>
      <c r="AT35" s="26">
        <v>53.676301627338809</v>
      </c>
      <c r="AU35" s="26">
        <v>51.425821693283034</v>
      </c>
      <c r="AV35" s="26">
        <v>51.425821693283034</v>
      </c>
      <c r="AW35" s="26">
        <v>62.103012357379868</v>
      </c>
      <c r="AX35" s="26">
        <v>46.707832975124177</v>
      </c>
      <c r="AY35" s="26">
        <v>45.828763355638316</v>
      </c>
      <c r="AZ35" s="26">
        <v>43.879490145469987</v>
      </c>
      <c r="BA35" s="26">
        <v>45.828763355638316</v>
      </c>
      <c r="BB35" s="26">
        <v>46.279619386827825</v>
      </c>
      <c r="BC35" s="26">
        <v>46.279619386827825</v>
      </c>
      <c r="BD35" s="26">
        <v>46.279619386827825</v>
      </c>
    </row>
    <row r="36" spans="1:56">
      <c r="A36" s="2">
        <f t="shared" si="32"/>
        <v>43933</v>
      </c>
      <c r="B36" s="4">
        <f>Data!B35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  <c r="AL36" s="26">
        <v>55.888253689650682</v>
      </c>
      <c r="AM36" s="26">
        <v>55.888253689650682</v>
      </c>
      <c r="AN36" s="26">
        <v>55.888253689650682</v>
      </c>
      <c r="AO36" s="26">
        <v>55.888253689650682</v>
      </c>
      <c r="AP36" s="26">
        <v>64.480209324270689</v>
      </c>
      <c r="AQ36" s="26">
        <v>64.480209324270689</v>
      </c>
      <c r="AR36" s="26">
        <v>55.888253689650682</v>
      </c>
      <c r="AS36" s="26">
        <v>55.888253689650682</v>
      </c>
      <c r="AT36" s="26">
        <v>55.888253689650682</v>
      </c>
      <c r="AU36" s="26">
        <v>53.603842466854047</v>
      </c>
      <c r="AV36" s="26">
        <v>53.603842466854047</v>
      </c>
      <c r="AW36" s="26">
        <v>64.480209324270689</v>
      </c>
      <c r="AX36" s="26">
        <v>48.795265253325809</v>
      </c>
      <c r="AY36" s="26">
        <v>47.474860415805679</v>
      </c>
      <c r="AZ36" s="26">
        <v>45.48235838559939</v>
      </c>
      <c r="BA36" s="26">
        <v>47.474860415805679</v>
      </c>
      <c r="BB36" s="26">
        <v>47.977259709954367</v>
      </c>
      <c r="BC36" s="26">
        <v>47.977259709954367</v>
      </c>
      <c r="BD36" s="26">
        <v>47.977259709954367</v>
      </c>
    </row>
    <row r="37" spans="1:56">
      <c r="A37" s="2">
        <f t="shared" si="32"/>
        <v>43934</v>
      </c>
      <c r="B37" s="4">
        <f>Data!B36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  <c r="AL37" s="26">
        <v>58.105813295652773</v>
      </c>
      <c r="AM37" s="26">
        <v>58.105813295652773</v>
      </c>
      <c r="AN37" s="26">
        <v>58.105813295652773</v>
      </c>
      <c r="AO37" s="26">
        <v>58.105813295652773</v>
      </c>
      <c r="AP37" s="26">
        <v>66.834763052081883</v>
      </c>
      <c r="AQ37" s="26">
        <v>66.834763052081883</v>
      </c>
      <c r="AR37" s="26">
        <v>58.105813295652773</v>
      </c>
      <c r="AS37" s="26">
        <v>58.105813295652773</v>
      </c>
      <c r="AT37" s="26">
        <v>58.105813295652773</v>
      </c>
      <c r="AU37" s="26">
        <v>55.795059788167229</v>
      </c>
      <c r="AV37" s="26">
        <v>55.795059788167229</v>
      </c>
      <c r="AW37" s="26">
        <v>66.834763052081883</v>
      </c>
      <c r="AX37" s="26">
        <v>50.909814086679077</v>
      </c>
      <c r="AY37" s="26">
        <v>49.135748829232035</v>
      </c>
      <c r="AZ37" s="26">
        <v>47.102678569523434</v>
      </c>
      <c r="BA37" s="26">
        <v>49.135748829232035</v>
      </c>
      <c r="BB37" s="26">
        <v>49.694186840152085</v>
      </c>
      <c r="BC37" s="26">
        <v>49.694186840152085</v>
      </c>
      <c r="BD37" s="26">
        <v>49.694186840152085</v>
      </c>
    </row>
    <row r="38" spans="1:56">
      <c r="A38" s="2">
        <f t="shared" si="32"/>
        <v>43935</v>
      </c>
      <c r="B38" s="4">
        <f>Data!B37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  <c r="AL38" s="26">
        <v>60.318913120077475</v>
      </c>
      <c r="AM38" s="26">
        <v>60.318913120077475</v>
      </c>
      <c r="AN38" s="26">
        <v>60.318913120077475</v>
      </c>
      <c r="AO38" s="26">
        <v>60.318913120077475</v>
      </c>
      <c r="AP38" s="26">
        <v>69.154660065514904</v>
      </c>
      <c r="AQ38" s="26">
        <v>69.154660065514904</v>
      </c>
      <c r="AR38" s="26">
        <v>60.318913120077475</v>
      </c>
      <c r="AS38" s="26">
        <v>60.318913120077475</v>
      </c>
      <c r="AT38" s="26">
        <v>60.318913120077475</v>
      </c>
      <c r="AU38" s="26">
        <v>57.990232264762888</v>
      </c>
      <c r="AV38" s="26">
        <v>57.990232264762888</v>
      </c>
      <c r="AW38" s="26">
        <v>69.154660065514904</v>
      </c>
      <c r="AX38" s="26">
        <v>53.044001569950915</v>
      </c>
      <c r="AY38" s="26">
        <v>50.807732474689345</v>
      </c>
      <c r="AZ38" s="26">
        <v>48.73711076243017</v>
      </c>
      <c r="BA38" s="26">
        <v>50.807732474689345</v>
      </c>
      <c r="BB38" s="26">
        <v>51.426933092163608</v>
      </c>
      <c r="BC38" s="26">
        <v>51.426933092163608</v>
      </c>
      <c r="BD38" s="26">
        <v>51.426933092163608</v>
      </c>
    </row>
    <row r="39" spans="1:56">
      <c r="A39" s="2">
        <f t="shared" si="32"/>
        <v>43936</v>
      </c>
      <c r="B39" s="4">
        <f>Data!B38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  <c r="AL39" s="26">
        <v>62.516966838010717</v>
      </c>
      <c r="AM39" s="26">
        <v>62.516966838010717</v>
      </c>
      <c r="AN39" s="26">
        <v>62.516966838010717</v>
      </c>
      <c r="AO39" s="26">
        <v>62.516966838010717</v>
      </c>
      <c r="AP39" s="26">
        <v>71.427273841600737</v>
      </c>
      <c r="AQ39" s="26">
        <v>71.427273841600737</v>
      </c>
      <c r="AR39" s="26">
        <v>62.516966838010717</v>
      </c>
      <c r="AS39" s="26">
        <v>62.516966838010717</v>
      </c>
      <c r="AT39" s="26">
        <v>62.516966838010717</v>
      </c>
      <c r="AU39" s="26">
        <v>60.179567108725351</v>
      </c>
      <c r="AV39" s="26">
        <v>60.179567108725351</v>
      </c>
      <c r="AW39" s="26">
        <v>71.427273841600737</v>
      </c>
      <c r="AX39" s="26">
        <v>55.189769203023396</v>
      </c>
      <c r="AY39" s="26">
        <v>52.48695847422541</v>
      </c>
      <c r="AZ39" s="26">
        <v>50.382159555029546</v>
      </c>
      <c r="BA39" s="26">
        <v>52.48695847422541</v>
      </c>
      <c r="BB39" s="26">
        <v>53.171865671930334</v>
      </c>
      <c r="BC39" s="26">
        <v>53.171865671930334</v>
      </c>
      <c r="BD39" s="26">
        <v>53.171865671930334</v>
      </c>
    </row>
    <row r="40" spans="1:56">
      <c r="A40" s="2">
        <f t="shared" si="32"/>
        <v>43937</v>
      </c>
      <c r="B40" s="4">
        <f>Data!B39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  <c r="AL40" s="26">
        <v>64.688948462980278</v>
      </c>
      <c r="AM40" s="26">
        <v>64.688948462980278</v>
      </c>
      <c r="AN40" s="26">
        <v>64.688948462980278</v>
      </c>
      <c r="AO40" s="26">
        <v>64.688948462980278</v>
      </c>
      <c r="AP40" s="26">
        <v>73.639412433812126</v>
      </c>
      <c r="AQ40" s="26">
        <v>73.639412433812126</v>
      </c>
      <c r="AR40" s="26">
        <v>64.688948462980278</v>
      </c>
      <c r="AS40" s="26">
        <v>64.688948462980278</v>
      </c>
      <c r="AT40" s="26">
        <v>64.688948462980278</v>
      </c>
      <c r="AU40" s="26">
        <v>62.352783740881307</v>
      </c>
      <c r="AV40" s="26">
        <v>62.352783740881307</v>
      </c>
      <c r="AW40" s="26">
        <v>73.639412433812126</v>
      </c>
      <c r="AX40" s="26">
        <v>57.338512015720276</v>
      </c>
      <c r="AY40" s="26">
        <v>54.169406591851548</v>
      </c>
      <c r="AZ40" s="26">
        <v>52.034161621141187</v>
      </c>
      <c r="BA40" s="26">
        <v>54.169406591851548</v>
      </c>
      <c r="BB40" s="26">
        <v>54.925172958959976</v>
      </c>
      <c r="BC40" s="26">
        <v>54.925172958959976</v>
      </c>
      <c r="BD40" s="26">
        <v>54.925172958959976</v>
      </c>
    </row>
    <row r="41" spans="1:56">
      <c r="A41" s="2">
        <f t="shared" si="32"/>
        <v>43938</v>
      </c>
      <c r="B41" s="4">
        <f>Data!B40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  <c r="AL41" s="26">
        <v>66.823469266459981</v>
      </c>
      <c r="AM41" s="26">
        <v>66.823469266459981</v>
      </c>
      <c r="AN41" s="26">
        <v>66.823469266459981</v>
      </c>
      <c r="AO41" s="26">
        <v>66.823469266459981</v>
      </c>
      <c r="AP41" s="26">
        <v>75.777454229288111</v>
      </c>
      <c r="AQ41" s="26">
        <v>75.777454229288111</v>
      </c>
      <c r="AR41" s="26">
        <v>66.823469266459981</v>
      </c>
      <c r="AS41" s="26">
        <v>66.823469266459981</v>
      </c>
      <c r="AT41" s="26">
        <v>66.823469266459981</v>
      </c>
      <c r="AU41" s="26">
        <v>64.499175088365078</v>
      </c>
      <c r="AV41" s="26">
        <v>64.499175088365078</v>
      </c>
      <c r="AW41" s="26">
        <v>75.777454229288111</v>
      </c>
      <c r="AX41" s="26">
        <v>59.481109863546095</v>
      </c>
      <c r="AY41" s="26">
        <v>55.850871485371911</v>
      </c>
      <c r="AZ41" s="26">
        <v>53.689266248510265</v>
      </c>
      <c r="BA41" s="26">
        <v>55.850871485371911</v>
      </c>
      <c r="BB41" s="26">
        <v>56.682843325212225</v>
      </c>
      <c r="BC41" s="26">
        <v>56.682843325212225</v>
      </c>
      <c r="BD41" s="26">
        <v>56.682843325212225</v>
      </c>
    </row>
    <row r="42" spans="1:56">
      <c r="A42" s="2">
        <f t="shared" si="32"/>
        <v>43939</v>
      </c>
      <c r="B42" s="4">
        <f>Data!B41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  <c r="AL42" s="26">
        <v>68.908843804689795</v>
      </c>
      <c r="AM42" s="26">
        <v>68.908843804689795</v>
      </c>
      <c r="AN42" s="26">
        <v>68.908843804689795</v>
      </c>
      <c r="AO42" s="26">
        <v>68.908843804689795</v>
      </c>
      <c r="AP42" s="26">
        <v>77.827641952975213</v>
      </c>
      <c r="AQ42" s="26">
        <v>77.827641952975213</v>
      </c>
      <c r="AR42" s="26">
        <v>68.908843804689795</v>
      </c>
      <c r="AS42" s="26">
        <v>68.908843804689795</v>
      </c>
      <c r="AT42" s="26">
        <v>68.908843804689795</v>
      </c>
      <c r="AU42" s="26">
        <v>66.607658756865789</v>
      </c>
      <c r="AV42" s="26">
        <v>66.607658756865789</v>
      </c>
      <c r="AW42" s="26">
        <v>77.827641952975213</v>
      </c>
      <c r="AX42" s="26">
        <v>61.607949259355713</v>
      </c>
      <c r="AY42" s="26">
        <v>57.526939599481381</v>
      </c>
      <c r="AZ42" s="26">
        <v>55.343410535950696</v>
      </c>
      <c r="BA42" s="26">
        <v>57.526939599481381</v>
      </c>
      <c r="BB42" s="26">
        <v>58.440638270354377</v>
      </c>
      <c r="BC42" s="26">
        <v>58.440638270354377</v>
      </c>
      <c r="BD42" s="26">
        <v>58.440638270354377</v>
      </c>
    </row>
    <row r="43" spans="1:56">
      <c r="A43" s="2">
        <f t="shared" si="32"/>
        <v>43940</v>
      </c>
      <c r="B43" s="4">
        <f>Data!B42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  <c r="AL43" s="26">
        <v>70.933134395236621</v>
      </c>
      <c r="AM43" s="26">
        <v>70.933134395236621</v>
      </c>
      <c r="AN43" s="26">
        <v>70.933134395236621</v>
      </c>
      <c r="AO43" s="26">
        <v>70.933134395236621</v>
      </c>
      <c r="AP43" s="26">
        <v>79.776216077584237</v>
      </c>
      <c r="AQ43" s="26">
        <v>79.776216077584237</v>
      </c>
      <c r="AR43" s="26">
        <v>70.933134395236621</v>
      </c>
      <c r="AS43" s="26">
        <v>70.933134395236621</v>
      </c>
      <c r="AT43" s="26">
        <v>70.933134395236621</v>
      </c>
      <c r="AU43" s="26">
        <v>68.666808143650343</v>
      </c>
      <c r="AV43" s="26">
        <v>68.666808143650343</v>
      </c>
      <c r="AW43" s="26">
        <v>79.776216077584237</v>
      </c>
      <c r="AX43" s="26">
        <v>63.708927161003849</v>
      </c>
      <c r="AY43" s="26">
        <v>59.192964802809072</v>
      </c>
      <c r="AZ43" s="26">
        <v>56.992293167692274</v>
      </c>
      <c r="BA43" s="26">
        <v>59.192964802809072</v>
      </c>
      <c r="BB43" s="26">
        <v>60.19406399269937</v>
      </c>
      <c r="BC43" s="26">
        <v>60.19406399269937</v>
      </c>
      <c r="BD43" s="26">
        <v>60.19406399269937</v>
      </c>
    </row>
    <row r="44" spans="1:56">
      <c r="A44" s="2">
        <f t="shared" si="32"/>
        <v>43941</v>
      </c>
      <c r="B44" s="4">
        <f>Data!B43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  <c r="AL44" s="26">
        <v>72.884161069532482</v>
      </c>
      <c r="AM44" s="26">
        <v>72.884161069532482</v>
      </c>
      <c r="AN44" s="26">
        <v>72.884161069532482</v>
      </c>
      <c r="AO44" s="26">
        <v>72.884161069532482</v>
      </c>
      <c r="AP44" s="26">
        <v>81.609563623407567</v>
      </c>
      <c r="AQ44" s="26">
        <v>81.609563623407567</v>
      </c>
      <c r="AR44" s="26">
        <v>72.884161069532482</v>
      </c>
      <c r="AS44" s="26">
        <v>72.884161069532482</v>
      </c>
      <c r="AT44" s="26">
        <v>72.884161069532482</v>
      </c>
      <c r="AU44" s="26">
        <v>70.664851279114075</v>
      </c>
      <c r="AV44" s="26">
        <v>70.664851279114075</v>
      </c>
      <c r="AW44" s="26">
        <v>81.609563623407567</v>
      </c>
      <c r="AX44" s="26">
        <v>65.77342597997054</v>
      </c>
      <c r="AY44" s="26">
        <v>60.844050160889381</v>
      </c>
      <c r="AZ44" s="26">
        <v>58.631353837130682</v>
      </c>
      <c r="BA44" s="26">
        <v>60.844050160889381</v>
      </c>
      <c r="BB44" s="26">
        <v>61.938348852479216</v>
      </c>
      <c r="BC44" s="26">
        <v>61.938348852479216</v>
      </c>
      <c r="BD44" s="26">
        <v>61.938348852479216</v>
      </c>
    </row>
    <row r="45" spans="1:56">
      <c r="A45" s="2">
        <f t="shared" si="32"/>
        <v>43942</v>
      </c>
      <c r="B45" s="4">
        <f>Data!B44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  <c r="AL45" s="26">
        <v>74.749461638244128</v>
      </c>
      <c r="AM45" s="26">
        <v>74.749461638244128</v>
      </c>
      <c r="AN45" s="26">
        <v>74.749461638244128</v>
      </c>
      <c r="AO45" s="26">
        <v>74.749461638244128</v>
      </c>
      <c r="AP45" s="26">
        <v>83.314383932295641</v>
      </c>
      <c r="AQ45" s="26">
        <v>83.314383932295641</v>
      </c>
      <c r="AR45" s="26">
        <v>74.749461638244128</v>
      </c>
      <c r="AS45" s="26">
        <v>74.749461638244128</v>
      </c>
      <c r="AT45" s="26">
        <v>74.749461638244128</v>
      </c>
      <c r="AU45" s="26">
        <v>72.589622793733469</v>
      </c>
      <c r="AV45" s="26">
        <v>72.589622793733469</v>
      </c>
      <c r="AW45" s="26">
        <v>83.314383932295641</v>
      </c>
      <c r="AX45" s="26">
        <v>67.790246742681134</v>
      </c>
      <c r="AY45" s="26">
        <v>62.475047763529375</v>
      </c>
      <c r="AZ45" s="26">
        <v>60.25576975541906</v>
      </c>
      <c r="BA45" s="26">
        <v>62.475047763529375</v>
      </c>
      <c r="BB45" s="26">
        <v>63.66843879373593</v>
      </c>
      <c r="BC45" s="26">
        <v>63.66843879373593</v>
      </c>
      <c r="BD45" s="26">
        <v>63.66843879373593</v>
      </c>
    </row>
    <row r="46" spans="1:56">
      <c r="A46" s="2">
        <f t="shared" si="32"/>
        <v>43943</v>
      </c>
      <c r="B46" s="4">
        <f>Data!B45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  <c r="AL46" s="26">
        <v>76.516184114385368</v>
      </c>
      <c r="AM46" s="26">
        <v>76.516184114385368</v>
      </c>
      <c r="AN46" s="26">
        <v>76.516184114385368</v>
      </c>
      <c r="AO46" s="26">
        <v>76.516184114385368</v>
      </c>
      <c r="AP46" s="26">
        <v>84.877871845549564</v>
      </c>
      <c r="AQ46" s="26">
        <v>84.877871845549564</v>
      </c>
      <c r="AR46" s="26">
        <v>76.516184114385368</v>
      </c>
      <c r="AS46" s="26">
        <v>76.516184114385368</v>
      </c>
      <c r="AT46" s="26">
        <v>76.516184114385368</v>
      </c>
      <c r="AU46" s="26">
        <v>74.428451966577612</v>
      </c>
      <c r="AV46" s="26">
        <v>74.428451966577612</v>
      </c>
      <c r="AW46" s="26">
        <v>84.877871845549564</v>
      </c>
      <c r="AX46" s="26">
        <v>69.747484869263317</v>
      </c>
      <c r="AY46" s="26">
        <v>64.080594600517102</v>
      </c>
      <c r="AZ46" s="26">
        <v>61.860486553865215</v>
      </c>
      <c r="BA46" s="26">
        <v>64.080594600517102</v>
      </c>
      <c r="BB46" s="26">
        <v>65.379029000907508</v>
      </c>
      <c r="BC46" s="26">
        <v>65.379029000907508</v>
      </c>
      <c r="BD46" s="26">
        <v>65.379029000907508</v>
      </c>
    </row>
    <row r="47" spans="1:56">
      <c r="A47" s="2">
        <f t="shared" si="32"/>
        <v>43944</v>
      </c>
      <c r="B47" s="4">
        <f>Data!B46</f>
        <v>74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  <c r="AL47" s="26">
        <v>78.171741579603491</v>
      </c>
      <c r="AM47" s="26">
        <v>78.171741579603491</v>
      </c>
      <c r="AN47" s="26">
        <v>78.171741579603491</v>
      </c>
      <c r="AO47" s="26">
        <v>78.171741579603491</v>
      </c>
      <c r="AP47" s="26">
        <v>86.287916107695906</v>
      </c>
      <c r="AQ47" s="26">
        <v>86.287916107695906</v>
      </c>
      <c r="AR47" s="26">
        <v>78.171741579603491</v>
      </c>
      <c r="AS47" s="26">
        <v>78.171741579603491</v>
      </c>
      <c r="AT47" s="26">
        <v>78.171741579603491</v>
      </c>
      <c r="AU47" s="26">
        <v>76.168781130436187</v>
      </c>
      <c r="AV47" s="26">
        <v>76.168781130436187</v>
      </c>
      <c r="AW47" s="26">
        <v>86.287916107695906</v>
      </c>
      <c r="AX47" s="26">
        <v>71.63306817474276</v>
      </c>
      <c r="AY47" s="26">
        <v>65.655210471367411</v>
      </c>
      <c r="AZ47" s="26">
        <v>63.440308637774123</v>
      </c>
      <c r="BA47" s="26">
        <v>65.655210471367411</v>
      </c>
      <c r="BB47" s="26">
        <v>67.064658264531161</v>
      </c>
      <c r="BC47" s="26">
        <v>67.064658264531161</v>
      </c>
      <c r="BD47" s="26">
        <v>67.064658264531161</v>
      </c>
    </row>
    <row r="48" spans="1:56">
      <c r="A48" s="2">
        <f t="shared" si="32"/>
        <v>43945</v>
      </c>
      <c r="B48" s="4">
        <f>Data!B47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  <c r="AL48" s="26">
        <v>79.703974577657604</v>
      </c>
      <c r="AM48" s="26">
        <v>79.703974577657604</v>
      </c>
      <c r="AN48" s="26">
        <v>79.703974577657604</v>
      </c>
      <c r="AO48" s="26">
        <v>79.703974577657604</v>
      </c>
      <c r="AP48" s="26">
        <v>87.53330604712562</v>
      </c>
      <c r="AQ48" s="26">
        <v>87.53330604712562</v>
      </c>
      <c r="AR48" s="26">
        <v>79.703974577657604</v>
      </c>
      <c r="AS48" s="26">
        <v>79.703974577657604</v>
      </c>
      <c r="AT48" s="26">
        <v>79.703974577657604</v>
      </c>
      <c r="AU48" s="26">
        <v>77.798317789518805</v>
      </c>
      <c r="AV48" s="26">
        <v>77.798317789518805</v>
      </c>
      <c r="AW48" s="26">
        <v>87.53330604712562</v>
      </c>
      <c r="AX48" s="26">
        <v>73.434880808402923</v>
      </c>
      <c r="AY48" s="26">
        <v>67.193316802918375</v>
      </c>
      <c r="AZ48" s="26">
        <v>64.989914067134805</v>
      </c>
      <c r="BA48" s="26">
        <v>67.193316802918375</v>
      </c>
      <c r="BB48" s="26">
        <v>68.719723803525042</v>
      </c>
      <c r="BC48" s="26">
        <v>68.719723803525042</v>
      </c>
      <c r="BD48" s="26">
        <v>68.719723803525042</v>
      </c>
    </row>
    <row r="49" spans="1:56">
      <c r="A49" s="2">
        <f t="shared" si="32"/>
        <v>43946</v>
      </c>
      <c r="B49" s="4">
        <f>Data!B48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  <c r="AL49" s="26">
        <v>81.101312446029411</v>
      </c>
      <c r="AM49" s="26">
        <v>81.101312446029411</v>
      </c>
      <c r="AN49" s="26">
        <v>81.101312446029411</v>
      </c>
      <c r="AO49" s="26">
        <v>81.101312446029411</v>
      </c>
      <c r="AP49" s="26">
        <v>88.603931749544216</v>
      </c>
      <c r="AQ49" s="26">
        <v>88.603931749544216</v>
      </c>
      <c r="AR49" s="26">
        <v>81.101312446029411</v>
      </c>
      <c r="AS49" s="26">
        <v>81.101312446029411</v>
      </c>
      <c r="AT49" s="26">
        <v>81.101312446029411</v>
      </c>
      <c r="AU49" s="26">
        <v>79.305188824561085</v>
      </c>
      <c r="AV49" s="26">
        <v>79.305188824561085</v>
      </c>
      <c r="AW49" s="26">
        <v>88.603931749544216</v>
      </c>
      <c r="AX49" s="26">
        <v>75.140894264747146</v>
      </c>
      <c r="AY49" s="26">
        <v>68.689259432929674</v>
      </c>
      <c r="AZ49" s="26">
        <v>66.503873352613638</v>
      </c>
      <c r="BA49" s="26">
        <v>68.689259432929674</v>
      </c>
      <c r="BB49" s="26">
        <v>70.338500238284595</v>
      </c>
      <c r="BC49" s="26">
        <v>70.338500238284595</v>
      </c>
      <c r="BD49" s="26">
        <v>70.338500238284595</v>
      </c>
    </row>
    <row r="50" spans="1:56">
      <c r="A50" s="2">
        <f t="shared" si="32"/>
        <v>43947</v>
      </c>
      <c r="B50" s="4">
        <f>Data!B49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  <c r="AL50" s="26">
        <v>82.352930310234569</v>
      </c>
      <c r="AM50" s="26">
        <v>82.352930310234569</v>
      </c>
      <c r="AN50" s="26">
        <v>82.352930310234569</v>
      </c>
      <c r="AO50" s="26">
        <v>82.352930310234569</v>
      </c>
      <c r="AP50" s="26">
        <v>89.490950924011699</v>
      </c>
      <c r="AQ50" s="26">
        <v>89.490950924011699</v>
      </c>
      <c r="AR50" s="26">
        <v>82.352930310234569</v>
      </c>
      <c r="AS50" s="26">
        <v>82.352930310234569</v>
      </c>
      <c r="AT50" s="26">
        <v>82.352930310234569</v>
      </c>
      <c r="AU50" s="26">
        <v>80.678093921418139</v>
      </c>
      <c r="AV50" s="26">
        <v>80.678093921418139</v>
      </c>
      <c r="AW50" s="26">
        <v>89.490950924011699</v>
      </c>
      <c r="AX50" s="26">
        <v>76.739303618508018</v>
      </c>
      <c r="AY50" s="26">
        <v>70.137336653393263</v>
      </c>
      <c r="AZ50" s="26">
        <v>67.976673475486834</v>
      </c>
      <c r="BA50" s="26">
        <v>70.137336653393263</v>
      </c>
      <c r="BB50" s="26">
        <v>71.915164113121264</v>
      </c>
      <c r="BC50" s="26">
        <v>71.915164113121264</v>
      </c>
      <c r="BD50" s="26">
        <v>71.915164113121264</v>
      </c>
    </row>
    <row r="51" spans="1:56">
      <c r="A51" s="2">
        <f t="shared" si="32"/>
        <v>43948</v>
      </c>
      <c r="B51" s="4">
        <f>Data!B50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  <c r="AL51" s="26">
        <v>83.448898908994721</v>
      </c>
      <c r="AM51" s="26">
        <v>83.448898908994721</v>
      </c>
      <c r="AN51" s="26">
        <v>83.448898908994721</v>
      </c>
      <c r="AO51" s="26">
        <v>83.448898908994721</v>
      </c>
      <c r="AP51" s="26">
        <v>90.186942479374721</v>
      </c>
      <c r="AQ51" s="26">
        <v>90.186942479374721</v>
      </c>
      <c r="AR51" s="26">
        <v>83.448898908994721</v>
      </c>
      <c r="AS51" s="26">
        <v>83.448898908994721</v>
      </c>
      <c r="AT51" s="26">
        <v>83.448898908994721</v>
      </c>
      <c r="AU51" s="26">
        <v>81.906455684644229</v>
      </c>
      <c r="AV51" s="26">
        <v>81.906455684644229</v>
      </c>
      <c r="AW51" s="26">
        <v>90.186942479374721</v>
      </c>
      <c r="AX51" s="26">
        <v>78.218667295628038</v>
      </c>
      <c r="AY51" s="26">
        <v>71.531833662957482</v>
      </c>
      <c r="AZ51" s="26">
        <v>69.402748312429978</v>
      </c>
      <c r="BA51" s="26">
        <v>71.531833662957482</v>
      </c>
      <c r="BB51" s="26">
        <v>73.443825234910918</v>
      </c>
      <c r="BC51" s="26">
        <v>73.443825234910918</v>
      </c>
      <c r="BD51" s="26">
        <v>73.443825234910918</v>
      </c>
    </row>
    <row r="52" spans="1:56">
      <c r="A52" s="2">
        <f t="shared" si="32"/>
        <v>43949</v>
      </c>
      <c r="B52" s="4">
        <f>Data!B51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  <c r="AL52" s="26">
        <v>84.380325168429849</v>
      </c>
      <c r="AM52" s="26">
        <v>84.380325168429849</v>
      </c>
      <c r="AN52" s="26">
        <v>84.380325168429849</v>
      </c>
      <c r="AO52" s="26">
        <v>84.380325168429849</v>
      </c>
      <c r="AP52" s="26">
        <v>90.686042194168351</v>
      </c>
      <c r="AQ52" s="26">
        <v>90.686042194168351</v>
      </c>
      <c r="AR52" s="26">
        <v>84.380325168429849</v>
      </c>
      <c r="AS52" s="26">
        <v>84.380325168429849</v>
      </c>
      <c r="AT52" s="26">
        <v>84.380325168429849</v>
      </c>
      <c r="AU52" s="26">
        <v>82.980564505787015</v>
      </c>
      <c r="AV52" s="26">
        <v>82.980564505787015</v>
      </c>
      <c r="AW52" s="26">
        <v>90.686042194168351</v>
      </c>
      <c r="AX52" s="26">
        <v>79.568049078919856</v>
      </c>
      <c r="AY52" s="26">
        <v>72.867064092756095</v>
      </c>
      <c r="AZ52" s="26">
        <v>70.776516190516304</v>
      </c>
      <c r="BA52" s="26">
        <v>72.867064092756095</v>
      </c>
      <c r="BB52" s="26">
        <v>74.918565617018004</v>
      </c>
      <c r="BC52" s="26">
        <v>74.918565617018004</v>
      </c>
      <c r="BD52" s="26">
        <v>74.918565617018004</v>
      </c>
    </row>
    <row r="53" spans="1:56">
      <c r="A53" s="2">
        <f t="shared" si="32"/>
        <v>43950</v>
      </c>
      <c r="B53" s="4">
        <f>Data!B52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  <c r="AL53" s="26">
        <v>85.139482518603415</v>
      </c>
      <c r="AM53" s="26">
        <v>85.139482518603415</v>
      </c>
      <c r="AN53" s="26">
        <v>85.139482518603415</v>
      </c>
      <c r="AO53" s="26">
        <v>85.139482518603415</v>
      </c>
      <c r="AP53" s="26">
        <v>90.984055620840081</v>
      </c>
      <c r="AQ53" s="26">
        <v>90.984055620840081</v>
      </c>
      <c r="AR53" s="26">
        <v>85.139482518603415</v>
      </c>
      <c r="AS53" s="26">
        <v>85.139482518603415</v>
      </c>
      <c r="AT53" s="26">
        <v>85.139482518603415</v>
      </c>
      <c r="AU53" s="26">
        <v>83.891717172979497</v>
      </c>
      <c r="AV53" s="26">
        <v>83.891717172979497</v>
      </c>
      <c r="AW53" s="26">
        <v>90.984055620840081</v>
      </c>
      <c r="AX53" s="26">
        <v>80.777161695933316</v>
      </c>
      <c r="AY53" s="26">
        <v>74.137418281322823</v>
      </c>
      <c r="AZ53" s="26">
        <v>72.092424355501265</v>
      </c>
      <c r="BA53" s="26">
        <v>74.137418281322823</v>
      </c>
      <c r="BB53" s="26">
        <v>76.333485825248687</v>
      </c>
      <c r="BC53" s="26">
        <v>76.333485825248687</v>
      </c>
      <c r="BD53" s="26">
        <v>76.333485825248687</v>
      </c>
    </row>
    <row r="54" spans="1:56">
      <c r="A54" s="2">
        <f t="shared" si="32"/>
        <v>43951</v>
      </c>
      <c r="B54" s="4">
        <f>Data!B53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  <c r="AL54" s="26">
        <v>85.719931351515569</v>
      </c>
      <c r="AM54" s="26">
        <v>85.719931351515569</v>
      </c>
      <c r="AN54" s="26">
        <v>85.719931351515569</v>
      </c>
      <c r="AO54" s="26">
        <v>85.719931351515569</v>
      </c>
      <c r="AP54" s="26">
        <v>91.078543348417057</v>
      </c>
      <c r="AQ54" s="26">
        <v>91.078543348417057</v>
      </c>
      <c r="AR54" s="26">
        <v>85.719931351515569</v>
      </c>
      <c r="AS54" s="26">
        <v>85.719931351515569</v>
      </c>
      <c r="AT54" s="26">
        <v>85.719931351515569</v>
      </c>
      <c r="AU54" s="26">
        <v>84.632349448307551</v>
      </c>
      <c r="AV54" s="26">
        <v>84.632349448307551</v>
      </c>
      <c r="AW54" s="26">
        <v>91.078543348417057</v>
      </c>
      <c r="AX54" s="26">
        <v>81.83651227520636</v>
      </c>
      <c r="AY54" s="26">
        <v>75.337416273442102</v>
      </c>
      <c r="AZ54" s="26">
        <v>73.34499850277696</v>
      </c>
      <c r="BA54" s="26">
        <v>75.337416273442102</v>
      </c>
      <c r="BB54" s="26">
        <v>77.682756798541831</v>
      </c>
      <c r="BC54" s="26">
        <v>77.682756798541831</v>
      </c>
      <c r="BD54" s="26">
        <v>77.682756798541831</v>
      </c>
    </row>
    <row r="55" spans="1:56">
      <c r="A55" s="2">
        <f t="shared" si="32"/>
        <v>43952</v>
      </c>
      <c r="B55" s="4">
        <f>Data!B54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  <c r="AL55" s="26">
        <v>86.116631746955605</v>
      </c>
      <c r="AM55" s="26">
        <v>86.116631746955605</v>
      </c>
      <c r="AN55" s="26">
        <v>86.116631746955605</v>
      </c>
      <c r="AO55" s="26">
        <v>86.116631746955605</v>
      </c>
      <c r="AP55" s="26">
        <v>90.968874170624517</v>
      </c>
      <c r="AQ55" s="26">
        <v>90.968874170624517</v>
      </c>
      <c r="AR55" s="26">
        <v>86.116631746955605</v>
      </c>
      <c r="AS55" s="26">
        <v>86.116631746955605</v>
      </c>
      <c r="AT55" s="26">
        <v>86.116631746955605</v>
      </c>
      <c r="AU55" s="26">
        <v>85.196164403744646</v>
      </c>
      <c r="AV55" s="26">
        <v>85.196164403744646</v>
      </c>
      <c r="AW55" s="26">
        <v>90.968874170624517</v>
      </c>
      <c r="AX55" s="26">
        <v>82.737551204196336</v>
      </c>
      <c r="AY55" s="26">
        <v>76.461760841429822</v>
      </c>
      <c r="AZ55" s="26">
        <v>74.528892935878218</v>
      </c>
      <c r="BA55" s="26">
        <v>76.461760841429822</v>
      </c>
      <c r="BB55" s="26">
        <v>78.960672485790752</v>
      </c>
      <c r="BC55" s="26">
        <v>78.960672485790752</v>
      </c>
      <c r="BD55" s="26">
        <v>78.960672485790752</v>
      </c>
    </row>
    <row r="56" spans="1:56">
      <c r="A56" s="2">
        <f t="shared" si="32"/>
        <v>43953</v>
      </c>
      <c r="B56" s="4">
        <f>Data!B55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  <c r="AL56" s="26">
        <v>86.326052618057261</v>
      </c>
      <c r="AM56" s="26">
        <v>86.326052618057261</v>
      </c>
      <c r="AN56" s="26">
        <v>86.326052618057261</v>
      </c>
      <c r="AO56" s="26">
        <v>86.326052618057261</v>
      </c>
      <c r="AP56" s="26">
        <v>90.656242889168979</v>
      </c>
      <c r="AQ56" s="26">
        <v>90.656242889168979</v>
      </c>
      <c r="AR56" s="26">
        <v>86.326052618057261</v>
      </c>
      <c r="AS56" s="26">
        <v>86.326052618057261</v>
      </c>
      <c r="AT56" s="26">
        <v>86.326052618057261</v>
      </c>
      <c r="AU56" s="26">
        <v>85.578260182814404</v>
      </c>
      <c r="AV56" s="26">
        <v>85.578260182814404</v>
      </c>
      <c r="AW56" s="26">
        <v>90.656242889168979</v>
      </c>
      <c r="AX56" s="26">
        <v>83.472827485531724</v>
      </c>
      <c r="AY56" s="26">
        <v>77.505381847909234</v>
      </c>
      <c r="AZ56" s="26">
        <v>75.638933058114461</v>
      </c>
      <c r="BA56" s="26">
        <v>77.505381847909234</v>
      </c>
      <c r="BB56" s="26">
        <v>80.161694557055981</v>
      </c>
      <c r="BC56" s="26">
        <v>80.161694557055981</v>
      </c>
      <c r="BD56" s="26">
        <v>80.161694557055981</v>
      </c>
    </row>
    <row r="57" spans="1:56">
      <c r="A57" s="2">
        <f t="shared" si="32"/>
        <v>43954</v>
      </c>
      <c r="B57" s="4">
        <f>Data!B56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  <c r="AL57" s="26">
        <v>86.346283715380693</v>
      </c>
      <c r="AM57" s="26">
        <v>86.346283715380693</v>
      </c>
      <c r="AN57" s="26">
        <v>86.346283715380693</v>
      </c>
      <c r="AO57" s="26">
        <v>86.346283715380693</v>
      </c>
      <c r="AP57" s="26">
        <v>90.143651879878277</v>
      </c>
      <c r="AQ57" s="26">
        <v>90.143651879878277</v>
      </c>
      <c r="AR57" s="26">
        <v>86.346283715380693</v>
      </c>
      <c r="AS57" s="26">
        <v>86.346283715380693</v>
      </c>
      <c r="AT57" s="26">
        <v>86.346283715380693</v>
      </c>
      <c r="AU57" s="26">
        <v>85.775263017893778</v>
      </c>
      <c r="AV57" s="26">
        <v>85.775263017893778</v>
      </c>
      <c r="AW57" s="26">
        <v>90.143651879878277</v>
      </c>
      <c r="AX57" s="26">
        <v>84.036155563689519</v>
      </c>
      <c r="AY57" s="26">
        <v>78.463481542696897</v>
      </c>
      <c r="AZ57" s="26">
        <v>76.670159440355675</v>
      </c>
      <c r="BA57" s="26">
        <v>78.463481542696897</v>
      </c>
      <c r="BB57" s="26">
        <v>81.280498955424918</v>
      </c>
      <c r="BC57" s="26">
        <v>81.280498955424918</v>
      </c>
      <c r="BD57" s="26">
        <v>81.280498955424918</v>
      </c>
    </row>
    <row r="58" spans="1:56">
      <c r="A58" s="2">
        <f t="shared" si="32"/>
        <v>43955</v>
      </c>
      <c r="B58" s="4">
        <f>Data!B57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  <c r="AL58" s="26">
        <v>86.177067307407441</v>
      </c>
      <c r="AM58" s="26">
        <v>86.177067307407441</v>
      </c>
      <c r="AN58" s="26">
        <v>86.177067307407441</v>
      </c>
      <c r="AO58" s="26">
        <v>86.177067307407441</v>
      </c>
      <c r="AP58" s="26">
        <v>89.435859786900821</v>
      </c>
      <c r="AQ58" s="26">
        <v>89.435859786900821</v>
      </c>
      <c r="AR58" s="26">
        <v>86.177067307407441</v>
      </c>
      <c r="AS58" s="26">
        <v>86.177067307407441</v>
      </c>
      <c r="AT58" s="26">
        <v>86.177067307407441</v>
      </c>
      <c r="AU58" s="26">
        <v>85.785384657708931</v>
      </c>
      <c r="AV58" s="26">
        <v>85.785384657708931</v>
      </c>
      <c r="AW58" s="26">
        <v>89.435859786900821</v>
      </c>
      <c r="AX58" s="26">
        <v>84.42271825824993</v>
      </c>
      <c r="AY58" s="26">
        <v>79.33158013360682</v>
      </c>
      <c r="AZ58" s="26">
        <v>77.617872873092054</v>
      </c>
      <c r="BA58" s="26">
        <v>79.33158013360682</v>
      </c>
      <c r="BB58" s="26">
        <v>82.312023678411308</v>
      </c>
      <c r="BC58" s="26">
        <v>82.312023678411308</v>
      </c>
      <c r="BD58" s="26">
        <v>82.312023678411308</v>
      </c>
    </row>
    <row r="59" spans="1:56">
      <c r="A59" s="2">
        <f t="shared" si="32"/>
        <v>43956</v>
      </c>
      <c r="B59" s="4">
        <f>Data!B58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  <c r="AL59" s="26">
        <v>85.819800602175235</v>
      </c>
      <c r="AM59" s="26">
        <v>85.819800602175235</v>
      </c>
      <c r="AN59" s="26">
        <v>85.819800602175235</v>
      </c>
      <c r="AO59" s="26">
        <v>85.819800602175235</v>
      </c>
      <c r="AP59" s="26">
        <v>88.539298422000584</v>
      </c>
      <c r="AQ59" s="26">
        <v>88.539298422000584</v>
      </c>
      <c r="AR59" s="26">
        <v>85.819800602175235</v>
      </c>
      <c r="AS59" s="26">
        <v>85.819800602175235</v>
      </c>
      <c r="AT59" s="26">
        <v>85.819800602175235</v>
      </c>
      <c r="AU59" s="26">
        <v>85.608452409145386</v>
      </c>
      <c r="AV59" s="26">
        <v>85.608452409145386</v>
      </c>
      <c r="AW59" s="26">
        <v>88.539298422000584</v>
      </c>
      <c r="AX59" s="26">
        <v>84.629148373186197</v>
      </c>
      <c r="AY59" s="26">
        <v>80.105560749578373</v>
      </c>
      <c r="AZ59" s="26">
        <v>78.477679584095227</v>
      </c>
      <c r="BA59" s="26">
        <v>80.105560749578373</v>
      </c>
      <c r="BB59" s="26">
        <v>83.251516934927622</v>
      </c>
      <c r="BC59" s="26">
        <v>83.251516934927622</v>
      </c>
      <c r="BD59" s="26">
        <v>83.251516934927622</v>
      </c>
    </row>
    <row r="60" spans="1:56">
      <c r="A60" s="2">
        <f t="shared" si="32"/>
        <v>43957</v>
      </c>
      <c r="B60" s="4">
        <f>Data!B59</f>
        <v>87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  <c r="AL60" s="26">
        <v>85.277509172872001</v>
      </c>
      <c r="AM60" s="26">
        <v>85.277509172872001</v>
      </c>
      <c r="AN60" s="26">
        <v>85.277509172872001</v>
      </c>
      <c r="AO60" s="26">
        <v>85.277509172872001</v>
      </c>
      <c r="AP60" s="26">
        <v>87.46195992562393</v>
      </c>
      <c r="AQ60" s="26">
        <v>87.46195992562393</v>
      </c>
      <c r="AR60" s="26">
        <v>85.277509172872001</v>
      </c>
      <c r="AS60" s="26">
        <v>85.277509172872001</v>
      </c>
      <c r="AT60" s="26">
        <v>85.277509172872001</v>
      </c>
      <c r="AU60" s="26">
        <v>85.245911216560756</v>
      </c>
      <c r="AV60" s="26">
        <v>85.245911216560756</v>
      </c>
      <c r="AW60" s="26">
        <v>87.46195992562393</v>
      </c>
      <c r="AX60" s="26">
        <v>84.653586941714764</v>
      </c>
      <c r="AY60" s="26">
        <v>80.781712701945082</v>
      </c>
      <c r="AZ60" s="26">
        <v>79.245535581454618</v>
      </c>
      <c r="BA60" s="26">
        <v>80.781712701945082</v>
      </c>
      <c r="BB60" s="26">
        <v>84.094584585605858</v>
      </c>
      <c r="BC60" s="26">
        <v>84.094584585605858</v>
      </c>
      <c r="BD60" s="26">
        <v>84.094584585605858</v>
      </c>
    </row>
    <row r="61" spans="1:56">
      <c r="A61" s="2">
        <f t="shared" si="32"/>
        <v>43958</v>
      </c>
      <c r="B61" s="4">
        <f>Data!B60</f>
        <v>89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  <c r="AL61" s="26">
        <v>84.554792509386189</v>
      </c>
      <c r="AM61" s="26">
        <v>84.554792509386189</v>
      </c>
      <c r="AN61" s="26">
        <v>84.554792509386189</v>
      </c>
      <c r="AO61" s="26">
        <v>84.554792509386189</v>
      </c>
      <c r="AP61" s="26">
        <v>86.213257214849861</v>
      </c>
      <c r="AQ61" s="26">
        <v>86.213257214849861</v>
      </c>
      <c r="AR61" s="26">
        <v>84.554792509386189</v>
      </c>
      <c r="AS61" s="26">
        <v>84.554792509386189</v>
      </c>
      <c r="AT61" s="26">
        <v>84.554792509386189</v>
      </c>
      <c r="AU61" s="26">
        <v>84.700798021794284</v>
      </c>
      <c r="AV61" s="26">
        <v>84.700798021794284</v>
      </c>
      <c r="AW61" s="26">
        <v>86.213257214849861</v>
      </c>
      <c r="AX61" s="26">
        <v>84.495716697789803</v>
      </c>
      <c r="AY61" s="26">
        <v>81.356771792916192</v>
      </c>
      <c r="AZ61" s="26">
        <v>79.917788911002873</v>
      </c>
      <c r="BA61" s="26">
        <v>81.356771792916192</v>
      </c>
      <c r="BB61" s="26">
        <v>84.837235588754069</v>
      </c>
      <c r="BC61" s="26">
        <v>84.837235588754069</v>
      </c>
      <c r="BD61" s="26">
        <v>84.837235588754069</v>
      </c>
    </row>
    <row r="62" spans="1:56">
      <c r="A62" s="2">
        <f t="shared" si="32"/>
        <v>43959</v>
      </c>
      <c r="B62" s="4">
        <f>Data!B61</f>
        <v>85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  <c r="AL62" s="26">
        <v>83.657743571432732</v>
      </c>
      <c r="AM62" s="26">
        <v>83.657743571432732</v>
      </c>
      <c r="AN62" s="26">
        <v>83.657743571432732</v>
      </c>
      <c r="AO62" s="26">
        <v>83.657743571432732</v>
      </c>
      <c r="AP62" s="26">
        <v>84.803861657890891</v>
      </c>
      <c r="AQ62" s="26">
        <v>84.803861657890891</v>
      </c>
      <c r="AR62" s="26">
        <v>83.657743571432732</v>
      </c>
      <c r="AS62" s="26">
        <v>83.657743571432732</v>
      </c>
      <c r="AT62" s="26">
        <v>83.657743571432732</v>
      </c>
      <c r="AU62" s="26">
        <v>83.977689404093368</v>
      </c>
      <c r="AV62" s="26">
        <v>83.977689404093368</v>
      </c>
      <c r="AW62" s="26">
        <v>84.803861657890891</v>
      </c>
      <c r="AX62" s="26">
        <v>84.156770008240741</v>
      </c>
      <c r="AY62" s="26">
        <v>81.827956390600079</v>
      </c>
      <c r="AZ62" s="26">
        <v>80.491218566572414</v>
      </c>
      <c r="BA62" s="26">
        <v>81.827956390600079</v>
      </c>
      <c r="BB62" s="26">
        <v>85.475924115028363</v>
      </c>
      <c r="BC62" s="26">
        <v>85.475924115028363</v>
      </c>
      <c r="BD62" s="26">
        <v>85.475924115028363</v>
      </c>
    </row>
    <row r="63" spans="1:56">
      <c r="A63" s="2">
        <f t="shared" si="32"/>
        <v>43960</v>
      </c>
      <c r="B63" s="4">
        <f>Data!B62</f>
        <v>76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  <c r="AL63" s="26">
        <v>82.593844813078775</v>
      </c>
      <c r="AM63" s="26">
        <v>82.593844813078775</v>
      </c>
      <c r="AN63" s="26">
        <v>82.593844813078775</v>
      </c>
      <c r="AO63" s="26">
        <v>82.593844813078775</v>
      </c>
      <c r="AP63" s="26">
        <v>83.245522709100683</v>
      </c>
      <c r="AQ63" s="26">
        <v>83.245522709100683</v>
      </c>
      <c r="AR63" s="26">
        <v>82.593844813078775</v>
      </c>
      <c r="AS63" s="26">
        <v>82.593844813078775</v>
      </c>
      <c r="AT63" s="26">
        <v>82.593844813078775</v>
      </c>
      <c r="AU63" s="26">
        <v>83.082624136792731</v>
      </c>
      <c r="AV63" s="26">
        <v>83.082624136792731</v>
      </c>
      <c r="AW63" s="26">
        <v>83.245522709100683</v>
      </c>
      <c r="AX63" s="26">
        <v>83.639511105764711</v>
      </c>
      <c r="AY63" s="26">
        <v>82.192998189435386</v>
      </c>
      <c r="AZ63" s="26">
        <v>80.96306896141985</v>
      </c>
      <c r="BA63" s="26">
        <v>82.192998189435386</v>
      </c>
      <c r="BB63" s="26">
        <v>86.007587167353151</v>
      </c>
      <c r="BC63" s="26">
        <v>86.007587167353151</v>
      </c>
      <c r="BD63" s="26">
        <v>86.007587167353151</v>
      </c>
    </row>
    <row r="64" spans="1:56">
      <c r="A64" s="2">
        <f t="shared" si="32"/>
        <v>43961</v>
      </c>
      <c r="B64" s="4">
        <f>Data!B63</f>
        <v>70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  <c r="AL64" s="26">
        <v>81.371843535168239</v>
      </c>
      <c r="AM64" s="26">
        <v>81.371843535168239</v>
      </c>
      <c r="AN64" s="26">
        <v>81.371843535168239</v>
      </c>
      <c r="AO64" s="26">
        <v>81.371843535168239</v>
      </c>
      <c r="AP64" s="26">
        <v>81.550874808142993</v>
      </c>
      <c r="AQ64" s="26">
        <v>81.550874808142993</v>
      </c>
      <c r="AR64" s="26">
        <v>81.371843535168239</v>
      </c>
      <c r="AS64" s="26">
        <v>81.371843535168239</v>
      </c>
      <c r="AT64" s="26">
        <v>81.371843535168239</v>
      </c>
      <c r="AU64" s="26">
        <v>82.023002765339058</v>
      </c>
      <c r="AV64" s="26">
        <v>82.023002765339058</v>
      </c>
      <c r="AW64" s="26">
        <v>81.550874808142993</v>
      </c>
      <c r="AX64" s="26">
        <v>82.948192981965747</v>
      </c>
      <c r="AY64" s="26">
        <v>82.450167145407974</v>
      </c>
      <c r="AZ64" s="26">
        <v>81.331079399072422</v>
      </c>
      <c r="BA64" s="26">
        <v>82.450167145407974</v>
      </c>
      <c r="BB64" s="26">
        <v>86.429677096964582</v>
      </c>
      <c r="BC64" s="26">
        <v>86.429677096964582</v>
      </c>
      <c r="BD64" s="26">
        <v>86.429677096964582</v>
      </c>
    </row>
    <row r="65" spans="1:56">
      <c r="A65" s="2">
        <f t="shared" si="32"/>
        <v>43962</v>
      </c>
      <c r="B65" s="4">
        <f>Data!B64</f>
        <v>77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  <c r="AL65" s="26">
        <v>80.001609561385337</v>
      </c>
      <c r="AM65" s="26">
        <v>80.001609561385337</v>
      </c>
      <c r="AN65" s="26">
        <v>80.001609561385337</v>
      </c>
      <c r="AO65" s="26">
        <v>80.001609561385337</v>
      </c>
      <c r="AP65" s="26">
        <v>79.733237030904462</v>
      </c>
      <c r="AQ65" s="26">
        <v>79.733237030904462</v>
      </c>
      <c r="AR65" s="26">
        <v>80.001609561385337</v>
      </c>
      <c r="AS65" s="26">
        <v>80.001609561385337</v>
      </c>
      <c r="AT65" s="26">
        <v>80.001609561385337</v>
      </c>
      <c r="AU65" s="26">
        <v>80.807466563431859</v>
      </c>
      <c r="AV65" s="26">
        <v>80.807466563431859</v>
      </c>
      <c r="AW65" s="26">
        <v>79.733237030904462</v>
      </c>
      <c r="AX65" s="26">
        <v>82.088489681029202</v>
      </c>
      <c r="AY65" s="26">
        <v>82.598291207868456</v>
      </c>
      <c r="AZ65" s="26">
        <v>81.593509060615474</v>
      </c>
      <c r="BA65" s="26">
        <v>82.598291207868456</v>
      </c>
      <c r="BB65" s="26">
        <v>86.740189542459518</v>
      </c>
      <c r="BC65" s="26">
        <v>86.740189542459518</v>
      </c>
      <c r="BD65" s="26">
        <v>86.740189542459518</v>
      </c>
    </row>
    <row r="66" spans="1:56">
      <c r="A66" s="2">
        <f t="shared" si="32"/>
        <v>43963</v>
      </c>
      <c r="B66" s="4">
        <f>Data!B65</f>
        <v>75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  <c r="AL66" s="26">
        <v>78.493978095497681</v>
      </c>
      <c r="AM66" s="26">
        <v>78.493978095497681</v>
      </c>
      <c r="AN66" s="26">
        <v>78.493978095497681</v>
      </c>
      <c r="AO66" s="26">
        <v>78.493978095497681</v>
      </c>
      <c r="AP66" s="26">
        <v>77.806410535414713</v>
      </c>
      <c r="AQ66" s="26">
        <v>77.806410535414713</v>
      </c>
      <c r="AR66" s="26">
        <v>78.493978095497681</v>
      </c>
      <c r="AS66" s="26">
        <v>78.493978095497681</v>
      </c>
      <c r="AT66" s="26">
        <v>78.493978095497681</v>
      </c>
      <c r="AU66" s="26">
        <v>79.445758222834755</v>
      </c>
      <c r="AV66" s="26">
        <v>79.445758222834755</v>
      </c>
      <c r="AW66" s="26">
        <v>77.806410535414713</v>
      </c>
      <c r="AX66" s="26">
        <v>81.067404930837768</v>
      </c>
      <c r="AY66" s="26">
        <v>82.636770332948203</v>
      </c>
      <c r="AZ66" s="26">
        <v>81.749156915309896</v>
      </c>
      <c r="BA66" s="26">
        <v>82.636770332948203</v>
      </c>
      <c r="BB66" s="26">
        <v>86.937686141688786</v>
      </c>
      <c r="BC66" s="26">
        <v>86.937686141688786</v>
      </c>
      <c r="BD66" s="26">
        <v>86.937686141688786</v>
      </c>
    </row>
    <row r="67" spans="1:56">
      <c r="A67" s="2">
        <f t="shared" si="32"/>
        <v>43964</v>
      </c>
      <c r="B67" s="4">
        <f>Data!B66</f>
        <v>72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  <c r="AL67" s="26">
        <v>76.860580182339433</v>
      </c>
      <c r="AM67" s="26">
        <v>76.860580182339433</v>
      </c>
      <c r="AN67" s="26">
        <v>76.860580182339433</v>
      </c>
      <c r="AO67" s="26">
        <v>76.860580182339433</v>
      </c>
      <c r="AP67" s="26">
        <v>75.784478640465451</v>
      </c>
      <c r="AQ67" s="26">
        <v>75.784478640465451</v>
      </c>
      <c r="AR67" s="26">
        <v>76.860580182339433</v>
      </c>
      <c r="AS67" s="26">
        <v>76.860580182339433</v>
      </c>
      <c r="AT67" s="26">
        <v>76.860580182339433</v>
      </c>
      <c r="AU67" s="26">
        <v>77.948566349302567</v>
      </c>
      <c r="AV67" s="26">
        <v>77.948566349302567</v>
      </c>
      <c r="AW67" s="26">
        <v>75.784478640465451</v>
      </c>
      <c r="AX67" s="26">
        <v>79.893158016769178</v>
      </c>
      <c r="AY67" s="26">
        <v>82.565584354152577</v>
      </c>
      <c r="AZ67" s="26">
        <v>81.797376034580338</v>
      </c>
      <c r="BA67" s="26">
        <v>82.565584354152577</v>
      </c>
      <c r="BB67" s="26">
        <v>87.021311439353951</v>
      </c>
      <c r="BC67" s="26">
        <v>87.021311439353951</v>
      </c>
      <c r="BD67" s="26">
        <v>87.021311439353951</v>
      </c>
    </row>
    <row r="68" spans="1:56">
      <c r="A68" s="2">
        <f t="shared" si="32"/>
        <v>43965</v>
      </c>
      <c r="B68" s="4">
        <f>Data!B67</f>
        <v>75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  <c r="AL68" s="26">
        <v>75.113662454457653</v>
      </c>
      <c r="AM68" s="26">
        <v>75.113662454457653</v>
      </c>
      <c r="AN68" s="26">
        <v>75.113662454457653</v>
      </c>
      <c r="AO68" s="26">
        <v>75.113662454457653</v>
      </c>
      <c r="AP68" s="26">
        <v>73.681614009821686</v>
      </c>
      <c r="AQ68" s="26">
        <v>73.681614009821686</v>
      </c>
      <c r="AR68" s="26">
        <v>75.113662454457653</v>
      </c>
      <c r="AS68" s="26">
        <v>75.113662454457653</v>
      </c>
      <c r="AT68" s="26">
        <v>75.113662454457653</v>
      </c>
      <c r="AU68" s="26">
        <v>76.327355253425907</v>
      </c>
      <c r="AV68" s="26">
        <v>76.327355253425907</v>
      </c>
      <c r="AW68" s="26">
        <v>73.681614009821686</v>
      </c>
      <c r="AX68" s="26">
        <v>78.575047508150419</v>
      </c>
      <c r="AY68" s="26">
        <v>82.385294409977476</v>
      </c>
      <c r="AZ68" s="26">
        <v>81.738081897835855</v>
      </c>
      <c r="BA68" s="26">
        <v>82.385294409977476</v>
      </c>
      <c r="BB68" s="26">
        <v>86.990803524106866</v>
      </c>
      <c r="BC68" s="26">
        <v>86.990803524106866</v>
      </c>
      <c r="BD68" s="26">
        <v>86.990803524106866</v>
      </c>
    </row>
    <row r="69" spans="1:56">
      <c r="A69" s="2">
        <f t="shared" ref="A69:A132" si="33">A68+1</f>
        <v>43966</v>
      </c>
      <c r="B69" s="4">
        <f>Data!B68</f>
        <v>75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  <c r="AL69" s="26">
        <v>73.265905548007808</v>
      </c>
      <c r="AM69" s="26">
        <v>73.265905548007808</v>
      </c>
      <c r="AN69" s="26">
        <v>73.265905548007808</v>
      </c>
      <c r="AO69" s="26">
        <v>73.265905548007808</v>
      </c>
      <c r="AP69" s="26">
        <v>71.51189690991923</v>
      </c>
      <c r="AQ69" s="26">
        <v>71.51189690991923</v>
      </c>
      <c r="AR69" s="26">
        <v>73.265905548007808</v>
      </c>
      <c r="AS69" s="26">
        <v>73.265905548007808</v>
      </c>
      <c r="AT69" s="26">
        <v>73.265905548007808</v>
      </c>
      <c r="AU69" s="26">
        <v>74.59418919696401</v>
      </c>
      <c r="AV69" s="26">
        <v>74.59418919696401</v>
      </c>
      <c r="AW69" s="26">
        <v>71.51189690991923</v>
      </c>
      <c r="AX69" s="26">
        <v>77.123301006884617</v>
      </c>
      <c r="AY69" s="26">
        <v>82.097037785565874</v>
      </c>
      <c r="AZ69" s="26">
        <v>81.571754422219897</v>
      </c>
      <c r="BA69" s="26">
        <v>82.097037785565874</v>
      </c>
      <c r="BB69" s="26">
        <v>86.846498077961016</v>
      </c>
      <c r="BC69" s="26">
        <v>86.846498077961016</v>
      </c>
      <c r="BD69" s="26">
        <v>86.846498077961016</v>
      </c>
    </row>
    <row r="70" spans="1:56">
      <c r="A70" s="2">
        <f t="shared" si="33"/>
        <v>43967</v>
      </c>
      <c r="B70" s="4">
        <f>Data!B69</f>
        <v>72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  <c r="AL70" s="26">
        <v>71.330245396074076</v>
      </c>
      <c r="AM70" s="26">
        <v>71.330245396074076</v>
      </c>
      <c r="AN70" s="26">
        <v>71.330245396074076</v>
      </c>
      <c r="AO70" s="26">
        <v>71.330245396074076</v>
      </c>
      <c r="AP70" s="26">
        <v>69.289147887069262</v>
      </c>
      <c r="AQ70" s="26">
        <v>69.289147887069262</v>
      </c>
      <c r="AR70" s="26">
        <v>71.330245396074076</v>
      </c>
      <c r="AS70" s="26">
        <v>71.330245396074076</v>
      </c>
      <c r="AT70" s="26">
        <v>71.330245396074076</v>
      </c>
      <c r="AU70" s="26">
        <v>72.761555388042552</v>
      </c>
      <c r="AV70" s="26">
        <v>72.761555388042552</v>
      </c>
      <c r="AW70" s="26">
        <v>69.289147887069262</v>
      </c>
      <c r="AX70" s="26">
        <v>75.548914890187021</v>
      </c>
      <c r="AY70" s="26">
        <v>81.702516208681587</v>
      </c>
      <c r="AZ70" s="26">
        <v>81.299433621236346</v>
      </c>
      <c r="BA70" s="26">
        <v>81.702516208681587</v>
      </c>
      <c r="BB70" s="26">
        <v>86.589325701742354</v>
      </c>
      <c r="BC70" s="26">
        <v>86.589325701742354</v>
      </c>
      <c r="BD70" s="26">
        <v>86.589325701742354</v>
      </c>
    </row>
    <row r="71" spans="1:56">
      <c r="A71" s="2">
        <f t="shared" si="33"/>
        <v>43968</v>
      </c>
      <c r="B71" s="4">
        <f>Data!B70</f>
        <v>78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  <c r="AL71" s="26">
        <v>69.319701198521017</v>
      </c>
      <c r="AM71" s="26">
        <v>69.319701198521017</v>
      </c>
      <c r="AN71" s="26">
        <v>69.319701198521017</v>
      </c>
      <c r="AO71" s="26">
        <v>69.319701198521017</v>
      </c>
      <c r="AP71" s="26">
        <v>67.026777500612368</v>
      </c>
      <c r="AQ71" s="26">
        <v>67.026777500612368</v>
      </c>
      <c r="AR71" s="26">
        <v>69.319701198521017</v>
      </c>
      <c r="AS71" s="26">
        <v>69.319701198521017</v>
      </c>
      <c r="AT71" s="26">
        <v>69.319701198521017</v>
      </c>
      <c r="AU71" s="26">
        <v>70.842189752271352</v>
      </c>
      <c r="AV71" s="26">
        <v>70.842189752271352</v>
      </c>
      <c r="AW71" s="26">
        <v>67.026777500612368</v>
      </c>
      <c r="AX71" s="26">
        <v>73.863488086884175</v>
      </c>
      <c r="AY71" s="26">
        <v>81.203977833588837</v>
      </c>
      <c r="AZ71" s="26">
        <v>80.922708984135838</v>
      </c>
      <c r="BA71" s="26">
        <v>81.203977833588837</v>
      </c>
      <c r="BB71" s="26">
        <v>86.220802577268032</v>
      </c>
      <c r="BC71" s="26">
        <v>86.220802577268032</v>
      </c>
      <c r="BD71" s="26">
        <v>86.220802577268032</v>
      </c>
    </row>
    <row r="72" spans="1:56">
      <c r="A72" s="2">
        <f t="shared" si="33"/>
        <v>43969</v>
      </c>
      <c r="B72" s="4">
        <f>Data!B71</f>
        <v>90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  <c r="AL72" s="26">
        <v>67.247213354528583</v>
      </c>
      <c r="AM72" s="26">
        <v>67.247213354528583</v>
      </c>
      <c r="AN72" s="26">
        <v>67.247213354528583</v>
      </c>
      <c r="AO72" s="26">
        <v>67.247213354528583</v>
      </c>
      <c r="AP72" s="26">
        <v>64.73765498992185</v>
      </c>
      <c r="AQ72" s="26">
        <v>64.73765498992185</v>
      </c>
      <c r="AR72" s="26">
        <v>67.247213354528583</v>
      </c>
      <c r="AS72" s="26">
        <v>67.247213354528583</v>
      </c>
      <c r="AT72" s="26">
        <v>67.247213354528583</v>
      </c>
      <c r="AU72" s="26">
        <v>68.848909115241327</v>
      </c>
      <c r="AV72" s="26">
        <v>68.848909115241327</v>
      </c>
      <c r="AW72" s="26">
        <v>64.73765498992185</v>
      </c>
      <c r="AX72" s="26">
        <v>72.07905384562163</v>
      </c>
      <c r="AY72" s="26">
        <v>80.604193320397968</v>
      </c>
      <c r="AZ72" s="26">
        <v>80.443702840554892</v>
      </c>
      <c r="BA72" s="26">
        <v>80.604193320397968</v>
      </c>
      <c r="BB72" s="26">
        <v>85.743014709933604</v>
      </c>
      <c r="BC72" s="26">
        <v>85.743014709933604</v>
      </c>
      <c r="BD72" s="26">
        <v>85.743014709933604</v>
      </c>
    </row>
    <row r="73" spans="1:56">
      <c r="A73" s="2">
        <f t="shared" si="33"/>
        <v>43970</v>
      </c>
      <c r="B73" s="4">
        <f>Data!B72</f>
        <v>82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  <c r="AL73" s="26">
        <v>65.125494063621531</v>
      </c>
      <c r="AM73" s="26">
        <v>65.125494063621531</v>
      </c>
      <c r="AN73" s="26">
        <v>65.125494063621531</v>
      </c>
      <c r="AO73" s="26">
        <v>65.125494063621531</v>
      </c>
      <c r="AP73" s="26">
        <v>62.43399700060705</v>
      </c>
      <c r="AQ73" s="26">
        <v>62.43399700060705</v>
      </c>
      <c r="AR73" s="26">
        <v>65.125494063621531</v>
      </c>
      <c r="AS73" s="26">
        <v>65.125494063621531</v>
      </c>
      <c r="AT73" s="26">
        <v>65.125494063621531</v>
      </c>
      <c r="AU73" s="26">
        <v>66.794452947117136</v>
      </c>
      <c r="AV73" s="26">
        <v>66.794452947117136</v>
      </c>
      <c r="AW73" s="26">
        <v>62.43399700060705</v>
      </c>
      <c r="AX73" s="26">
        <v>70.207913241484377</v>
      </c>
      <c r="AY73" s="26">
        <v>79.906426524018428</v>
      </c>
      <c r="AZ73" s="26">
        <v>79.865048086152811</v>
      </c>
      <c r="BA73" s="26">
        <v>79.906426524018428</v>
      </c>
      <c r="BB73" s="26">
        <v>85.158596114562712</v>
      </c>
      <c r="BC73" s="26">
        <v>85.158596114562712</v>
      </c>
      <c r="BD73" s="26">
        <v>85.158596114562712</v>
      </c>
    </row>
    <row r="74" spans="1:56">
      <c r="A74" s="2">
        <f t="shared" si="33"/>
        <v>43971</v>
      </c>
      <c r="B74" s="4">
        <f>Data!B73</f>
        <v>83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  <c r="AL74" s="26">
        <v>62.96689269164397</v>
      </c>
      <c r="AM74" s="26">
        <v>62.96689269164397</v>
      </c>
      <c r="AN74" s="26">
        <v>62.96689269164397</v>
      </c>
      <c r="AO74" s="26">
        <v>62.96689269164397</v>
      </c>
      <c r="AP74" s="26">
        <v>60.127276830290334</v>
      </c>
      <c r="AQ74" s="26">
        <v>60.127276830290334</v>
      </c>
      <c r="AR74" s="26">
        <v>62.96689269164397</v>
      </c>
      <c r="AS74" s="26">
        <v>62.96689269164397</v>
      </c>
      <c r="AT74" s="26">
        <v>62.96689269164397</v>
      </c>
      <c r="AU74" s="26">
        <v>64.691337278157263</v>
      </c>
      <c r="AV74" s="26">
        <v>64.691337278157263</v>
      </c>
      <c r="AW74" s="26">
        <v>60.127276830290334</v>
      </c>
      <c r="AX74" s="26">
        <v>68.262473850235338</v>
      </c>
      <c r="AY74" s="26">
        <v>79.114400272645028</v>
      </c>
      <c r="AZ74" s="26">
        <v>79.189860622488425</v>
      </c>
      <c r="BA74" s="26">
        <v>79.114400272645028</v>
      </c>
      <c r="BB74" s="26">
        <v>84.470701285825243</v>
      </c>
      <c r="BC74" s="26">
        <v>84.470701285825243</v>
      </c>
      <c r="BD74" s="26">
        <v>84.470701285825243</v>
      </c>
    </row>
    <row r="75" spans="1:56">
      <c r="A75" s="2">
        <f t="shared" si="33"/>
        <v>43972</v>
      </c>
      <c r="B75" s="4">
        <f>Data!B74</f>
        <v>84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  <c r="AL75" s="26">
        <v>60.783277397942463</v>
      </c>
      <c r="AM75" s="26">
        <v>60.783277397942463</v>
      </c>
      <c r="AN75" s="26">
        <v>60.783277397942463</v>
      </c>
      <c r="AO75" s="26">
        <v>60.783277397942463</v>
      </c>
      <c r="AP75" s="26">
        <v>57.828154048540647</v>
      </c>
      <c r="AQ75" s="26">
        <v>57.828154048540647</v>
      </c>
      <c r="AR75" s="26">
        <v>60.783277397942463</v>
      </c>
      <c r="AS75" s="26">
        <v>60.783277397942463</v>
      </c>
      <c r="AT75" s="26">
        <v>60.783277397942463</v>
      </c>
      <c r="AU75" s="26">
        <v>62.551722832740197</v>
      </c>
      <c r="AV75" s="26">
        <v>62.551722832740197</v>
      </c>
      <c r="AW75" s="26">
        <v>57.828154048540647</v>
      </c>
      <c r="AX75" s="26">
        <v>66.255096627608111</v>
      </c>
      <c r="AY75" s="26">
        <v>78.232257809536947</v>
      </c>
      <c r="AZ75" s="26">
        <v>78.421706968909547</v>
      </c>
      <c r="BA75" s="26">
        <v>78.232257809536947</v>
      </c>
      <c r="BB75" s="26">
        <v>83.682972408244908</v>
      </c>
      <c r="BC75" s="26">
        <v>83.682972408244908</v>
      </c>
      <c r="BD75" s="26">
        <v>83.682972408244908</v>
      </c>
    </row>
    <row r="76" spans="1:56">
      <c r="A76" s="2">
        <f t="shared" si="33"/>
        <v>43973</v>
      </c>
      <c r="B76" s="4">
        <f>Data!B75</f>
        <v>91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  <c r="AL76" s="26">
        <v>58.585933965277292</v>
      </c>
      <c r="AM76" s="26">
        <v>58.585933965277292</v>
      </c>
      <c r="AN76" s="26">
        <v>58.585933965277292</v>
      </c>
      <c r="AO76" s="26">
        <v>58.585933965277292</v>
      </c>
      <c r="AP76" s="26">
        <v>55.546423814952739</v>
      </c>
      <c r="AQ76" s="26">
        <v>55.546423814952739</v>
      </c>
      <c r="AR76" s="26">
        <v>58.585933965277292</v>
      </c>
      <c r="AS76" s="26">
        <v>58.585933965277292</v>
      </c>
      <c r="AT76" s="26">
        <v>58.585933965277292</v>
      </c>
      <c r="AU76" s="26">
        <v>60.38729888648637</v>
      </c>
      <c r="AV76" s="26">
        <v>60.38729888648637</v>
      </c>
      <c r="AW76" s="26">
        <v>55.546423814952739</v>
      </c>
      <c r="AX76" s="26">
        <v>64.197953599711653</v>
      </c>
      <c r="AY76" s="26">
        <v>77.264520552457526</v>
      </c>
      <c r="AZ76" s="26">
        <v>77.564567598596497</v>
      </c>
      <c r="BA76" s="26">
        <v>77.264520552457526</v>
      </c>
      <c r="BB76" s="26">
        <v>82.799501864596905</v>
      </c>
      <c r="BC76" s="26">
        <v>82.799501864596905</v>
      </c>
      <c r="BD76" s="26">
        <v>82.799501864596905</v>
      </c>
    </row>
    <row r="77" spans="1:56">
      <c r="A77" s="2">
        <f t="shared" si="33"/>
        <v>43974</v>
      </c>
      <c r="B77" s="4">
        <f>Data!B76</f>
        <v>86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  <c r="AL77" s="26">
        <v>56.38548229775266</v>
      </c>
      <c r="AM77" s="26">
        <v>56.38548229775266</v>
      </c>
      <c r="AN77" s="26">
        <v>56.38548229775266</v>
      </c>
      <c r="AO77" s="26">
        <v>56.38548229775266</v>
      </c>
      <c r="AP77" s="26">
        <v>53.290984775145446</v>
      </c>
      <c r="AQ77" s="26">
        <v>53.290984775145446</v>
      </c>
      <c r="AR77" s="26">
        <v>56.38548229775266</v>
      </c>
      <c r="AS77" s="26">
        <v>56.38548229775266</v>
      </c>
      <c r="AT77" s="26">
        <v>56.38548229775266</v>
      </c>
      <c r="AU77" s="26">
        <v>58.209183862229523</v>
      </c>
      <c r="AV77" s="26">
        <v>58.209183862229523</v>
      </c>
      <c r="AW77" s="26">
        <v>53.290984775145446</v>
      </c>
      <c r="AX77" s="26">
        <v>62.102898536522069</v>
      </c>
      <c r="AY77" s="26">
        <v>76.216042888218951</v>
      </c>
      <c r="AZ77" s="26">
        <v>76.622796630329262</v>
      </c>
      <c r="BA77" s="26">
        <v>76.216042888218951</v>
      </c>
      <c r="BB77" s="26">
        <v>81.82479069013938</v>
      </c>
      <c r="BC77" s="26">
        <v>81.82479069013938</v>
      </c>
      <c r="BD77" s="26">
        <v>81.82479069013938</v>
      </c>
    </row>
    <row r="78" spans="1:56">
      <c r="A78" s="2">
        <f t="shared" si="33"/>
        <v>43975</v>
      </c>
      <c r="B78" s="4">
        <f>Data!B77</f>
        <v>82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  <c r="AL78" s="26">
        <v>54.191810683409386</v>
      </c>
      <c r="AM78" s="26">
        <v>54.191810683409386</v>
      </c>
      <c r="AN78" s="26">
        <v>54.191810683409386</v>
      </c>
      <c r="AO78" s="26">
        <v>54.191810683409386</v>
      </c>
      <c r="AP78" s="26">
        <v>51.06982406336958</v>
      </c>
      <c r="AQ78" s="26">
        <v>51.06982406336958</v>
      </c>
      <c r="AR78" s="26">
        <v>54.191810683409386</v>
      </c>
      <c r="AS78" s="26">
        <v>54.191810683409386</v>
      </c>
      <c r="AT78" s="26">
        <v>54.191810683409386</v>
      </c>
      <c r="AU78" s="26">
        <v>56.027843278897116</v>
      </c>
      <c r="AV78" s="26">
        <v>56.027843278897116</v>
      </c>
      <c r="AW78" s="26">
        <v>51.06982406336958</v>
      </c>
      <c r="AX78" s="26">
        <v>59.981352380941502</v>
      </c>
      <c r="AY78" s="26">
        <v>75.091964761228809</v>
      </c>
      <c r="AZ78" s="26">
        <v>75.601078567374046</v>
      </c>
      <c r="BA78" s="26">
        <v>75.091964761228809</v>
      </c>
      <c r="BB78" s="26">
        <v>80.763703688520337</v>
      </c>
      <c r="BC78" s="26">
        <v>80.763703688520337</v>
      </c>
      <c r="BD78" s="26">
        <v>80.763703688520337</v>
      </c>
    </row>
    <row r="79" spans="1:56">
      <c r="A79" s="2">
        <f t="shared" si="33"/>
        <v>43976</v>
      </c>
      <c r="B79" s="4">
        <f>Data!B78</f>
        <v>91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  <c r="AL79" s="26">
        <v>52.014027681836737</v>
      </c>
      <c r="AM79" s="26">
        <v>52.014027681836737</v>
      </c>
      <c r="AN79" s="26">
        <v>52.014027681836737</v>
      </c>
      <c r="AO79" s="26">
        <v>52.014027681836737</v>
      </c>
      <c r="AP79" s="26">
        <v>48.890017685046736</v>
      </c>
      <c r="AQ79" s="26">
        <v>48.890017685046736</v>
      </c>
      <c r="AR79" s="26">
        <v>52.014027681836737</v>
      </c>
      <c r="AS79" s="26">
        <v>52.014027681836737</v>
      </c>
      <c r="AT79" s="26">
        <v>52.014027681836737</v>
      </c>
      <c r="AU79" s="26">
        <v>53.853025382199618</v>
      </c>
      <c r="AV79" s="26">
        <v>53.853025382199618</v>
      </c>
      <c r="AW79" s="26">
        <v>48.890017685046736</v>
      </c>
      <c r="AX79" s="26">
        <v>57.844204877305202</v>
      </c>
      <c r="AY79" s="26">
        <v>73.897662831580547</v>
      </c>
      <c r="AZ79" s="26">
        <v>74.504382811261038</v>
      </c>
      <c r="BA79" s="26">
        <v>73.897662831580547</v>
      </c>
      <c r="BB79" s="26">
        <v>79.621421969081126</v>
      </c>
      <c r="BC79" s="26">
        <v>79.621421969081126</v>
      </c>
      <c r="BD79" s="26">
        <v>79.621421969081126</v>
      </c>
    </row>
    <row r="80" spans="1:56">
      <c r="A80" s="2">
        <f t="shared" si="33"/>
        <v>43977</v>
      </c>
      <c r="B80" s="4">
        <f>Data!B79</f>
        <v>90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  <c r="AL80" s="26">
        <v>49.860430684041461</v>
      </c>
      <c r="AM80" s="26">
        <v>49.860430684041461</v>
      </c>
      <c r="AN80" s="26">
        <v>49.860430684041461</v>
      </c>
      <c r="AO80" s="26">
        <v>49.860430684041461</v>
      </c>
      <c r="AP80" s="26">
        <v>46.757744391031935</v>
      </c>
      <c r="AQ80" s="26">
        <v>46.757744391031935</v>
      </c>
      <c r="AR80" s="26">
        <v>49.860430684041461</v>
      </c>
      <c r="AS80" s="26">
        <v>49.860430684041461</v>
      </c>
      <c r="AT80" s="26">
        <v>49.860430684041461</v>
      </c>
      <c r="AU80" s="26">
        <v>51.693713919939221</v>
      </c>
      <c r="AV80" s="26">
        <v>51.693713919939221</v>
      </c>
      <c r="AW80" s="26">
        <v>46.757744391031935</v>
      </c>
      <c r="AX80" s="26">
        <v>55.701732914124712</v>
      </c>
      <c r="AY80" s="26">
        <v>72.638700968853286</v>
      </c>
      <c r="AZ80" s="26">
        <v>73.337916689201322</v>
      </c>
      <c r="BA80" s="26">
        <v>72.638700968853286</v>
      </c>
      <c r="BB80" s="26">
        <v>78.403393682366797</v>
      </c>
      <c r="BC80" s="26">
        <v>78.403393682366797</v>
      </c>
      <c r="BD80" s="26">
        <v>78.403393682366797</v>
      </c>
    </row>
    <row r="81" spans="1:56">
      <c r="A81" s="2">
        <f t="shared" si="33"/>
        <v>43978</v>
      </c>
      <c r="B81" s="4">
        <f>Data!B80</f>
        <v>89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  <c r="AL81" s="26">
        <v>47.738489878672418</v>
      </c>
      <c r="AM81" s="26">
        <v>47.738489878672418</v>
      </c>
      <c r="AN81" s="26">
        <v>47.738489878672418</v>
      </c>
      <c r="AO81" s="26">
        <v>47.738489878672418</v>
      </c>
      <c r="AP81" s="26">
        <v>44.67831108015595</v>
      </c>
      <c r="AQ81" s="26">
        <v>44.67831108015595</v>
      </c>
      <c r="AR81" s="26">
        <v>47.738489878672418</v>
      </c>
      <c r="AS81" s="26">
        <v>47.738489878672418</v>
      </c>
      <c r="AT81" s="26">
        <v>47.738489878672418</v>
      </c>
      <c r="AU81" s="26">
        <v>49.558097142796093</v>
      </c>
      <c r="AV81" s="26">
        <v>49.558097142796093</v>
      </c>
      <c r="AW81" s="26">
        <v>44.67831108015595</v>
      </c>
      <c r="AX81" s="26">
        <v>53.563535601311379</v>
      </c>
      <c r="AY81" s="26">
        <v>71.320780814712748</v>
      </c>
      <c r="AZ81" s="26">
        <v>72.107077721000337</v>
      </c>
      <c r="BA81" s="26">
        <v>71.320780814712748</v>
      </c>
      <c r="BB81" s="26">
        <v>77.115283722371117</v>
      </c>
      <c r="BC81" s="26">
        <v>77.115283722371117</v>
      </c>
      <c r="BD81" s="26">
        <v>77.115283722371117</v>
      </c>
    </row>
    <row r="82" spans="1:56">
      <c r="A82" s="2">
        <f t="shared" si="33"/>
        <v>43979</v>
      </c>
      <c r="B82" s="4">
        <f>Data!B81</f>
        <v>80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  <c r="AL82" s="26">
        <v>45.654846131161534</v>
      </c>
      <c r="AM82" s="26">
        <v>45.654846131161534</v>
      </c>
      <c r="AN82" s="26">
        <v>45.654846131161534</v>
      </c>
      <c r="AO82" s="26">
        <v>45.654846131161534</v>
      </c>
      <c r="AP82" s="26">
        <v>42.656187761715387</v>
      </c>
      <c r="AQ82" s="26">
        <v>42.656187761715387</v>
      </c>
      <c r="AR82" s="26">
        <v>45.654846131161534</v>
      </c>
      <c r="AS82" s="26">
        <v>45.654846131161534</v>
      </c>
      <c r="AT82" s="26">
        <v>45.654846131161534</v>
      </c>
      <c r="AU82" s="26">
        <v>47.453551811598885</v>
      </c>
      <c r="AV82" s="26">
        <v>47.453551811598885</v>
      </c>
      <c r="AW82" s="26">
        <v>42.656187761715387</v>
      </c>
      <c r="AX82" s="26">
        <v>51.438485668201835</v>
      </c>
      <c r="AY82" s="26">
        <v>69.949693098737214</v>
      </c>
      <c r="AZ82" s="26">
        <v>70.817405821847672</v>
      </c>
      <c r="BA82" s="26">
        <v>69.949693098737214</v>
      </c>
      <c r="BB82" s="26">
        <v>75.76292313792429</v>
      </c>
      <c r="BC82" s="26">
        <v>75.76292313792429</v>
      </c>
      <c r="BD82" s="26">
        <v>75.76292313792429</v>
      </c>
    </row>
    <row r="83" spans="1:56">
      <c r="A83" s="2">
        <f t="shared" si="33"/>
        <v>43980</v>
      </c>
      <c r="B83" s="4">
        <f>Data!B82</f>
        <v>84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  <c r="AL83" s="26">
        <v>43.615321136494103</v>
      </c>
      <c r="AM83" s="26">
        <v>43.615321136494103</v>
      </c>
      <c r="AN83" s="26">
        <v>43.615321136494103</v>
      </c>
      <c r="AO83" s="26">
        <v>43.615321136494103</v>
      </c>
      <c r="AP83" s="26">
        <v>40.695050163690119</v>
      </c>
      <c r="AQ83" s="26">
        <v>40.695050163690119</v>
      </c>
      <c r="AR83" s="26">
        <v>43.615321136494103</v>
      </c>
      <c r="AS83" s="26">
        <v>43.615321136494103</v>
      </c>
      <c r="AT83" s="26">
        <v>43.615321136494103</v>
      </c>
      <c r="AU83" s="26">
        <v>45.386640774261508</v>
      </c>
      <c r="AV83" s="26">
        <v>45.386640774261508</v>
      </c>
      <c r="AW83" s="26">
        <v>40.695050163690119</v>
      </c>
      <c r="AX83" s="26">
        <v>49.334696404625646</v>
      </c>
      <c r="AY83" s="26">
        <v>68.531270344596891</v>
      </c>
      <c r="AZ83" s="26">
        <v>69.474536107445147</v>
      </c>
      <c r="BA83" s="26">
        <v>68.531270344596891</v>
      </c>
      <c r="BB83" s="26">
        <v>74.352258968659555</v>
      </c>
      <c r="BC83" s="26">
        <v>74.352258968659555</v>
      </c>
      <c r="BD83" s="26">
        <v>74.352258968659555</v>
      </c>
    </row>
    <row r="84" spans="1:56">
      <c r="A84" s="2">
        <f t="shared" si="33"/>
        <v>43981</v>
      </c>
      <c r="B84" s="4">
        <f>Data!B83</f>
        <v>81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  <c r="AL84" s="26">
        <v>41.624938134812936</v>
      </c>
      <c r="AM84" s="26">
        <v>41.624938134812936</v>
      </c>
      <c r="AN84" s="26">
        <v>41.624938134812936</v>
      </c>
      <c r="AO84" s="26">
        <v>41.624938134812936</v>
      </c>
      <c r="AP84" s="26">
        <v>38.797828173916052</v>
      </c>
      <c r="AQ84" s="26">
        <v>38.797828173916052</v>
      </c>
      <c r="AR84" s="26">
        <v>41.624938134812936</v>
      </c>
      <c r="AS84" s="26">
        <v>41.624938134812936</v>
      </c>
      <c r="AT84" s="26">
        <v>41.624938134812936</v>
      </c>
      <c r="AU84" s="26">
        <v>43.363122535590563</v>
      </c>
      <c r="AV84" s="26">
        <v>43.363122535590563</v>
      </c>
      <c r="AW84" s="26">
        <v>38.797828173916052</v>
      </c>
      <c r="AX84" s="26">
        <v>47.259503077312303</v>
      </c>
      <c r="AY84" s="26">
        <v>67.071341544382037</v>
      </c>
      <c r="AZ84" s="26">
        <v>68.084152924096756</v>
      </c>
      <c r="BA84" s="26">
        <v>67.071341544382037</v>
      </c>
      <c r="BB84" s="26">
        <v>72.889305178760026</v>
      </c>
      <c r="BC84" s="26">
        <v>72.889305178760026</v>
      </c>
      <c r="BD84" s="26">
        <v>72.889305178760026</v>
      </c>
    </row>
    <row r="85" spans="1:56">
      <c r="A85" s="2">
        <f t="shared" si="33"/>
        <v>43982</v>
      </c>
      <c r="B85" s="4">
        <f>Data!B84</f>
        <v>79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  <c r="AL85" s="26">
        <v>39.687951471910651</v>
      </c>
      <c r="AM85" s="26">
        <v>39.687951471910651</v>
      </c>
      <c r="AN85" s="26">
        <v>39.687951471910651</v>
      </c>
      <c r="AO85" s="26">
        <v>39.687951471910651</v>
      </c>
      <c r="AP85" s="26">
        <v>36.966758438788943</v>
      </c>
      <c r="AQ85" s="26">
        <v>36.966758438788943</v>
      </c>
      <c r="AR85" s="26">
        <v>39.687951471910651</v>
      </c>
      <c r="AS85" s="26">
        <v>39.687951471910651</v>
      </c>
      <c r="AT85" s="26">
        <v>39.687951471910651</v>
      </c>
      <c r="AU85" s="26">
        <v>41.387971173491003</v>
      </c>
      <c r="AV85" s="26">
        <v>41.387971173491003</v>
      </c>
      <c r="AW85" s="26">
        <v>36.966758438788943</v>
      </c>
      <c r="AX85" s="26">
        <v>45.219457537858759</v>
      </c>
      <c r="AY85" s="26">
        <v>65.575689309560758</v>
      </c>
      <c r="AZ85" s="26">
        <v>66.651945670326</v>
      </c>
      <c r="BA85" s="26">
        <v>65.575689309560758</v>
      </c>
      <c r="BB85" s="26">
        <v>71.380095305886925</v>
      </c>
      <c r="BC85" s="26">
        <v>71.380095305886925</v>
      </c>
      <c r="BD85" s="26">
        <v>71.380095305886925</v>
      </c>
    </row>
    <row r="86" spans="1:56">
      <c r="A86" s="2">
        <f t="shared" si="33"/>
        <v>43983</v>
      </c>
      <c r="B86" s="4">
        <f>Data!B85</f>
        <v>76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  <c r="AL86" s="26">
        <v>37.807883332038152</v>
      </c>
      <c r="AM86" s="26">
        <v>37.807883332038152</v>
      </c>
      <c r="AN86" s="26">
        <v>37.807883332038152</v>
      </c>
      <c r="AO86" s="26">
        <v>37.807883332038152</v>
      </c>
      <c r="AP86" s="26">
        <v>35.203439606466993</v>
      </c>
      <c r="AQ86" s="26">
        <v>35.203439606466993</v>
      </c>
      <c r="AR86" s="26">
        <v>37.807883332038152</v>
      </c>
      <c r="AS86" s="26">
        <v>37.807883332038152</v>
      </c>
      <c r="AT86" s="26">
        <v>37.807883332038152</v>
      </c>
      <c r="AU86" s="26">
        <v>39.465404945571144</v>
      </c>
      <c r="AV86" s="26">
        <v>39.465404945571144</v>
      </c>
      <c r="AW86" s="26">
        <v>35.203439606466993</v>
      </c>
      <c r="AX86" s="26">
        <v>43.220334591960089</v>
      </c>
      <c r="AY86" s="26">
        <v>64.050009930209029</v>
      </c>
      <c r="AZ86" s="26">
        <v>65.183566910505149</v>
      </c>
      <c r="BA86" s="26">
        <v>64.050009930209029</v>
      </c>
      <c r="BB86" s="26">
        <v>69.830637375577268</v>
      </c>
      <c r="BC86" s="26">
        <v>69.830637375577268</v>
      </c>
      <c r="BD86" s="26">
        <v>69.830637375577268</v>
      </c>
    </row>
    <row r="87" spans="1:56">
      <c r="A87" s="2">
        <f t="shared" si="33"/>
        <v>43984</v>
      </c>
      <c r="B87" s="4">
        <f>Data!B86</f>
        <v>78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  <c r="AL87" s="26">
        <v>35.987566055344871</v>
      </c>
      <c r="AM87" s="26">
        <v>35.987566055344871</v>
      </c>
      <c r="AN87" s="26">
        <v>35.987566055344871</v>
      </c>
      <c r="AO87" s="26">
        <v>35.987566055344871</v>
      </c>
      <c r="AP87" s="26">
        <v>33.508888878959254</v>
      </c>
      <c r="AQ87" s="26">
        <v>33.508888878959254</v>
      </c>
      <c r="AR87" s="26">
        <v>35.987566055344871</v>
      </c>
      <c r="AS87" s="26">
        <v>35.987566055344871</v>
      </c>
      <c r="AT87" s="26">
        <v>35.987566055344871</v>
      </c>
      <c r="AU87" s="26">
        <v>37.598921968740527</v>
      </c>
      <c r="AV87" s="26">
        <v>37.598921968740527</v>
      </c>
      <c r="AW87" s="26">
        <v>33.508888878959254</v>
      </c>
      <c r="AX87" s="26">
        <v>41.267148614925695</v>
      </c>
      <c r="AY87" s="26">
        <v>62.499876692599535</v>
      </c>
      <c r="AZ87" s="26">
        <v>63.68459320753945</v>
      </c>
      <c r="BA87" s="26">
        <v>62.499876692599535</v>
      </c>
      <c r="BB87" s="26">
        <v>68.246871555751682</v>
      </c>
      <c r="BC87" s="26">
        <v>68.246871555751682</v>
      </c>
      <c r="BD87" s="26">
        <v>68.246871555751682</v>
      </c>
    </row>
    <row r="88" spans="1:56">
      <c r="A88" s="2">
        <f t="shared" si="33"/>
        <v>43985</v>
      </c>
      <c r="B88" s="4">
        <f>Data!B87</f>
        <v>83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  <c r="AL88" s="26">
        <v>34.229188563035301</v>
      </c>
      <c r="AM88" s="26">
        <v>34.229188563035301</v>
      </c>
      <c r="AN88" s="26">
        <v>34.229188563035301</v>
      </c>
      <c r="AO88" s="26">
        <v>34.229188563035301</v>
      </c>
      <c r="AP88" s="26">
        <v>31.883598720974621</v>
      </c>
      <c r="AQ88" s="26">
        <v>31.883598720974621</v>
      </c>
      <c r="AR88" s="26">
        <v>34.229188563035301</v>
      </c>
      <c r="AS88" s="26">
        <v>34.229188563035301</v>
      </c>
      <c r="AT88" s="26">
        <v>34.229188563035301</v>
      </c>
      <c r="AU88" s="26">
        <v>35.791341427821628</v>
      </c>
      <c r="AV88" s="26">
        <v>35.791341427821628</v>
      </c>
      <c r="AW88" s="26">
        <v>31.883598720974621</v>
      </c>
      <c r="AX88" s="26">
        <v>39.364178865187604</v>
      </c>
      <c r="AY88" s="26">
        <v>60.93070672201268</v>
      </c>
      <c r="AZ88" s="26">
        <v>62.160489023859164</v>
      </c>
      <c r="BA88" s="26">
        <v>60.93070672201268</v>
      </c>
      <c r="BB88" s="26">
        <v>66.634630944973793</v>
      </c>
      <c r="BC88" s="26">
        <v>66.634630944973793</v>
      </c>
      <c r="BD88" s="26">
        <v>66.634630944973793</v>
      </c>
    </row>
    <row r="89" spans="1:56">
      <c r="A89" s="2">
        <f t="shared" si="33"/>
        <v>43986</v>
      </c>
      <c r="B89" s="4">
        <f>Data!B88</f>
        <v>87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  <c r="AL89" s="26">
        <v>32.534345536119382</v>
      </c>
      <c r="AM89" s="26">
        <v>32.534345536119382</v>
      </c>
      <c r="AN89" s="26">
        <v>32.534345536119382</v>
      </c>
      <c r="AO89" s="26">
        <v>32.534345536119382</v>
      </c>
      <c r="AP89" s="26">
        <v>30.327592755419364</v>
      </c>
      <c r="AQ89" s="26">
        <v>30.327592755419364</v>
      </c>
      <c r="AR89" s="26">
        <v>32.534345536119382</v>
      </c>
      <c r="AS89" s="26">
        <v>32.534345536119382</v>
      </c>
      <c r="AT89" s="26">
        <v>32.534345536119382</v>
      </c>
      <c r="AU89" s="26">
        <v>34.044848863425678</v>
      </c>
      <c r="AV89" s="26">
        <v>34.044848863425678</v>
      </c>
      <c r="AW89" s="26">
        <v>30.327592755419364</v>
      </c>
      <c r="AX89" s="26">
        <v>37.515001952945532</v>
      </c>
      <c r="AY89" s="26">
        <v>59.347731535825673</v>
      </c>
      <c r="AZ89" s="26">
        <v>60.616573960982215</v>
      </c>
      <c r="BA89" s="26">
        <v>59.347731535825673</v>
      </c>
      <c r="BB89" s="26">
        <v>64.9996058051061</v>
      </c>
      <c r="BC89" s="26">
        <v>64.9996058051061</v>
      </c>
      <c r="BD89" s="26">
        <v>64.9996058051061</v>
      </c>
    </row>
    <row r="90" spans="1:56">
      <c r="A90" s="2">
        <f t="shared" si="33"/>
        <v>43987</v>
      </c>
      <c r="B90" s="4">
        <f>Data!B89</f>
        <v>79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  <c r="AL90" s="26">
        <v>30.90408811461203</v>
      </c>
      <c r="AM90" s="26">
        <v>30.90408811461203</v>
      </c>
      <c r="AN90" s="26">
        <v>30.90408811461203</v>
      </c>
      <c r="AO90" s="26">
        <v>30.90408811461203</v>
      </c>
      <c r="AP90" s="26">
        <v>28.840480050518238</v>
      </c>
      <c r="AQ90" s="26">
        <v>28.840480050518238</v>
      </c>
      <c r="AR90" s="26">
        <v>30.90408811461203</v>
      </c>
      <c r="AS90" s="26">
        <v>30.90408811461203</v>
      </c>
      <c r="AT90" s="26">
        <v>30.90408811461203</v>
      </c>
      <c r="AU90" s="26">
        <v>32.361044189942483</v>
      </c>
      <c r="AV90" s="26">
        <v>32.361044189942483</v>
      </c>
      <c r="AW90" s="26">
        <v>28.840480050518238</v>
      </c>
      <c r="AX90" s="26">
        <v>35.722529951072637</v>
      </c>
      <c r="AY90" s="26">
        <v>57.755971414273368</v>
      </c>
      <c r="AZ90" s="26">
        <v>59.057993530610801</v>
      </c>
      <c r="BA90" s="26">
        <v>57.755971414273368</v>
      </c>
      <c r="BB90" s="26">
        <v>63.347311467125365</v>
      </c>
      <c r="BC90" s="26">
        <v>63.347311467125365</v>
      </c>
      <c r="BD90" s="26">
        <v>63.347311467125365</v>
      </c>
    </row>
    <row r="91" spans="1:56">
      <c r="A91" s="2">
        <f t="shared" si="33"/>
        <v>43988</v>
      </c>
      <c r="B91" s="4">
        <f>Data!B90</f>
        <v>71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  <c r="AL91" s="26">
        <v>29.338975044612702</v>
      </c>
      <c r="AM91" s="26">
        <v>29.338975044612702</v>
      </c>
      <c r="AN91" s="26">
        <v>29.338975044612702</v>
      </c>
      <c r="AO91" s="26">
        <v>29.338975044612702</v>
      </c>
      <c r="AP91" s="26">
        <v>27.421507167622703</v>
      </c>
      <c r="AQ91" s="26">
        <v>27.421507167622703</v>
      </c>
      <c r="AR91" s="26">
        <v>29.338975044612702</v>
      </c>
      <c r="AS91" s="26">
        <v>29.338975044612702</v>
      </c>
      <c r="AT91" s="26">
        <v>29.338975044612702</v>
      </c>
      <c r="AU91" s="26">
        <v>30.740991241964728</v>
      </c>
      <c r="AV91" s="26">
        <v>30.740991241964728</v>
      </c>
      <c r="AW91" s="26">
        <v>27.421507167622703</v>
      </c>
      <c r="AX91" s="26">
        <v>33.989052729436835</v>
      </c>
      <c r="AY91" s="26">
        <v>56.160213624507222</v>
      </c>
      <c r="AZ91" s="26">
        <v>57.489693576612595</v>
      </c>
      <c r="BA91" s="26">
        <v>56.160213624507222</v>
      </c>
      <c r="BB91" s="26">
        <v>61.683060060272645</v>
      </c>
      <c r="BC91" s="26">
        <v>61.683060060272645</v>
      </c>
      <c r="BD91" s="26">
        <v>61.683060060272645</v>
      </c>
    </row>
    <row r="92" spans="1:56">
      <c r="A92" s="2">
        <f t="shared" si="33"/>
        <v>43989</v>
      </c>
      <c r="B92" s="4">
        <f>Data!B91</f>
        <v>70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  <c r="AL92" s="26">
        <v>27.839123362442205</v>
      </c>
      <c r="AM92" s="26">
        <v>27.839123362442205</v>
      </c>
      <c r="AN92" s="26">
        <v>27.839123362442205</v>
      </c>
      <c r="AO92" s="26">
        <v>27.839123362442205</v>
      </c>
      <c r="AP92" s="26">
        <v>26.069607489011595</v>
      </c>
      <c r="AQ92" s="26">
        <v>26.069607489011595</v>
      </c>
      <c r="AR92" s="26">
        <v>27.839123362442205</v>
      </c>
      <c r="AS92" s="26">
        <v>27.839123362442205</v>
      </c>
      <c r="AT92" s="26">
        <v>27.839123362442205</v>
      </c>
      <c r="AU92" s="26">
        <v>29.18526780269092</v>
      </c>
      <c r="AV92" s="26">
        <v>29.18526780269092</v>
      </c>
      <c r="AW92" s="26">
        <v>26.069607489011595</v>
      </c>
      <c r="AX92" s="26">
        <v>32.316283212210863</v>
      </c>
      <c r="AY92" s="26">
        <v>54.564994467484723</v>
      </c>
      <c r="AZ92" s="26">
        <v>55.916398397401927</v>
      </c>
      <c r="BA92" s="26">
        <v>54.564994467484723</v>
      </c>
      <c r="BB92" s="26">
        <v>60.011936139592684</v>
      </c>
      <c r="BC92" s="26">
        <v>60.011936139592684</v>
      </c>
      <c r="BD92" s="26">
        <v>60.011936139592684</v>
      </c>
    </row>
    <row r="93" spans="1:56">
      <c r="A93" s="2">
        <f t="shared" si="33"/>
        <v>43990</v>
      </c>
      <c r="B93" s="4">
        <f>Data!B92</f>
        <v>77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  <c r="AL93" s="26">
        <v>26.404257862311454</v>
      </c>
      <c r="AM93" s="26">
        <v>26.404257862311454</v>
      </c>
      <c r="AN93" s="26">
        <v>26.404257862311454</v>
      </c>
      <c r="AO93" s="26">
        <v>26.404257862311454</v>
      </c>
      <c r="AP93" s="26">
        <v>24.783447479600508</v>
      </c>
      <c r="AQ93" s="26">
        <v>24.783447479600508</v>
      </c>
      <c r="AR93" s="26">
        <v>26.404257862311454</v>
      </c>
      <c r="AS93" s="26">
        <v>26.404257862311454</v>
      </c>
      <c r="AT93" s="26">
        <v>26.404257862311454</v>
      </c>
      <c r="AU93" s="26">
        <v>27.694015224146792</v>
      </c>
      <c r="AV93" s="26">
        <v>27.694015224146792</v>
      </c>
      <c r="AW93" s="26">
        <v>24.783447479600508</v>
      </c>
      <c r="AX93" s="26">
        <v>30.705404392100828</v>
      </c>
      <c r="AY93" s="26">
        <v>52.974585057903717</v>
      </c>
      <c r="AZ93" s="26">
        <v>54.342592553598166</v>
      </c>
      <c r="BA93" s="26">
        <v>52.974585057903717</v>
      </c>
      <c r="BB93" s="26">
        <v>58.338776216852843</v>
      </c>
      <c r="BC93" s="26">
        <v>58.338776216852843</v>
      </c>
      <c r="BD93" s="26">
        <v>58.338776216852843</v>
      </c>
    </row>
    <row r="94" spans="1:56">
      <c r="A94" s="2">
        <f t="shared" si="33"/>
        <v>43991</v>
      </c>
      <c r="B94" s="4">
        <f>Data!B93</f>
        <v>72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  <c r="AL94" s="26">
        <v>25.033758742504222</v>
      </c>
      <c r="AM94" s="26">
        <v>25.033758742504222</v>
      </c>
      <c r="AN94" s="26">
        <v>25.033758742504222</v>
      </c>
      <c r="AO94" s="26">
        <v>25.033758742504222</v>
      </c>
      <c r="AP94" s="26">
        <v>23.56146965457188</v>
      </c>
      <c r="AQ94" s="26">
        <v>23.56146965457188</v>
      </c>
      <c r="AR94" s="26">
        <v>25.033758742504222</v>
      </c>
      <c r="AS94" s="26">
        <v>25.033758742504222</v>
      </c>
      <c r="AT94" s="26">
        <v>25.033758742504222</v>
      </c>
      <c r="AU94" s="26">
        <v>26.266986901012622</v>
      </c>
      <c r="AV94" s="26">
        <v>26.266986901012622</v>
      </c>
      <c r="AW94" s="26">
        <v>23.56146965457188</v>
      </c>
      <c r="AX94" s="26">
        <v>29.157117078222225</v>
      </c>
      <c r="AY94" s="26">
        <v>51.392980695677899</v>
      </c>
      <c r="AZ94" s="26">
        <v>52.772506287553135</v>
      </c>
      <c r="BA94" s="26">
        <v>51.392980695677899</v>
      </c>
      <c r="BB94" s="26">
        <v>56.668152136145927</v>
      </c>
      <c r="BC94" s="26">
        <v>56.668152136145927</v>
      </c>
      <c r="BD94" s="26">
        <v>56.668152136145927</v>
      </c>
    </row>
    <row r="95" spans="1:56">
      <c r="A95" s="2">
        <f t="shared" si="33"/>
        <v>43992</v>
      </c>
      <c r="B95" s="4">
        <f>Data!B94</f>
        <v>72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  <c r="AL95" s="26">
        <v>23.726706961652454</v>
      </c>
      <c r="AM95" s="26">
        <v>23.726706961652454</v>
      </c>
      <c r="AN95" s="26">
        <v>23.726706961652454</v>
      </c>
      <c r="AO95" s="26">
        <v>23.726706961652454</v>
      </c>
      <c r="AP95" s="26">
        <v>22.401932126388175</v>
      </c>
      <c r="AQ95" s="26">
        <v>22.401932126388175</v>
      </c>
      <c r="AR95" s="26">
        <v>23.726706961652454</v>
      </c>
      <c r="AS95" s="26">
        <v>23.726706961652454</v>
      </c>
      <c r="AT95" s="26">
        <v>23.726706961652454</v>
      </c>
      <c r="AU95" s="26">
        <v>24.903595003283623</v>
      </c>
      <c r="AV95" s="26">
        <v>24.903595003283623</v>
      </c>
      <c r="AW95" s="26">
        <v>22.401932126388175</v>
      </c>
      <c r="AX95" s="26">
        <v>27.671687499227779</v>
      </c>
      <c r="AY95" s="26">
        <v>49.823893643864068</v>
      </c>
      <c r="AZ95" s="26">
        <v>51.210104430274264</v>
      </c>
      <c r="BA95" s="26">
        <v>49.823893643864068</v>
      </c>
      <c r="BB95" s="26">
        <v>55.004358179184422</v>
      </c>
      <c r="BC95" s="26">
        <v>55.004358179184422</v>
      </c>
      <c r="BD95" s="26">
        <v>55.004358179184422</v>
      </c>
    </row>
    <row r="96" spans="1:56">
      <c r="A96" s="2">
        <f t="shared" si="33"/>
        <v>43993</v>
      </c>
      <c r="B96" s="4">
        <f>Data!B95</f>
        <v>63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  <c r="AL96" s="26">
        <v>22.481926959372675</v>
      </c>
      <c r="AM96" s="26">
        <v>22.481926959372675</v>
      </c>
      <c r="AN96" s="26">
        <v>22.481926959372675</v>
      </c>
      <c r="AO96" s="26">
        <v>22.481926959372675</v>
      </c>
      <c r="AP96" s="26">
        <v>21.302944689943132</v>
      </c>
      <c r="AQ96" s="26">
        <v>21.302944689943132</v>
      </c>
      <c r="AR96" s="26">
        <v>22.481926959372675</v>
      </c>
      <c r="AS96" s="26">
        <v>22.481926959372675</v>
      </c>
      <c r="AT96" s="26">
        <v>22.481926959372675</v>
      </c>
      <c r="AU96" s="26">
        <v>23.602955004971093</v>
      </c>
      <c r="AV96" s="26">
        <v>23.602955004971093</v>
      </c>
      <c r="AW96" s="26">
        <v>21.302944689943132</v>
      </c>
      <c r="AX96" s="26">
        <v>26.248994025094785</v>
      </c>
      <c r="AY96" s="26">
        <v>48.270749092724195</v>
      </c>
      <c r="AZ96" s="26">
        <v>49.65907862797458</v>
      </c>
      <c r="BA96" s="26">
        <v>48.270749092724195</v>
      </c>
      <c r="BB96" s="26">
        <v>53.35140173706435</v>
      </c>
      <c r="BC96" s="26">
        <v>53.35140173706435</v>
      </c>
      <c r="BD96" s="26">
        <v>53.35140173706435</v>
      </c>
    </row>
    <row r="97" spans="1:56">
      <c r="A97" s="2">
        <f t="shared" si="33"/>
        <v>43994</v>
      </c>
      <c r="B97" s="4">
        <f>Data!B96</f>
        <v>63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  <c r="AL97" s="26">
        <v>21.29802650333605</v>
      </c>
      <c r="AM97" s="26">
        <v>21.29802650333605</v>
      </c>
      <c r="AN97" s="26">
        <v>21.29802650333605</v>
      </c>
      <c r="AO97" s="26">
        <v>21.29802650333605</v>
      </c>
      <c r="AP97" s="26">
        <v>20.262501474702027</v>
      </c>
      <c r="AQ97" s="26">
        <v>20.262501474702027</v>
      </c>
      <c r="AR97" s="26">
        <v>21.29802650333605</v>
      </c>
      <c r="AS97" s="26">
        <v>21.29802650333605</v>
      </c>
      <c r="AT97" s="26">
        <v>21.29802650333605</v>
      </c>
      <c r="AU97" s="26">
        <v>22.363927664749216</v>
      </c>
      <c r="AV97" s="26">
        <v>22.363927664749216</v>
      </c>
      <c r="AW97" s="26">
        <v>20.262501474702027</v>
      </c>
      <c r="AX97" s="26">
        <v>24.888572405808688</v>
      </c>
      <c r="AY97" s="26">
        <v>46.736684062653531</v>
      </c>
      <c r="AZ97" s="26">
        <v>48.122842685174909</v>
      </c>
      <c r="BA97" s="26">
        <v>46.736684062653531</v>
      </c>
      <c r="BB97" s="26">
        <v>51.712997345431987</v>
      </c>
      <c r="BC97" s="26">
        <v>51.712997345431987</v>
      </c>
      <c r="BD97" s="26">
        <v>51.712997345431987</v>
      </c>
    </row>
    <row r="98" spans="1:56">
      <c r="A98" s="2">
        <f t="shared" si="33"/>
        <v>43995</v>
      </c>
      <c r="B98" s="4">
        <f>Data!B97</f>
        <v>60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  <c r="AL98" s="26">
        <v>20.17343351769032</v>
      </c>
      <c r="AM98" s="26">
        <v>20.17343351769032</v>
      </c>
      <c r="AN98" s="26">
        <v>20.17343351769032</v>
      </c>
      <c r="AO98" s="26">
        <v>20.17343351769032</v>
      </c>
      <c r="AP98" s="26">
        <v>19.278510248815007</v>
      </c>
      <c r="AQ98" s="26">
        <v>19.278510248815007</v>
      </c>
      <c r="AR98" s="26">
        <v>20.17343351769032</v>
      </c>
      <c r="AS98" s="26">
        <v>20.17343351769032</v>
      </c>
      <c r="AT98" s="26">
        <v>20.17343351769032</v>
      </c>
      <c r="AU98" s="26">
        <v>21.185158219074513</v>
      </c>
      <c r="AV98" s="26">
        <v>21.185158219074513</v>
      </c>
      <c r="AW98" s="26">
        <v>19.278510248815007</v>
      </c>
      <c r="AX98" s="26">
        <v>23.589659050361064</v>
      </c>
      <c r="AY98" s="26">
        <v>45.224548979649725</v>
      </c>
      <c r="AZ98" s="26">
        <v>46.604530793856277</v>
      </c>
      <c r="BA98" s="26">
        <v>45.224548979649725</v>
      </c>
      <c r="BB98" s="26">
        <v>50.092563848489164</v>
      </c>
      <c r="BC98" s="26">
        <v>50.092563848489164</v>
      </c>
      <c r="BD98" s="26">
        <v>50.092563848489164</v>
      </c>
    </row>
    <row r="99" spans="1:56">
      <c r="A99" s="2">
        <f t="shared" si="33"/>
        <v>43996</v>
      </c>
      <c r="B99" s="4">
        <f>Data!B98</f>
        <v>65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  <c r="AL99" s="26">
        <v>19.106429826374718</v>
      </c>
      <c r="AM99" s="26">
        <v>19.106429826374718</v>
      </c>
      <c r="AN99" s="26">
        <v>19.106429826374718</v>
      </c>
      <c r="AO99" s="26">
        <v>19.106429826374718</v>
      </c>
      <c r="AP99" s="26">
        <v>18.348818503755876</v>
      </c>
      <c r="AQ99" s="26">
        <v>18.348818503755876</v>
      </c>
      <c r="AR99" s="26">
        <v>19.106429826374718</v>
      </c>
      <c r="AS99" s="26">
        <v>19.106429826374718</v>
      </c>
      <c r="AT99" s="26">
        <v>19.106429826374718</v>
      </c>
      <c r="AU99" s="26">
        <v>20.065112639000318</v>
      </c>
      <c r="AV99" s="26">
        <v>20.065112639000318</v>
      </c>
      <c r="AW99" s="26">
        <v>18.348818503755876</v>
      </c>
      <c r="AX99" s="26">
        <v>22.351231983521046</v>
      </c>
      <c r="AY99" s="26">
        <v>43.736911645207506</v>
      </c>
      <c r="AZ99" s="26">
        <v>45.106998398218863</v>
      </c>
      <c r="BA99" s="26">
        <v>43.736911645207506</v>
      </c>
      <c r="BB99" s="26">
        <v>48.493224433770564</v>
      </c>
      <c r="BC99" s="26">
        <v>48.493224433770564</v>
      </c>
      <c r="BD99" s="26">
        <v>48.493224433770564</v>
      </c>
    </row>
    <row r="100" spans="1:56">
      <c r="A100" s="2">
        <f t="shared" si="33"/>
        <v>43997</v>
      </c>
      <c r="B100" s="4">
        <f>Data!B99</f>
        <v>64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  <c r="AL100" s="26">
        <v>18.095181810736154</v>
      </c>
      <c r="AM100" s="26">
        <v>18.095181810736154</v>
      </c>
      <c r="AN100" s="26">
        <v>18.095181810736154</v>
      </c>
      <c r="AO100" s="26">
        <v>18.095181810736154</v>
      </c>
      <c r="AP100" s="26">
        <v>17.471236480514268</v>
      </c>
      <c r="AQ100" s="26">
        <v>17.471236480514268</v>
      </c>
      <c r="AR100" s="26">
        <v>18.095181810736154</v>
      </c>
      <c r="AS100" s="26">
        <v>18.095181810736154</v>
      </c>
      <c r="AT100" s="26">
        <v>18.095181810736154</v>
      </c>
      <c r="AU100" s="26">
        <v>19.002110879684036</v>
      </c>
      <c r="AV100" s="26">
        <v>19.002110879684036</v>
      </c>
      <c r="AW100" s="26">
        <v>17.471236480514268</v>
      </c>
      <c r="AX100" s="26">
        <v>21.172049220374216</v>
      </c>
      <c r="AY100" s="26">
        <v>42.276063317229934</v>
      </c>
      <c r="AZ100" s="26">
        <v>43.632825431568477</v>
      </c>
      <c r="BA100" s="26">
        <v>42.276063317229934</v>
      </c>
      <c r="BB100" s="26">
        <v>46.917809263564216</v>
      </c>
      <c r="BC100" s="26">
        <v>46.917809263564216</v>
      </c>
      <c r="BD100" s="26">
        <v>46.917809263564216</v>
      </c>
    </row>
    <row r="101" spans="1:56">
      <c r="A101" s="2">
        <f t="shared" si="33"/>
        <v>43998</v>
      </c>
      <c r="B101" s="4">
        <f>Data!B100</f>
        <v>54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  <c r="AL101" s="26">
        <v>17.13776803611389</v>
      </c>
      <c r="AM101" s="26">
        <v>17.13776803611389</v>
      </c>
      <c r="AN101" s="26">
        <v>17.13776803611389</v>
      </c>
      <c r="AO101" s="26">
        <v>17.13776803611389</v>
      </c>
      <c r="AP101" s="26">
        <v>16.643557321232791</v>
      </c>
      <c r="AQ101" s="26">
        <v>16.643557321232791</v>
      </c>
      <c r="AR101" s="26">
        <v>17.13776803611389</v>
      </c>
      <c r="AS101" s="26">
        <v>17.13776803611389</v>
      </c>
      <c r="AT101" s="26">
        <v>17.13776803611389</v>
      </c>
      <c r="AU101" s="26">
        <v>17.99435711824961</v>
      </c>
      <c r="AV101" s="26">
        <v>17.99435711824961</v>
      </c>
      <c r="AW101" s="26">
        <v>16.643557321232791</v>
      </c>
      <c r="AX101" s="26">
        <v>20.050684390359457</v>
      </c>
      <c r="AY101" s="26">
        <v>40.844026619055235</v>
      </c>
      <c r="AZ101" s="26">
        <v>42.184321655178707</v>
      </c>
      <c r="BA101" s="26">
        <v>40.844026619055235</v>
      </c>
      <c r="BB101" s="26">
        <v>45.368860419689064</v>
      </c>
      <c r="BC101" s="26">
        <v>45.368860419689064</v>
      </c>
      <c r="BD101" s="26">
        <v>45.368860419689064</v>
      </c>
    </row>
    <row r="102" spans="1:56">
      <c r="A102" s="2">
        <f t="shared" si="33"/>
        <v>43999</v>
      </c>
      <c r="B102" s="4">
        <f>Data!B101</f>
        <v>55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  <c r="AL102" s="26">
        <v>16.232203945610781</v>
      </c>
      <c r="AM102" s="26">
        <v>16.232203945610781</v>
      </c>
      <c r="AN102" s="26">
        <v>16.232203945610781</v>
      </c>
      <c r="AO102" s="26">
        <v>16.232203945610781</v>
      </c>
      <c r="AP102" s="26">
        <v>15.863574544870506</v>
      </c>
      <c r="AQ102" s="26">
        <v>15.863574544870506</v>
      </c>
      <c r="AR102" s="26">
        <v>16.232203945610781</v>
      </c>
      <c r="AS102" s="26">
        <v>16.232203945610781</v>
      </c>
      <c r="AT102" s="26">
        <v>16.232203945610781</v>
      </c>
      <c r="AU102" s="26">
        <v>17.039967029867817</v>
      </c>
      <c r="AV102" s="26">
        <v>17.039967029867817</v>
      </c>
      <c r="AW102" s="26">
        <v>15.863574544870506</v>
      </c>
      <c r="AX102" s="26">
        <v>18.985559521239875</v>
      </c>
      <c r="AY102" s="26">
        <v>39.442564999252461</v>
      </c>
      <c r="AZ102" s="26">
        <v>40.763533828021323</v>
      </c>
      <c r="BA102" s="26">
        <v>39.442564999252461</v>
      </c>
      <c r="BB102" s="26">
        <v>43.848638875442646</v>
      </c>
      <c r="BC102" s="26">
        <v>43.848638875442646</v>
      </c>
      <c r="BD102" s="26">
        <v>43.848638875442646</v>
      </c>
    </row>
    <row r="103" spans="1:56">
      <c r="A103" s="2">
        <f t="shared" si="33"/>
        <v>44000</v>
      </c>
      <c r="B103" s="4">
        <f>Data!B102</f>
        <v>57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  <c r="AL103" s="26">
        <v>15.376463752354068</v>
      </c>
      <c r="AM103" s="26">
        <v>15.376463752354068</v>
      </c>
      <c r="AN103" s="26">
        <v>15.376463752354068</v>
      </c>
      <c r="AO103" s="26">
        <v>15.376463752354068</v>
      </c>
      <c r="AP103" s="26">
        <v>15.129097053347026</v>
      </c>
      <c r="AQ103" s="26">
        <v>15.129097053347026</v>
      </c>
      <c r="AR103" s="26">
        <v>15.376463752354068</v>
      </c>
      <c r="AS103" s="26">
        <v>15.376463752354068</v>
      </c>
      <c r="AT103" s="26">
        <v>15.376463752354068</v>
      </c>
      <c r="AU103" s="26">
        <v>16.136992194728823</v>
      </c>
      <c r="AV103" s="26">
        <v>16.136992194728823</v>
      </c>
      <c r="AW103" s="26">
        <v>15.129097053347026</v>
      </c>
      <c r="AX103" s="26">
        <v>17.974974959533647</v>
      </c>
      <c r="AY103" s="26">
        <v>38.073193474657089</v>
      </c>
      <c r="AZ103" s="26">
        <v>39.372254440307955</v>
      </c>
      <c r="BA103" s="26">
        <v>38.073193474657089</v>
      </c>
      <c r="BB103" s="26">
        <v>42.359133211155346</v>
      </c>
      <c r="BC103" s="26">
        <v>42.359133211155346</v>
      </c>
      <c r="BD103" s="26">
        <v>42.359133211155346</v>
      </c>
    </row>
    <row r="104" spans="1:56">
      <c r="A104" s="2">
        <f t="shared" si="33"/>
        <v>44001</v>
      </c>
      <c r="B104" s="4">
        <f>Data!B103</f>
        <v>52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  <c r="AL104" s="26">
        <v>14.568499685473279</v>
      </c>
      <c r="AM104" s="26">
        <v>14.568499685473279</v>
      </c>
      <c r="AN104" s="26">
        <v>14.568499685473279</v>
      </c>
      <c r="AO104" s="26">
        <v>14.568499685473279</v>
      </c>
      <c r="AP104" s="26">
        <v>14.43796187692617</v>
      </c>
      <c r="AQ104" s="26">
        <v>14.43796187692617</v>
      </c>
      <c r="AR104" s="26">
        <v>14.568499685473279</v>
      </c>
      <c r="AS104" s="26">
        <v>14.568499685473279</v>
      </c>
      <c r="AT104" s="26">
        <v>14.568499685473279</v>
      </c>
      <c r="AU104" s="26">
        <v>15.283441761216499</v>
      </c>
      <c r="AV104" s="26">
        <v>15.283441761216499</v>
      </c>
      <c r="AW104" s="26">
        <v>14.43796187692617</v>
      </c>
      <c r="AX104" s="26">
        <v>17.017136458151967</v>
      </c>
      <c r="AY104" s="26">
        <v>36.737190402407037</v>
      </c>
      <c r="AZ104" s="26">
        <v>38.01203175209163</v>
      </c>
      <c r="BA104" s="26">
        <v>36.737190402407037</v>
      </c>
      <c r="BB104" s="26">
        <v>40.902069797150375</v>
      </c>
      <c r="BC104" s="26">
        <v>40.902069797150375</v>
      </c>
      <c r="BD104" s="26">
        <v>40.902069797150375</v>
      </c>
    </row>
    <row r="105" spans="1:56">
      <c r="A105" s="2">
        <f t="shared" si="33"/>
        <v>44002</v>
      </c>
      <c r="B105" s="4">
        <f>Data!B104</f>
        <v>49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  <c r="AL105" s="26">
        <v>13.806258761096379</v>
      </c>
      <c r="AM105" s="26">
        <v>13.806258761096379</v>
      </c>
      <c r="AN105" s="26">
        <v>13.806258761096379</v>
      </c>
      <c r="AO105" s="26">
        <v>13.806258761096379</v>
      </c>
      <c r="AP105" s="26">
        <v>13.788044865453436</v>
      </c>
      <c r="AQ105" s="26">
        <v>13.788044865453436</v>
      </c>
      <c r="AR105" s="26">
        <v>13.806258761096379</v>
      </c>
      <c r="AS105" s="26">
        <v>13.806258761096379</v>
      </c>
      <c r="AT105" s="26">
        <v>13.806258761096379</v>
      </c>
      <c r="AU105" s="26">
        <v>14.477301514325505</v>
      </c>
      <c r="AV105" s="26">
        <v>14.477301514325505</v>
      </c>
      <c r="AW105" s="26">
        <v>13.788044865453436</v>
      </c>
      <c r="AX105" s="26">
        <v>16.110179505325782</v>
      </c>
      <c r="AY105" s="26">
        <v>35.43561004273041</v>
      </c>
      <c r="AZ105" s="26">
        <v>36.684180889974627</v>
      </c>
      <c r="BA105" s="26">
        <v>35.43561004273041</v>
      </c>
      <c r="BB105" s="26">
        <v>39.478924179207752</v>
      </c>
      <c r="BC105" s="26">
        <v>39.478924179207752</v>
      </c>
      <c r="BD105" s="26">
        <v>39.478924179207752</v>
      </c>
    </row>
    <row r="106" spans="1:56">
      <c r="A106" s="2">
        <f t="shared" si="33"/>
        <v>44003</v>
      </c>
      <c r="B106" s="4">
        <f>Data!B105</f>
        <v>51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  <c r="AL106" s="26">
        <v>13.08769725915457</v>
      </c>
      <c r="AM106" s="26">
        <v>13.08769725915457</v>
      </c>
      <c r="AN106" s="26">
        <v>13.08769725915457</v>
      </c>
      <c r="AO106" s="26">
        <v>13.08769725915457</v>
      </c>
      <c r="AP106" s="26">
        <v>13.177269526454666</v>
      </c>
      <c r="AQ106" s="26">
        <v>13.177269526454666</v>
      </c>
      <c r="AR106" s="26">
        <v>13.08769725915457</v>
      </c>
      <c r="AS106" s="26">
        <v>13.08769725915457</v>
      </c>
      <c r="AT106" s="26">
        <v>13.08769725915457</v>
      </c>
      <c r="AU106" s="26">
        <v>13.716550514467579</v>
      </c>
      <c r="AV106" s="26">
        <v>13.716550514467579</v>
      </c>
      <c r="AW106" s="26">
        <v>13.177269526454666</v>
      </c>
      <c r="AX106" s="26">
        <v>15.252191002474285</v>
      </c>
      <c r="AY106" s="26">
        <v>34.169295692197615</v>
      </c>
      <c r="AZ106" s="26">
        <v>35.389795769514741</v>
      </c>
      <c r="BA106" s="26">
        <v>34.169295692197615</v>
      </c>
      <c r="BB106" s="26">
        <v>38.090933416070584</v>
      </c>
      <c r="BC106" s="26">
        <v>38.090933416070584</v>
      </c>
      <c r="BD106" s="26">
        <v>38.090933416070584</v>
      </c>
    </row>
    <row r="107" spans="1:56">
      <c r="A107" s="2">
        <f t="shared" si="33"/>
        <v>44004</v>
      </c>
      <c r="B107" s="4">
        <f>Data!B106</f>
        <v>52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  <c r="AL107" s="26">
        <v>12.410793090881876</v>
      </c>
      <c r="AM107" s="26">
        <v>12.410793090881876</v>
      </c>
      <c r="AN107" s="26">
        <v>12.410793090881876</v>
      </c>
      <c r="AO107" s="26">
        <v>12.410793090881876</v>
      </c>
      <c r="AP107" s="26">
        <v>12.603614202889259</v>
      </c>
      <c r="AQ107" s="26">
        <v>12.603614202889259</v>
      </c>
      <c r="AR107" s="26">
        <v>12.410793090881876</v>
      </c>
      <c r="AS107" s="26">
        <v>12.410793090881876</v>
      </c>
      <c r="AT107" s="26">
        <v>12.410793090881876</v>
      </c>
      <c r="AU107" s="26">
        <v>12.999175481525675</v>
      </c>
      <c r="AV107" s="26">
        <v>12.999175481525675</v>
      </c>
      <c r="AW107" s="26">
        <v>12.603614202889259</v>
      </c>
      <c r="AX107" s="26">
        <v>14.441228423667299</v>
      </c>
      <c r="AY107" s="26">
        <v>32.938893186417467</v>
      </c>
      <c r="AZ107" s="26">
        <v>34.129761627513389</v>
      </c>
      <c r="BA107" s="26">
        <v>32.938893186417467</v>
      </c>
      <c r="BB107" s="26">
        <v>36.739109135360025</v>
      </c>
      <c r="BC107" s="26">
        <v>36.739109135360025</v>
      </c>
      <c r="BD107" s="26">
        <v>36.739109135360025</v>
      </c>
    </row>
    <row r="108" spans="1:56">
      <c r="A108" s="2">
        <f t="shared" si="33"/>
        <v>44005</v>
      </c>
      <c r="B108" s="4">
        <f>Data!B107</f>
        <v>54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  <c r="AL108" s="26">
        <v>11.773556241682552</v>
      </c>
      <c r="AM108" s="26">
        <v>11.773556241682552</v>
      </c>
      <c r="AN108" s="26">
        <v>11.773556241682552</v>
      </c>
      <c r="AO108" s="26">
        <v>11.773556241682552</v>
      </c>
      <c r="AP108" s="26">
        <v>12.065117773260324</v>
      </c>
      <c r="AQ108" s="26">
        <v>12.065117773260324</v>
      </c>
      <c r="AR108" s="26">
        <v>11.773556241682552</v>
      </c>
      <c r="AS108" s="26">
        <v>11.773556241682552</v>
      </c>
      <c r="AT108" s="26">
        <v>11.773556241682552</v>
      </c>
      <c r="AU108" s="26">
        <v>12.323183103485334</v>
      </c>
      <c r="AV108" s="26">
        <v>12.323183103485334</v>
      </c>
      <c r="AW108" s="26">
        <v>12.065117773260324</v>
      </c>
      <c r="AX108" s="26">
        <v>13.675336606956073</v>
      </c>
      <c r="AY108" s="26">
        <v>31.744864591142271</v>
      </c>
      <c r="AZ108" s="26">
        <v>32.904767966368588</v>
      </c>
      <c r="BA108" s="26">
        <v>31.744864591142271</v>
      </c>
      <c r="BB108" s="26">
        <v>35.424251092790669</v>
      </c>
      <c r="BC108" s="26">
        <v>35.424251092790669</v>
      </c>
      <c r="BD108" s="26">
        <v>35.424251092790669</v>
      </c>
    </row>
    <row r="109" spans="1:56">
      <c r="A109" s="2">
        <f t="shared" si="33"/>
        <v>44006</v>
      </c>
      <c r="B109" s="4">
        <f>Data!B108</f>
        <v>44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  <c r="AL109" s="26">
        <v>11.174037470476232</v>
      </c>
      <c r="AM109" s="26">
        <v>11.174037470476232</v>
      </c>
      <c r="AN109" s="26">
        <v>11.174037470476232</v>
      </c>
      <c r="AO109" s="26">
        <v>11.174037470476232</v>
      </c>
      <c r="AP109" s="26">
        <v>11.559884045429401</v>
      </c>
      <c r="AQ109" s="26">
        <v>11.559884045429401</v>
      </c>
      <c r="AR109" s="26">
        <v>11.174037470476232</v>
      </c>
      <c r="AS109" s="26">
        <v>11.174037470476232</v>
      </c>
      <c r="AT109" s="26">
        <v>11.174037470476232</v>
      </c>
      <c r="AU109" s="26">
        <v>11.686610449241631</v>
      </c>
      <c r="AV109" s="26">
        <v>11.686610449241631</v>
      </c>
      <c r="AW109" s="26">
        <v>11.559884045429401</v>
      </c>
      <c r="AX109" s="26">
        <v>12.952562339236655</v>
      </c>
      <c r="AY109" s="26">
        <v>30.587501920952572</v>
      </c>
      <c r="AZ109" s="26">
        <v>31.715321731524163</v>
      </c>
      <c r="BA109" s="26">
        <v>30.587501920952572</v>
      </c>
      <c r="BB109" s="26">
        <v>34.146961039188952</v>
      </c>
      <c r="BC109" s="26">
        <v>34.146961039188952</v>
      </c>
      <c r="BD109" s="26">
        <v>34.146961039188952</v>
      </c>
    </row>
    <row r="110" spans="1:56">
      <c r="A110" s="2">
        <f t="shared" si="33"/>
        <v>44007</v>
      </c>
      <c r="B110" s="4">
        <f>Data!B109</f>
        <v>47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  <c r="AL110" s="26">
        <v>10.61033544052885</v>
      </c>
      <c r="AM110" s="26">
        <v>10.61033544052885</v>
      </c>
      <c r="AN110" s="26">
        <v>10.61033544052885</v>
      </c>
      <c r="AO110" s="26">
        <v>10.61033544052885</v>
      </c>
      <c r="AP110" s="26">
        <v>11.086085003370819</v>
      </c>
      <c r="AQ110" s="26">
        <v>11.086085003370819</v>
      </c>
      <c r="AR110" s="26">
        <v>10.61033544052885</v>
      </c>
      <c r="AS110" s="26">
        <v>10.61033544052885</v>
      </c>
      <c r="AT110" s="26">
        <v>10.61033544052885</v>
      </c>
      <c r="AU110" s="26">
        <v>11.087533662147136</v>
      </c>
      <c r="AV110" s="26">
        <v>11.087533662147136</v>
      </c>
      <c r="AW110" s="26">
        <v>11.086085003370819</v>
      </c>
      <c r="AX110" s="26">
        <v>12.270966902513347</v>
      </c>
      <c r="AY110" s="26">
        <v>29.46694074469163</v>
      </c>
      <c r="AZ110" s="26">
        <v>30.561760562246199</v>
      </c>
      <c r="BA110" s="26">
        <v>29.46694074469163</v>
      </c>
      <c r="BB110" s="26">
        <v>32.907656719967264</v>
      </c>
      <c r="BC110" s="26">
        <v>32.907656719967264</v>
      </c>
      <c r="BD110" s="26">
        <v>32.907656719967264</v>
      </c>
    </row>
    <row r="111" spans="1:56">
      <c r="A111" s="2">
        <f t="shared" si="33"/>
        <v>44008</v>
      </c>
      <c r="B111" s="4">
        <f>Data!B110</f>
        <v>44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  <c r="AL111" s="26">
        <v>10.080602448781908</v>
      </c>
      <c r="AM111" s="26">
        <v>10.080602448781908</v>
      </c>
      <c r="AN111" s="26">
        <v>10.080602448781908</v>
      </c>
      <c r="AO111" s="26">
        <v>10.080602448781908</v>
      </c>
      <c r="AP111" s="26">
        <v>10.641963053640159</v>
      </c>
      <c r="AQ111" s="26">
        <v>10.641963053640159</v>
      </c>
      <c r="AR111" s="26">
        <v>10.080602448781908</v>
      </c>
      <c r="AS111" s="26">
        <v>10.080602448781908</v>
      </c>
      <c r="AT111" s="26">
        <v>10.080602448781908</v>
      </c>
      <c r="AU111" s="26">
        <v>10.52407510526767</v>
      </c>
      <c r="AV111" s="26">
        <v>10.52407510526767</v>
      </c>
      <c r="AW111" s="26">
        <v>10.641963053640159</v>
      </c>
      <c r="AX111" s="26">
        <v>11.628636751353834</v>
      </c>
      <c r="AY111" s="26">
        <v>28.383173556257073</v>
      </c>
      <c r="AZ111" s="26">
        <v>29.44426597508382</v>
      </c>
      <c r="BA111" s="26">
        <v>28.383173556257073</v>
      </c>
      <c r="BB111" s="26">
        <v>31.70658585192232</v>
      </c>
      <c r="BC111" s="26">
        <v>31.70658585192232</v>
      </c>
      <c r="BD111" s="26">
        <v>31.70658585192232</v>
      </c>
    </row>
    <row r="112" spans="1:56">
      <c r="A112" s="2">
        <f t="shared" si="33"/>
        <v>44009</v>
      </c>
      <c r="B112" s="4">
        <f>Data!B111</f>
        <v>40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  <c r="AL112" s="26">
        <v>9.5830489112588602</v>
      </c>
      <c r="AM112" s="26">
        <v>9.5830489112588602</v>
      </c>
      <c r="AN112" s="26">
        <v>9.5830489112588602</v>
      </c>
      <c r="AO112" s="26">
        <v>9.5830489112588602</v>
      </c>
      <c r="AP112" s="26">
        <v>10.225832405847791</v>
      </c>
      <c r="AQ112" s="26">
        <v>10.225832405847791</v>
      </c>
      <c r="AR112" s="26">
        <v>9.5830489112588602</v>
      </c>
      <c r="AS112" s="26">
        <v>9.5830489112588602</v>
      </c>
      <c r="AT112" s="26">
        <v>9.5830489112588602</v>
      </c>
      <c r="AU112" s="26">
        <v>9.9944091216916089</v>
      </c>
      <c r="AV112" s="26">
        <v>9.9944091216916089</v>
      </c>
      <c r="AW112" s="26">
        <v>10.225832405847791</v>
      </c>
      <c r="AX112" s="26">
        <v>11.023692489697538</v>
      </c>
      <c r="AY112" s="26">
        <v>27.33606280794778</v>
      </c>
      <c r="AZ112" s="26">
        <v>28.362876358063573</v>
      </c>
      <c r="BA112" s="26">
        <v>27.33606280794778</v>
      </c>
      <c r="BB112" s="26">
        <v>30.543839942106526</v>
      </c>
      <c r="BC112" s="26">
        <v>30.543839942106526</v>
      </c>
      <c r="BD112" s="26">
        <v>30.543839942106526</v>
      </c>
    </row>
    <row r="113" spans="1:56">
      <c r="A113" s="2">
        <f t="shared" si="33"/>
        <v>44010</v>
      </c>
      <c r="B113" s="4">
        <f>Data!B112</f>
        <v>43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  <c r="AL113" s="26">
        <v>9.1159467517610828</v>
      </c>
      <c r="AM113" s="26">
        <v>9.1159467517610828</v>
      </c>
      <c r="AN113" s="26">
        <v>9.1159467517610828</v>
      </c>
      <c r="AO113" s="26">
        <v>9.1159467517610828</v>
      </c>
      <c r="AP113" s="26">
        <v>9.8360797091737098</v>
      </c>
      <c r="AQ113" s="26">
        <v>9.8360797091737098</v>
      </c>
      <c r="AR113" s="26">
        <v>9.1159467517610828</v>
      </c>
      <c r="AS113" s="26">
        <v>9.1159467517610828</v>
      </c>
      <c r="AT113" s="26">
        <v>9.1159467517610828</v>
      </c>
      <c r="AU113" s="26">
        <v>9.4967665641864887</v>
      </c>
      <c r="AV113" s="26">
        <v>9.4967665641864887</v>
      </c>
      <c r="AW113" s="26">
        <v>9.8360797091737098</v>
      </c>
      <c r="AX113" s="26">
        <v>10.454296310772115</v>
      </c>
      <c r="AY113" s="26">
        <v>26.325353521087102</v>
      </c>
      <c r="AZ113" s="26">
        <v>27.317499671635495</v>
      </c>
      <c r="BA113" s="26">
        <v>26.325353521087102</v>
      </c>
      <c r="BB113" s="26">
        <v>29.419367832734913</v>
      </c>
      <c r="BC113" s="26">
        <v>29.419367832734913</v>
      </c>
      <c r="BD113" s="26">
        <v>29.419367832734913</v>
      </c>
    </row>
    <row r="114" spans="1:56">
      <c r="A114" s="2">
        <f t="shared" si="33"/>
        <v>44011</v>
      </c>
      <c r="B114" s="4">
        <f>Data!B113</f>
        <v>42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  <c r="AL114" s="26">
        <v>8.6776318301841293</v>
      </c>
      <c r="AM114" s="26">
        <v>8.6776318301841293</v>
      </c>
      <c r="AN114" s="26">
        <v>8.6776318301841293</v>
      </c>
      <c r="AO114" s="26">
        <v>8.6776318301841293</v>
      </c>
      <c r="AP114" s="26">
        <v>9.4711640551236727</v>
      </c>
      <c r="AQ114" s="26">
        <v>9.4711640551236727</v>
      </c>
      <c r="AR114" s="26">
        <v>8.6776318301841293</v>
      </c>
      <c r="AS114" s="26">
        <v>8.6776318301841293</v>
      </c>
      <c r="AT114" s="26">
        <v>8.6776318301841293</v>
      </c>
      <c r="AU114" s="26">
        <v>9.0294382385097869</v>
      </c>
      <c r="AV114" s="26">
        <v>9.0294382385097869</v>
      </c>
      <c r="AW114" s="26">
        <v>9.4711640551236727</v>
      </c>
      <c r="AX114" s="26">
        <v>9.9186580573688783</v>
      </c>
      <c r="AY114" s="26">
        <v>25.350685404939977</v>
      </c>
      <c r="AZ114" s="26">
        <v>26.307925769406545</v>
      </c>
      <c r="BA114" s="26">
        <v>25.350685404939977</v>
      </c>
      <c r="BB114" s="26">
        <v>28.332988874378533</v>
      </c>
      <c r="BC114" s="26">
        <v>28.332988874378533</v>
      </c>
      <c r="BD114" s="26">
        <v>28.332988874378533</v>
      </c>
    </row>
    <row r="115" spans="1:56">
      <c r="A115" s="2">
        <f t="shared" si="33"/>
        <v>44012</v>
      </c>
      <c r="B115" s="4">
        <f>Data!B114</f>
        <v>33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  <c r="AL115" s="26">
        <v>8.2665055357243329</v>
      </c>
      <c r="AM115" s="26">
        <v>8.2665055357243329</v>
      </c>
      <c r="AN115" s="26">
        <v>8.2665055357243329</v>
      </c>
      <c r="AO115" s="26">
        <v>8.2665055357243329</v>
      </c>
      <c r="AP115" s="26">
        <v>9.1296164454460627</v>
      </c>
      <c r="AQ115" s="26">
        <v>9.1296164454460627</v>
      </c>
      <c r="AR115" s="26">
        <v>8.2665055357243329</v>
      </c>
      <c r="AS115" s="26">
        <v>8.2665055357243329</v>
      </c>
      <c r="AT115" s="26">
        <v>8.2665055357243329</v>
      </c>
      <c r="AU115" s="26">
        <v>8.590777394168418</v>
      </c>
      <c r="AV115" s="26">
        <v>8.590777394168418</v>
      </c>
      <c r="AW115" s="26">
        <v>9.1296164454460627</v>
      </c>
      <c r="AX115" s="26">
        <v>9.4150400517085426</v>
      </c>
      <c r="AY115" s="26">
        <v>24.411604429906181</v>
      </c>
      <c r="AZ115" s="26">
        <v>25.333838267597333</v>
      </c>
      <c r="BA115" s="26">
        <v>24.411604429906181</v>
      </c>
      <c r="BB115" s="26">
        <v>27.284405646861153</v>
      </c>
      <c r="BC115" s="26">
        <v>27.284405646861153</v>
      </c>
      <c r="BD115" s="26">
        <v>27.284405646861153</v>
      </c>
    </row>
    <row r="116" spans="1:56">
      <c r="A116" s="2">
        <f t="shared" si="33"/>
        <v>44013</v>
      </c>
      <c r="B116" s="4">
        <f>Data!B115</f>
        <v>34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  <c r="AL116" s="26">
        <v>7.8810356592713422</v>
      </c>
      <c r="AM116" s="26">
        <v>7.8810356592713422</v>
      </c>
      <c r="AN116" s="26">
        <v>7.8810356592713422</v>
      </c>
      <c r="AO116" s="26">
        <v>7.8810356592713422</v>
      </c>
      <c r="AP116" s="26">
        <v>8.8100388134983376</v>
      </c>
      <c r="AQ116" s="26">
        <v>8.8100388134983376</v>
      </c>
      <c r="AR116" s="26">
        <v>7.8810356592713422</v>
      </c>
      <c r="AS116" s="26">
        <v>7.8810356592713422</v>
      </c>
      <c r="AT116" s="26">
        <v>7.8810356592713422</v>
      </c>
      <c r="AU116" s="26">
        <v>8.1792013857131032</v>
      </c>
      <c r="AV116" s="26">
        <v>8.1792013857131032</v>
      </c>
      <c r="AW116" s="26">
        <v>8.8100388134983376</v>
      </c>
      <c r="AX116" s="26">
        <v>8.9417608350842457</v>
      </c>
      <c r="AY116" s="26">
        <v>23.507573814548262</v>
      </c>
      <c r="AZ116" s="26">
        <v>24.394825906826981</v>
      </c>
      <c r="BA116" s="26">
        <v>23.507573814548262</v>
      </c>
      <c r="BB116" s="26">
        <v>26.273216163182884</v>
      </c>
      <c r="BC116" s="26">
        <v>26.273216163182884</v>
      </c>
      <c r="BD116" s="26">
        <v>26.273216163182884</v>
      </c>
    </row>
    <row r="117" spans="1:56">
      <c r="A117" s="2">
        <f t="shared" si="33"/>
        <v>44014</v>
      </c>
      <c r="B117" s="4">
        <f>Data!B116</f>
        <v>34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  <c r="AL117" s="26">
        <v>7.5197566485954894</v>
      </c>
      <c r="AM117" s="26">
        <v>7.5197566485954894</v>
      </c>
      <c r="AN117" s="26">
        <v>7.5197566485954894</v>
      </c>
      <c r="AO117" s="26">
        <v>7.5197566485954894</v>
      </c>
      <c r="AP117" s="26">
        <v>8.5111026774297276</v>
      </c>
      <c r="AQ117" s="26">
        <v>8.5111026774297276</v>
      </c>
      <c r="AR117" s="26">
        <v>7.5197566485954894</v>
      </c>
      <c r="AS117" s="26">
        <v>7.5197566485954894</v>
      </c>
      <c r="AT117" s="26">
        <v>7.5197566485954894</v>
      </c>
      <c r="AU117" s="26">
        <v>7.7931926170084518</v>
      </c>
      <c r="AV117" s="26">
        <v>7.7931926170084518</v>
      </c>
      <c r="AW117" s="26">
        <v>8.5111026774297276</v>
      </c>
      <c r="AX117" s="26">
        <v>8.4971979478036364</v>
      </c>
      <c r="AY117" s="26">
        <v>22.637984398182596</v>
      </c>
      <c r="AZ117" s="26">
        <v>23.490393363201054</v>
      </c>
      <c r="BA117" s="26">
        <v>22.637984398182596</v>
      </c>
      <c r="BB117" s="26">
        <v>25.298925506355058</v>
      </c>
      <c r="BC117" s="26">
        <v>25.298925506355058</v>
      </c>
      <c r="BD117" s="26">
        <v>25.298925506355058</v>
      </c>
    </row>
    <row r="118" spans="1:56">
      <c r="A118" s="2">
        <f t="shared" si="33"/>
        <v>44015</v>
      </c>
      <c r="B118" s="4">
        <f>Data!B117</f>
        <v>29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  <c r="AL118" s="26">
        <v>7.1812693396872787</v>
      </c>
      <c r="AM118" s="26">
        <v>7.1812693396872787</v>
      </c>
      <c r="AN118" s="26">
        <v>7.1812693396872787</v>
      </c>
      <c r="AO118" s="26">
        <v>7.1812693396872787</v>
      </c>
      <c r="AP118" s="26">
        <v>8.2315474943637454</v>
      </c>
      <c r="AQ118" s="26">
        <v>8.2315474943637454</v>
      </c>
      <c r="AR118" s="26">
        <v>7.1812693396872787</v>
      </c>
      <c r="AS118" s="26">
        <v>7.1812693396872787</v>
      </c>
      <c r="AT118" s="26">
        <v>7.1812693396872787</v>
      </c>
      <c r="AU118" s="26">
        <v>7.4312988705336105</v>
      </c>
      <c r="AV118" s="26">
        <v>7.4312988705336105</v>
      </c>
      <c r="AW118" s="26">
        <v>8.2315474943637454</v>
      </c>
      <c r="AX118" s="26">
        <v>8.0797898699922435</v>
      </c>
      <c r="AY118" s="26">
        <v>21.802164381539988</v>
      </c>
      <c r="AZ118" s="26">
        <v>22.619971477719613</v>
      </c>
      <c r="BA118" s="26">
        <v>21.802164381539988</v>
      </c>
      <c r="BB118" s="26">
        <v>24.360956862201196</v>
      </c>
      <c r="BC118" s="26">
        <v>24.360956862201196</v>
      </c>
      <c r="BD118" s="26">
        <v>24.360956862201196</v>
      </c>
    </row>
    <row r="119" spans="1:56">
      <c r="A119" s="2">
        <f t="shared" si="33"/>
        <v>44016</v>
      </c>
      <c r="B119" s="4">
        <f>Data!B118</f>
        <v>25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  <c r="AL119" s="26">
        <v>6.8642402478903071</v>
      </c>
      <c r="AM119" s="26">
        <v>6.8642402478903071</v>
      </c>
      <c r="AN119" s="26">
        <v>6.8642402478903071</v>
      </c>
      <c r="AO119" s="26">
        <v>6.8642402478903071</v>
      </c>
      <c r="AP119" s="26">
        <v>7.9701787763278373</v>
      </c>
      <c r="AQ119" s="26">
        <v>7.9701787763278373</v>
      </c>
      <c r="AR119" s="26">
        <v>6.8642402478903071</v>
      </c>
      <c r="AS119" s="26">
        <v>6.8642402478903071</v>
      </c>
      <c r="AT119" s="26">
        <v>6.8642402478903071</v>
      </c>
      <c r="AU119" s="26">
        <v>7.092133113784743</v>
      </c>
      <c r="AV119" s="26">
        <v>7.092133113784743</v>
      </c>
      <c r="AW119" s="26">
        <v>7.9701787763278373</v>
      </c>
      <c r="AX119" s="26">
        <v>7.6880372338226266</v>
      </c>
      <c r="AY119" s="26">
        <v>20.999388427428219</v>
      </c>
      <c r="AZ119" s="26">
        <v>21.782926883739737</v>
      </c>
      <c r="BA119" s="26">
        <v>20.999388427428219</v>
      </c>
      <c r="BB119" s="26">
        <v>23.458661922951126</v>
      </c>
      <c r="BC119" s="26">
        <v>23.458661922951126</v>
      </c>
      <c r="BD119" s="26">
        <v>23.458661922951126</v>
      </c>
    </row>
    <row r="120" spans="1:56">
      <c r="A120" s="2">
        <f t="shared" si="33"/>
        <v>44017</v>
      </c>
      <c r="B120" s="4">
        <f>Data!B119</f>
        <v>25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  <c r="AL120" s="26">
        <v>6.5674004933516743</v>
      </c>
      <c r="AM120" s="26">
        <v>6.5674004933516743</v>
      </c>
      <c r="AN120" s="26">
        <v>6.5674004933516743</v>
      </c>
      <c r="AO120" s="26">
        <v>6.5674004933516743</v>
      </c>
      <c r="AP120" s="26">
        <v>7.7258660209791099</v>
      </c>
      <c r="AQ120" s="26">
        <v>7.7258660209791099</v>
      </c>
      <c r="AR120" s="26">
        <v>6.5674004933516743</v>
      </c>
      <c r="AS120" s="26">
        <v>6.5674004933516743</v>
      </c>
      <c r="AT120" s="26">
        <v>6.5674004933516743</v>
      </c>
      <c r="AU120" s="26">
        <v>6.7743728653677717</v>
      </c>
      <c r="AV120" s="26">
        <v>6.7743728653677717</v>
      </c>
      <c r="AW120" s="26">
        <v>7.7258660209791099</v>
      </c>
      <c r="AX120" s="26">
        <v>7.3205034078950364</v>
      </c>
      <c r="AY120" s="26">
        <v>20.228886121462811</v>
      </c>
      <c r="AZ120" s="26">
        <v>20.97857102164819</v>
      </c>
      <c r="BA120" s="26">
        <v>20.228886121462811</v>
      </c>
      <c r="BB120" s="26">
        <v>22.591330646851013</v>
      </c>
      <c r="BC120" s="26">
        <v>22.591330646851013</v>
      </c>
      <c r="BD120" s="26">
        <v>22.591330646851013</v>
      </c>
    </row>
    <row r="121" spans="1:56">
      <c r="A121" s="2">
        <f t="shared" si="33"/>
        <v>44018</v>
      </c>
      <c r="B121" s="4">
        <f>Data!B120</f>
        <v>20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  <c r="AL121" s="26">
        <v>6.2895444268287157</v>
      </c>
      <c r="AM121" s="26">
        <v>6.2895444268287157</v>
      </c>
      <c r="AN121" s="26">
        <v>6.2895444268287157</v>
      </c>
      <c r="AO121" s="26">
        <v>6.2895444268287157</v>
      </c>
      <c r="AP121" s="26">
        <v>7.4975405031926137</v>
      </c>
      <c r="AQ121" s="26">
        <v>7.4975405031926137</v>
      </c>
      <c r="AR121" s="26">
        <v>6.2895444268287157</v>
      </c>
      <c r="AS121" s="26">
        <v>6.2895444268287157</v>
      </c>
      <c r="AT121" s="26">
        <v>6.2895444268287157</v>
      </c>
      <c r="AU121" s="26">
        <v>6.4767591944507457</v>
      </c>
      <c r="AV121" s="26">
        <v>6.4767591944507457</v>
      </c>
      <c r="AW121" s="26">
        <v>7.4975405031926137</v>
      </c>
      <c r="AX121" s="26">
        <v>6.9758145449614934</v>
      </c>
      <c r="AY121" s="26">
        <v>19.489849799849438</v>
      </c>
      <c r="AZ121" s="26">
        <v>20.206168538076145</v>
      </c>
      <c r="BA121" s="26">
        <v>19.489849799849438</v>
      </c>
      <c r="BB121" s="26">
        <v>21.758200368077183</v>
      </c>
      <c r="BC121" s="26">
        <v>21.758200368077183</v>
      </c>
      <c r="BD121" s="26">
        <v>21.758200368077183</v>
      </c>
    </row>
    <row r="122" spans="1:56">
      <c r="A122" s="2">
        <f t="shared" si="33"/>
        <v>44019</v>
      </c>
      <c r="B122" s="4">
        <f>Data!B121</f>
        <v>16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  <c r="AL122" s="26">
        <v>6.0295280140517091</v>
      </c>
      <c r="AM122" s="26">
        <v>6.0295280140517091</v>
      </c>
      <c r="AN122" s="26">
        <v>6.0295280140517091</v>
      </c>
      <c r="AO122" s="26">
        <v>6.0295280140517091</v>
      </c>
      <c r="AP122" s="26">
        <v>7.2841929672808563</v>
      </c>
      <c r="AQ122" s="26">
        <v>7.2841929672808563</v>
      </c>
      <c r="AR122" s="26">
        <v>6.0295280140517091</v>
      </c>
      <c r="AS122" s="26">
        <v>6.0295280140517091</v>
      </c>
      <c r="AT122" s="26">
        <v>6.0295280140517091</v>
      </c>
      <c r="AU122" s="26">
        <v>6.1980954189278075</v>
      </c>
      <c r="AV122" s="26">
        <v>6.1980954189278075</v>
      </c>
      <c r="AW122" s="26">
        <v>7.2841929672808563</v>
      </c>
      <c r="AX122" s="26">
        <v>6.6526591750650645</v>
      </c>
      <c r="AY122" s="26">
        <v>18.781441756987913</v>
      </c>
      <c r="AZ122" s="26">
        <v>19.464945073985081</v>
      </c>
      <c r="BA122" s="26">
        <v>18.781441756987913</v>
      </c>
      <c r="BB122" s="26">
        <v>20.958464259040504</v>
      </c>
      <c r="BC122" s="26">
        <v>20.958464259040504</v>
      </c>
      <c r="BD122" s="26">
        <v>20.958464259040504</v>
      </c>
    </row>
    <row r="123" spans="1:56">
      <c r="A123" s="2">
        <f t="shared" si="33"/>
        <v>44020</v>
      </c>
      <c r="B123" s="4">
        <f>Data!B122</f>
        <v>13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  <c r="AL123" s="26">
        <v>5.7862670296533576</v>
      </c>
      <c r="AM123" s="26">
        <v>5.7862670296533576</v>
      </c>
      <c r="AN123" s="26">
        <v>5.7862670296533576</v>
      </c>
      <c r="AO123" s="26">
        <v>5.7862670296533576</v>
      </c>
      <c r="AP123" s="26">
        <v>7.0848712539623833</v>
      </c>
      <c r="AQ123" s="26">
        <v>7.0848712539623833</v>
      </c>
      <c r="AR123" s="26">
        <v>5.7862670296533576</v>
      </c>
      <c r="AS123" s="26">
        <v>5.7862670296533576</v>
      </c>
      <c r="AT123" s="26">
        <v>5.7862670296533576</v>
      </c>
      <c r="AU123" s="26">
        <v>5.9372455599551719</v>
      </c>
      <c r="AV123" s="26">
        <v>5.9372455599551719</v>
      </c>
      <c r="AW123" s="26">
        <v>7.0848712539623833</v>
      </c>
      <c r="AX123" s="26">
        <v>6.3497874175420002</v>
      </c>
      <c r="AY123" s="26">
        <v>18.102800850415559</v>
      </c>
      <c r="AZ123" s="26">
        <v>18.754094451849173</v>
      </c>
      <c r="BA123" s="26">
        <v>18.102800850415559</v>
      </c>
      <c r="BB123" s="26">
        <v>20.191279153778758</v>
      </c>
      <c r="BC123" s="26">
        <v>20.191279153778758</v>
      </c>
      <c r="BD123" s="26">
        <v>20.191279153778758</v>
      </c>
    </row>
    <row r="124" spans="1:56">
      <c r="A124" s="2">
        <f t="shared" si="33"/>
        <v>44021</v>
      </c>
      <c r="B124" s="4">
        <f>Data!B123</f>
        <v>11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  <c r="AL124" s="26">
        <v>5.5587351051276856</v>
      </c>
      <c r="AM124" s="26">
        <v>5.5587351051276856</v>
      </c>
      <c r="AN124" s="26">
        <v>5.5587351051276856</v>
      </c>
      <c r="AO124" s="26">
        <v>5.5587351051276856</v>
      </c>
      <c r="AP124" s="26">
        <v>6.8986778911518725</v>
      </c>
      <c r="AQ124" s="26">
        <v>6.8986778911518725</v>
      </c>
      <c r="AR124" s="26">
        <v>5.5587351051276856</v>
      </c>
      <c r="AS124" s="26">
        <v>5.5587351051276856</v>
      </c>
      <c r="AT124" s="26">
        <v>5.5587351051276856</v>
      </c>
      <c r="AU124" s="26">
        <v>5.6931326034595058</v>
      </c>
      <c r="AV124" s="26">
        <v>5.6931326034595058</v>
      </c>
      <c r="AW124" s="26">
        <v>6.8986778911518725</v>
      </c>
      <c r="AX124" s="26">
        <v>6.0660098772601021</v>
      </c>
      <c r="AY124" s="26">
        <v>17.453048524413866</v>
      </c>
      <c r="AZ124" s="26">
        <v>18.072785277039866</v>
      </c>
      <c r="BA124" s="26">
        <v>17.453048524413866</v>
      </c>
      <c r="BB124" s="26">
        <v>19.455772746644474</v>
      </c>
      <c r="BC124" s="26">
        <v>19.455772746644474</v>
      </c>
      <c r="BD124" s="26">
        <v>19.455772746644474</v>
      </c>
    </row>
    <row r="125" spans="1:56">
      <c r="A125" s="2">
        <f t="shared" si="33"/>
        <v>44022</v>
      </c>
      <c r="B125" s="4">
        <f>Data!B124</f>
        <v>14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  <c r="AL125" s="26">
        <v>5.345961669352457</v>
      </c>
      <c r="AM125" s="26">
        <v>5.345961669352457</v>
      </c>
      <c r="AN125" s="26">
        <v>5.345961669352457</v>
      </c>
      <c r="AO125" s="26">
        <v>5.345961669352457</v>
      </c>
      <c r="AP125" s="26">
        <v>6.7247676731602892</v>
      </c>
      <c r="AQ125" s="26">
        <v>6.7247676731602892</v>
      </c>
      <c r="AR125" s="26">
        <v>5.345961669352457</v>
      </c>
      <c r="AS125" s="26">
        <v>5.345961669352457</v>
      </c>
      <c r="AT125" s="26">
        <v>5.345961669352457</v>
      </c>
      <c r="AU125" s="26">
        <v>5.464736612781703</v>
      </c>
      <c r="AV125" s="26">
        <v>5.464736612781703</v>
      </c>
      <c r="AW125" s="26">
        <v>6.7247676731602892</v>
      </c>
      <c r="AX125" s="26">
        <v>5.8001962829717186</v>
      </c>
      <c r="AY125" s="26">
        <v>16.831294276562041</v>
      </c>
      <c r="AZ125" s="26">
        <v>17.420166972472472</v>
      </c>
      <c r="BA125" s="26">
        <v>16.831294276562041</v>
      </c>
      <c r="BB125" s="26">
        <v>18.751050184997435</v>
      </c>
      <c r="BC125" s="26">
        <v>18.751050184997435</v>
      </c>
      <c r="BD125" s="26">
        <v>18.751050184997435</v>
      </c>
    </row>
    <row r="126" spans="1:56">
      <c r="A126" s="2">
        <f t="shared" si="33"/>
        <v>44023</v>
      </c>
      <c r="B126" s="4" t="e">
        <f>Data!B125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  <c r="AL126" s="26">
        <v>5.1470298148714368</v>
      </c>
      <c r="AM126" s="26">
        <v>5.1470298148714368</v>
      </c>
      <c r="AN126" s="26">
        <v>5.1470298148714368</v>
      </c>
      <c r="AO126" s="26">
        <v>5.1470298148714368</v>
      </c>
      <c r="AP126" s="26">
        <v>6.562345248926774</v>
      </c>
      <c r="AQ126" s="26">
        <v>6.562345248926774</v>
      </c>
      <c r="AR126" s="26">
        <v>5.1470298148714368</v>
      </c>
      <c r="AS126" s="26">
        <v>5.1470298148714368</v>
      </c>
      <c r="AT126" s="26">
        <v>5.1470298148714368</v>
      </c>
      <c r="AU126" s="26">
        <v>5.251092730784773</v>
      </c>
      <c r="AV126" s="26">
        <v>5.251092730784773</v>
      </c>
      <c r="AW126" s="26">
        <v>6.562345248926774</v>
      </c>
      <c r="AX126" s="26">
        <v>5.5512739187551761</v>
      </c>
      <c r="AY126" s="26">
        <v>16.236640593729547</v>
      </c>
      <c r="AZ126" s="26">
        <v>16.795375268692986</v>
      </c>
      <c r="BA126" s="26">
        <v>16.236640593729547</v>
      </c>
      <c r="BB126" s="26">
        <v>18.076200078199879</v>
      </c>
      <c r="BC126" s="26">
        <v>18.076200078199879</v>
      </c>
      <c r="BD126" s="26">
        <v>18.076200078199879</v>
      </c>
    </row>
    <row r="127" spans="1:56">
      <c r="A127" s="2">
        <f t="shared" si="33"/>
        <v>44024</v>
      </c>
      <c r="B127" s="4" t="e">
        <f>Data!B126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  <c r="AL127" s="26">
        <v>4.9610741183515561</v>
      </c>
      <c r="AM127" s="26">
        <v>4.9610741183515561</v>
      </c>
      <c r="AN127" s="26">
        <v>4.9610741183515561</v>
      </c>
      <c r="AO127" s="26">
        <v>4.9610741183515561</v>
      </c>
      <c r="AP127" s="26">
        <v>6.4106627364098463</v>
      </c>
      <c r="AQ127" s="26">
        <v>6.4106627364098463</v>
      </c>
      <c r="AR127" s="26">
        <v>4.9610741183515561</v>
      </c>
      <c r="AS127" s="26">
        <v>4.9610741183515561</v>
      </c>
      <c r="AT127" s="26">
        <v>4.9610741183515561</v>
      </c>
      <c r="AU127" s="26">
        <v>5.0512891044955301</v>
      </c>
      <c r="AV127" s="26">
        <v>5.0512891044955301</v>
      </c>
      <c r="AW127" s="26">
        <v>6.4106627364098463</v>
      </c>
      <c r="AX127" s="26">
        <v>5.3182258932001227</v>
      </c>
      <c r="AY127" s="26">
        <v>15.668187385547981</v>
      </c>
      <c r="AZ127" s="26">
        <v>16.197537173956032</v>
      </c>
      <c r="BA127" s="26">
        <v>15.668187385547981</v>
      </c>
      <c r="BB127" s="26">
        <v>17.430299947983084</v>
      </c>
      <c r="BC127" s="26">
        <v>17.430299947983084</v>
      </c>
      <c r="BD127" s="26">
        <v>17.430299947983084</v>
      </c>
    </row>
    <row r="128" spans="1:56">
      <c r="A128" s="2">
        <f t="shared" si="33"/>
        <v>44025</v>
      </c>
      <c r="B128" s="4" t="e">
        <f>Data!B127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  <c r="AL128" s="26">
        <v>4.7872784393673022</v>
      </c>
      <c r="AM128" s="26">
        <v>4.7872784393673022</v>
      </c>
      <c r="AN128" s="26">
        <v>4.7872784393673022</v>
      </c>
      <c r="AO128" s="26">
        <v>4.7872784393673022</v>
      </c>
      <c r="AP128" s="26">
        <v>6.2690173772013793</v>
      </c>
      <c r="AQ128" s="26">
        <v>6.2690173772013793</v>
      </c>
      <c r="AR128" s="26">
        <v>4.7872784393673022</v>
      </c>
      <c r="AS128" s="26">
        <v>4.7872784393673022</v>
      </c>
      <c r="AT128" s="26">
        <v>4.7872784393673022</v>
      </c>
      <c r="AU128" s="26">
        <v>4.8644647606333136</v>
      </c>
      <c r="AV128" s="26">
        <v>4.8644647606333136</v>
      </c>
      <c r="AW128" s="26">
        <v>6.2690173772013793</v>
      </c>
      <c r="AX128" s="26">
        <v>5.1000892852450894</v>
      </c>
      <c r="AY128" s="26">
        <v>15.12503594437714</v>
      </c>
      <c r="AZ128" s="26">
        <v>15.625775450558798</v>
      </c>
      <c r="BA128" s="26">
        <v>15.12503594437714</v>
      </c>
      <c r="BB128" s="26">
        <v>16.812421147299158</v>
      </c>
      <c r="BC128" s="26">
        <v>16.812421147299158</v>
      </c>
      <c r="BD128" s="26">
        <v>16.812421147299158</v>
      </c>
    </row>
    <row r="129" spans="1:56">
      <c r="A129" s="2">
        <f t="shared" si="33"/>
        <v>44026</v>
      </c>
      <c r="B129" s="4" t="e">
        <f>Data!B128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  <c r="AL129" s="26">
        <v>4.6248737178814103</v>
      </c>
      <c r="AM129" s="26">
        <v>4.6248737178814103</v>
      </c>
      <c r="AN129" s="26">
        <v>4.6248737178814103</v>
      </c>
      <c r="AO129" s="26">
        <v>4.6248737178814103</v>
      </c>
      <c r="AP129" s="26">
        <v>6.1367492427513879</v>
      </c>
      <c r="AQ129" s="26">
        <v>6.1367492427513879</v>
      </c>
      <c r="AR129" s="26">
        <v>4.6248737178814103</v>
      </c>
      <c r="AS129" s="26">
        <v>4.6248737178814103</v>
      </c>
      <c r="AT129" s="26">
        <v>4.6248737178814103</v>
      </c>
      <c r="AU129" s="26">
        <v>4.6898074561685892</v>
      </c>
      <c r="AV129" s="26">
        <v>4.6898074561685892</v>
      </c>
      <c r="AW129" s="26">
        <v>6.1367492427513879</v>
      </c>
      <c r="AX129" s="26">
        <v>4.8959532003764688</v>
      </c>
      <c r="AY129" s="26">
        <v>14.606292461262052</v>
      </c>
      <c r="AZ129" s="26">
        <v>15.079212624834652</v>
      </c>
      <c r="BA129" s="26">
        <v>14.606292461262052</v>
      </c>
      <c r="BB129" s="26">
        <v>16.221633276181191</v>
      </c>
      <c r="BC129" s="26">
        <v>16.221633276181191</v>
      </c>
      <c r="BD129" s="26">
        <v>16.221633276181191</v>
      </c>
    </row>
    <row r="130" spans="1:56">
      <c r="A130" s="2">
        <f t="shared" si="33"/>
        <v>44027</v>
      </c>
      <c r="B130" s="4" t="e">
        <f>Data!B129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  <c r="AL130" s="26">
        <v>4.4731357874474318</v>
      </c>
      <c r="AM130" s="26">
        <v>4.4731357874474318</v>
      </c>
      <c r="AN130" s="26">
        <v>4.4731357874474318</v>
      </c>
      <c r="AO130" s="26">
        <v>4.4731357874474318</v>
      </c>
      <c r="AP130" s="26">
        <v>6.0132390012661743</v>
      </c>
      <c r="AQ130" s="26">
        <v>6.0132390012661743</v>
      </c>
      <c r="AR130" s="26">
        <v>4.4731357874474318</v>
      </c>
      <c r="AS130" s="26">
        <v>4.4731357874474318</v>
      </c>
      <c r="AT130" s="26">
        <v>4.4731357874474318</v>
      </c>
      <c r="AU130" s="26">
        <v>4.5265515243125618</v>
      </c>
      <c r="AV130" s="26">
        <v>4.5265515243125618</v>
      </c>
      <c r="AW130" s="26">
        <v>6.0132390012661743</v>
      </c>
      <c r="AX130" s="26">
        <v>4.7049567662185341</v>
      </c>
      <c r="AY130" s="26">
        <v>14.111071127441901</v>
      </c>
      <c r="AZ130" s="26">
        <v>14.556974558852341</v>
      </c>
      <c r="BA130" s="26">
        <v>14.111071127441901</v>
      </c>
      <c r="BB130" s="26">
        <v>15.65700812399205</v>
      </c>
      <c r="BC130" s="26">
        <v>15.65700812399205</v>
      </c>
      <c r="BD130" s="26">
        <v>15.65700812399205</v>
      </c>
    </row>
    <row r="131" spans="1:56">
      <c r="A131" s="2">
        <f t="shared" si="33"/>
        <v>44028</v>
      </c>
      <c r="B131" s="4" t="e">
        <f>Data!B130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  <c r="AL131" s="26">
        <v>4.331383218217594</v>
      </c>
      <c r="AM131" s="26">
        <v>4.331383218217594</v>
      </c>
      <c r="AN131" s="26">
        <v>4.331383218217594</v>
      </c>
      <c r="AO131" s="26">
        <v>4.331383218217594</v>
      </c>
      <c r="AP131" s="26">
        <v>5.8979057523302716</v>
      </c>
      <c r="AQ131" s="26">
        <v>5.8979057523302716</v>
      </c>
      <c r="AR131" s="26">
        <v>4.331383218217594</v>
      </c>
      <c r="AS131" s="26">
        <v>4.331383218217594</v>
      </c>
      <c r="AT131" s="26">
        <v>4.331383218217594</v>
      </c>
      <c r="AU131" s="26">
        <v>4.3739757330280185</v>
      </c>
      <c r="AV131" s="26">
        <v>4.3739757330280185</v>
      </c>
      <c r="AW131" s="26">
        <v>5.8979057523302716</v>
      </c>
      <c r="AX131" s="26">
        <v>4.5262870923521579</v>
      </c>
      <c r="AY131" s="26">
        <v>13.638496850686961</v>
      </c>
      <c r="AZ131" s="26">
        <v>14.05819361208489</v>
      </c>
      <c r="BA131" s="26">
        <v>13.638496850686961</v>
      </c>
      <c r="BB131" s="26">
        <v>15.117623167826748</v>
      </c>
      <c r="BC131" s="26">
        <v>15.117623167826748</v>
      </c>
      <c r="BD131" s="26">
        <v>15.117623167826748</v>
      </c>
    </row>
    <row r="132" spans="1:56">
      <c r="A132" s="2">
        <f t="shared" si="33"/>
        <v>44029</v>
      </c>
      <c r="B132" s="4" t="e">
        <f>Data!B131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  <c r="AL132" s="26">
        <v>4.1989752012616623</v>
      </c>
      <c r="AM132" s="26">
        <v>4.1989752012616623</v>
      </c>
      <c r="AN132" s="26">
        <v>4.1989752012616623</v>
      </c>
      <c r="AO132" s="26">
        <v>4.1989752012616623</v>
      </c>
      <c r="AP132" s="26">
        <v>5.7902049345701387</v>
      </c>
      <c r="AQ132" s="26">
        <v>5.7902049345701387</v>
      </c>
      <c r="AR132" s="26">
        <v>4.1989752012616623</v>
      </c>
      <c r="AS132" s="26">
        <v>4.1989752012616623</v>
      </c>
      <c r="AT132" s="26">
        <v>4.1989752012616623</v>
      </c>
      <c r="AU132" s="26">
        <v>4.231401170234701</v>
      </c>
      <c r="AV132" s="26">
        <v>4.231401170234701</v>
      </c>
      <c r="AW132" s="26">
        <v>5.7902049345701387</v>
      </c>
      <c r="AX132" s="26">
        <v>4.3591772154623127</v>
      </c>
      <c r="AY132" s="26">
        <v>13.187707615167508</v>
      </c>
      <c r="AZ132" s="26">
        <v>13.582011421174258</v>
      </c>
      <c r="BA132" s="26">
        <v>13.187707615167508</v>
      </c>
      <c r="BB132" s="26">
        <v>14.602564656817544</v>
      </c>
      <c r="BC132" s="26">
        <v>14.602564656817544</v>
      </c>
      <c r="BD132" s="26">
        <v>14.602564656817544</v>
      </c>
    </row>
    <row r="133" spans="1:56">
      <c r="A133" s="2">
        <f t="shared" ref="A133:A196" si="34">A132+1</f>
        <v>44030</v>
      </c>
      <c r="B133" s="4" t="e">
        <f>Data!B132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  <c r="AL133" s="26">
        <v>4.0753094834543537</v>
      </c>
      <c r="AM133" s="26">
        <v>4.0753094834543537</v>
      </c>
      <c r="AN133" s="26">
        <v>4.0753094834543537</v>
      </c>
      <c r="AO133" s="26">
        <v>4.0753094834543537</v>
      </c>
      <c r="AP133" s="26">
        <v>5.6896263101935123</v>
      </c>
      <c r="AQ133" s="26">
        <v>5.6896263101935123</v>
      </c>
      <c r="AR133" s="26">
        <v>4.0753094834543537</v>
      </c>
      <c r="AS133" s="26">
        <v>4.0753094834543537</v>
      </c>
      <c r="AT133" s="26">
        <v>4.0753094834543537</v>
      </c>
      <c r="AU133" s="26">
        <v>4.0981891673242501</v>
      </c>
      <c r="AV133" s="26">
        <v>4.0981891673242501</v>
      </c>
      <c r="AW133" s="26">
        <v>5.6896263101935123</v>
      </c>
      <c r="AX133" s="26">
        <v>4.2029040475969612</v>
      </c>
      <c r="AY133" s="26">
        <v>12.757856512755179</v>
      </c>
      <c r="AZ133" s="26">
        <v>13.127581325483586</v>
      </c>
      <c r="BA133" s="26">
        <v>12.757856512755179</v>
      </c>
      <c r="BB133" s="26">
        <v>14.110930311741381</v>
      </c>
      <c r="BC133" s="26">
        <v>14.110930311741381</v>
      </c>
      <c r="BD133" s="26">
        <v>14.110930311741381</v>
      </c>
    </row>
    <row r="134" spans="1:56">
      <c r="A134" s="2">
        <f t="shared" si="34"/>
        <v>44031</v>
      </c>
      <c r="B134" s="4" t="e">
        <f>Data!B133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  <c r="AL134" s="26">
        <v>3.9598203602372517</v>
      </c>
      <c r="AM134" s="26">
        <v>3.9598203602372517</v>
      </c>
      <c r="AN134" s="26">
        <v>3.9598203602372517</v>
      </c>
      <c r="AO134" s="26">
        <v>3.9598203602372517</v>
      </c>
      <c r="AP134" s="26">
        <v>5.5956920289741117</v>
      </c>
      <c r="AQ134" s="26">
        <v>5.5956920289741117</v>
      </c>
      <c r="AR134" s="26">
        <v>3.9598203602372517</v>
      </c>
      <c r="AS134" s="26">
        <v>3.9598203602372517</v>
      </c>
      <c r="AT134" s="26">
        <v>3.9598203602372517</v>
      </c>
      <c r="AU134" s="26">
        <v>3.9737392703659826</v>
      </c>
      <c r="AV134" s="26">
        <v>3.9737392703659826</v>
      </c>
      <c r="AW134" s="26">
        <v>5.5956920289741117</v>
      </c>
      <c r="AX134" s="26">
        <v>4.056786342388583</v>
      </c>
      <c r="AY134" s="26">
        <v>12.348113472671123</v>
      </c>
      <c r="AZ134" s="26">
        <v>12.694070465454169</v>
      </c>
      <c r="BA134" s="26">
        <v>12.348113472671123</v>
      </c>
      <c r="BB134" s="26">
        <v>13.641831668705986</v>
      </c>
      <c r="BC134" s="26">
        <v>13.641831668705986</v>
      </c>
      <c r="BD134" s="26">
        <v>13.641831668705986</v>
      </c>
    </row>
    <row r="135" spans="1:56">
      <c r="A135" s="2">
        <f t="shared" si="34"/>
        <v>44032</v>
      </c>
      <c r="B135" s="4" t="e">
        <f>Data!B134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  <c r="AL135" s="26">
        <v>3.8519767318749683</v>
      </c>
      <c r="AM135" s="26">
        <v>3.8519767318749683</v>
      </c>
      <c r="AN135" s="26">
        <v>3.8519767318749683</v>
      </c>
      <c r="AO135" s="26">
        <v>3.8519767318749683</v>
      </c>
      <c r="AP135" s="26">
        <v>5.5079547731812006</v>
      </c>
      <c r="AQ135" s="26">
        <v>5.5079547731812006</v>
      </c>
      <c r="AR135" s="26">
        <v>3.8519767318749683</v>
      </c>
      <c r="AS135" s="26">
        <v>3.8519767318749683</v>
      </c>
      <c r="AT135" s="26">
        <v>3.8519767318749683</v>
      </c>
      <c r="AU135" s="26">
        <v>3.8574872664431692</v>
      </c>
      <c r="AV135" s="26">
        <v>3.8574872664431692</v>
      </c>
      <c r="AW135" s="26">
        <v>5.5079547731812006</v>
      </c>
      <c r="AX135" s="26">
        <v>3.9201826915103997</v>
      </c>
      <c r="AY135" s="26">
        <v>11.957666715270411</v>
      </c>
      <c r="AZ135" s="26">
        <v>12.280661579917231</v>
      </c>
      <c r="BA135" s="26">
        <v>11.957666715270411</v>
      </c>
      <c r="BB135" s="26">
        <v>13.194396094847281</v>
      </c>
      <c r="BC135" s="26">
        <v>13.194396094847281</v>
      </c>
      <c r="BD135" s="26">
        <v>13.194396094847281</v>
      </c>
    </row>
    <row r="136" spans="1:56">
      <c r="A136" s="2">
        <f t="shared" si="34"/>
        <v>44033</v>
      </c>
      <c r="B136" s="4" t="e">
        <f>Data!B135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  <c r="AL136" s="26">
        <v>3.7512802273757235</v>
      </c>
      <c r="AM136" s="26">
        <v>3.7512802273757235</v>
      </c>
      <c r="AN136" s="26">
        <v>3.7512802273757235</v>
      </c>
      <c r="AO136" s="26">
        <v>3.7512802273757235</v>
      </c>
      <c r="AP136" s="26">
        <v>5.425995984053599</v>
      </c>
      <c r="AQ136" s="26">
        <v>5.425995984053599</v>
      </c>
      <c r="AR136" s="26">
        <v>3.7512802273757235</v>
      </c>
      <c r="AS136" s="26">
        <v>3.7512802273757235</v>
      </c>
      <c r="AT136" s="26">
        <v>3.7512802273757235</v>
      </c>
      <c r="AU136" s="26">
        <v>3.7489032708796479</v>
      </c>
      <c r="AV136" s="26">
        <v>3.7489032708796479</v>
      </c>
      <c r="AW136" s="26">
        <v>5.425995984053599</v>
      </c>
      <c r="AX136" s="26">
        <v>3.7924895613798855</v>
      </c>
      <c r="AY136" s="26">
        <v>11.585723954525621</v>
      </c>
      <c r="AZ136" s="26">
        <v>11.886554527494873</v>
      </c>
      <c r="BA136" s="26">
        <v>11.585723954525621</v>
      </c>
      <c r="BB136" s="26">
        <v>12.767768502954471</v>
      </c>
      <c r="BC136" s="26">
        <v>12.767768502954471</v>
      </c>
      <c r="BD136" s="26">
        <v>12.767768502954471</v>
      </c>
    </row>
    <row r="137" spans="1:56">
      <c r="A137" s="2">
        <f t="shared" si="34"/>
        <v>44034</v>
      </c>
      <c r="B137" s="4" t="e">
        <f>Data!B136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  <c r="AL137" s="26">
        <v>3.6572633990068888</v>
      </c>
      <c r="AM137" s="26">
        <v>3.6572633990068888</v>
      </c>
      <c r="AN137" s="26">
        <v>3.6572633990068888</v>
      </c>
      <c r="AO137" s="26">
        <v>3.6572633990068888</v>
      </c>
      <c r="AP137" s="26">
        <v>5.3494241696671265</v>
      </c>
      <c r="AQ137" s="26">
        <v>5.3494241696671265</v>
      </c>
      <c r="AR137" s="26">
        <v>3.6572633990068888</v>
      </c>
      <c r="AS137" s="26">
        <v>3.6572633990068888</v>
      </c>
      <c r="AT137" s="26">
        <v>3.6572633990068888</v>
      </c>
      <c r="AU137" s="26">
        <v>3.6474898796703026</v>
      </c>
      <c r="AV137" s="26">
        <v>3.6474898796703026</v>
      </c>
      <c r="AW137" s="26">
        <v>5.3494241696671265</v>
      </c>
      <c r="AX137" s="26">
        <v>3.6731393781513004</v>
      </c>
      <c r="AY137" s="26">
        <v>11.231513372477108</v>
      </c>
      <c r="AZ137" s="26">
        <v>11.510967556097645</v>
      </c>
      <c r="BA137" s="26">
        <v>11.231513372477108</v>
      </c>
      <c r="BB137" s="26">
        <v>12.361112790791781</v>
      </c>
      <c r="BC137" s="26">
        <v>12.361112790791781</v>
      </c>
      <c r="BD137" s="26">
        <v>12.361112790791781</v>
      </c>
    </row>
    <row r="138" spans="1:56">
      <c r="A138" s="2">
        <f t="shared" si="34"/>
        <v>44035</v>
      </c>
      <c r="B138" s="4" t="e">
        <f>Data!B137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  <c r="AL138" s="26">
        <v>3.5694879892820262</v>
      </c>
      <c r="AM138" s="26">
        <v>3.5694879892820262</v>
      </c>
      <c r="AN138" s="26">
        <v>3.5694879892820262</v>
      </c>
      <c r="AO138" s="26">
        <v>3.5694879892820262</v>
      </c>
      <c r="AP138" s="26">
        <v>5.2778732934239683</v>
      </c>
      <c r="AQ138" s="26">
        <v>5.2778732934239683</v>
      </c>
      <c r="AR138" s="26">
        <v>3.5694879892820262</v>
      </c>
      <c r="AS138" s="26">
        <v>3.5694879892820262</v>
      </c>
      <c r="AT138" s="26">
        <v>3.5694879892820262</v>
      </c>
      <c r="AU138" s="26">
        <v>3.5527803901900583</v>
      </c>
      <c r="AV138" s="26">
        <v>3.5527803901900583</v>
      </c>
      <c r="AW138" s="26">
        <v>5.2778732934239683</v>
      </c>
      <c r="AX138" s="26">
        <v>3.5615986673273805</v>
      </c>
      <c r="AY138" s="26">
        <v>10.894284387580761</v>
      </c>
      <c r="AZ138" s="26">
        <v>11.153138343320824</v>
      </c>
      <c r="BA138" s="26">
        <v>10.894284387580761</v>
      </c>
      <c r="BB138" s="26">
        <v>11.973613029643847</v>
      </c>
      <c r="BC138" s="26">
        <v>11.973613029643847</v>
      </c>
      <c r="BD138" s="26">
        <v>11.973613029643847</v>
      </c>
    </row>
    <row r="139" spans="1:56">
      <c r="A139" s="2">
        <f t="shared" si="34"/>
        <v>44036</v>
      </c>
      <c r="B139" s="4" t="e">
        <f>Data!B138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  <c r="AL139" s="26">
        <v>3.4875432714055266</v>
      </c>
      <c r="AM139" s="26">
        <v>3.4875432714055266</v>
      </c>
      <c r="AN139" s="26">
        <v>3.4875432714055266</v>
      </c>
      <c r="AO139" s="26">
        <v>3.4875432714055266</v>
      </c>
      <c r="AP139" s="26">
        <v>5.2110012418851621</v>
      </c>
      <c r="AQ139" s="26">
        <v>5.2110012418851621</v>
      </c>
      <c r="AR139" s="26">
        <v>3.4875432714055266</v>
      </c>
      <c r="AS139" s="26">
        <v>3.4875432714055266</v>
      </c>
      <c r="AT139" s="26">
        <v>3.4875432714055266</v>
      </c>
      <c r="AU139" s="26">
        <v>3.4643370922008385</v>
      </c>
      <c r="AV139" s="26">
        <v>3.4643370922008385</v>
      </c>
      <c r="AW139" s="26">
        <v>5.2110012418851621</v>
      </c>
      <c r="AX139" s="26">
        <v>3.4573662528409104</v>
      </c>
      <c r="AY139" s="26">
        <v>10.573308237529279</v>
      </c>
      <c r="AZ139" s="26">
        <v>10.812324829285672</v>
      </c>
      <c r="BA139" s="26">
        <v>10.573308237529279</v>
      </c>
      <c r="BB139" s="26">
        <v>11.604474425306023</v>
      </c>
      <c r="BC139" s="26">
        <v>11.604474425306023</v>
      </c>
      <c r="BD139" s="26">
        <v>11.604474425306023</v>
      </c>
    </row>
    <row r="140" spans="1:56">
      <c r="A140" s="2">
        <f t="shared" si="34"/>
        <v>44037</v>
      </c>
      <c r="B140" s="4" t="e">
        <f>Data!B139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  <c r="AL140" s="26">
        <v>3.4110444634140147</v>
      </c>
      <c r="AM140" s="26">
        <v>3.4110444634140147</v>
      </c>
      <c r="AN140" s="26">
        <v>3.4110444634140147</v>
      </c>
      <c r="AO140" s="26">
        <v>3.4110444634140147</v>
      </c>
      <c r="AP140" s="26">
        <v>5.1484883702581152</v>
      </c>
      <c r="AQ140" s="26">
        <v>5.1484883702581152</v>
      </c>
      <c r="AR140" s="26">
        <v>3.4110444634140147</v>
      </c>
      <c r="AS140" s="26">
        <v>3.4110444634140147</v>
      </c>
      <c r="AT140" s="26">
        <v>3.4110444634140147</v>
      </c>
      <c r="AU140" s="26">
        <v>3.3817496302826955</v>
      </c>
      <c r="AV140" s="26">
        <v>3.3817496302826955</v>
      </c>
      <c r="AW140" s="26">
        <v>5.1484883702581152</v>
      </c>
      <c r="AX140" s="26">
        <v>3.359971519184243</v>
      </c>
      <c r="AY140" s="26">
        <v>10.267878395769641</v>
      </c>
      <c r="AZ140" s="26">
        <v>10.487805862189493</v>
      </c>
      <c r="BA140" s="26">
        <v>10.267878395769641</v>
      </c>
      <c r="BB140" s="26">
        <v>11.252924073398358</v>
      </c>
      <c r="BC140" s="26">
        <v>11.252924073398358</v>
      </c>
      <c r="BD140" s="26">
        <v>11.252924073398358</v>
      </c>
    </row>
    <row r="141" spans="1:56">
      <c r="A141" s="2">
        <f t="shared" si="34"/>
        <v>44038</v>
      </c>
      <c r="B141" s="4" t="e">
        <f>Data!B140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  <c r="AL141" s="26">
        <v>3.3396312156324379</v>
      </c>
      <c r="AM141" s="26">
        <v>3.3396312156324379</v>
      </c>
      <c r="AN141" s="26">
        <v>3.3396312156324379</v>
      </c>
      <c r="AO141" s="26">
        <v>3.3396312156324379</v>
      </c>
      <c r="AP141" s="26">
        <v>5.0900361235263762</v>
      </c>
      <c r="AQ141" s="26">
        <v>5.0900361235263762</v>
      </c>
      <c r="AR141" s="26">
        <v>3.3396312156324379</v>
      </c>
      <c r="AS141" s="26">
        <v>3.3396312156324379</v>
      </c>
      <c r="AT141" s="26">
        <v>3.3396312156324379</v>
      </c>
      <c r="AU141" s="26">
        <v>3.3046334380645224</v>
      </c>
      <c r="AV141" s="26">
        <v>3.3046334380645224</v>
      </c>
      <c r="AW141" s="26">
        <v>5.0900361235263762</v>
      </c>
      <c r="AX141" s="26">
        <v>3.2689727390759939</v>
      </c>
      <c r="AY141" s="26">
        <v>9.9773108396034011</v>
      </c>
      <c r="AZ141" s="26">
        <v>10.178881675539037</v>
      </c>
      <c r="BA141" s="26">
        <v>9.9773108396034011</v>
      </c>
      <c r="BB141" s="26">
        <v>10.918211529524774</v>
      </c>
      <c r="BC141" s="26">
        <v>10.918211529524774</v>
      </c>
      <c r="BD141" s="26">
        <v>10.918211529524774</v>
      </c>
    </row>
    <row r="142" spans="1:56">
      <c r="A142" s="2">
        <f t="shared" si="34"/>
        <v>44039</v>
      </c>
      <c r="B142" s="4" t="e">
        <f>Data!B141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  <c r="AL142" s="26">
        <v>3.2729661705510322</v>
      </c>
      <c r="AM142" s="26">
        <v>3.2729661705510322</v>
      </c>
      <c r="AN142" s="26">
        <v>3.2729661705510322</v>
      </c>
      <c r="AO142" s="26">
        <v>3.2729661705510322</v>
      </c>
      <c r="AP142" s="26">
        <v>5.0353657309568272</v>
      </c>
      <c r="AQ142" s="26">
        <v>5.0353657309568272</v>
      </c>
      <c r="AR142" s="26">
        <v>3.2729661705510322</v>
      </c>
      <c r="AS142" s="26">
        <v>3.2729661705510322</v>
      </c>
      <c r="AT142" s="26">
        <v>3.2729661705510322</v>
      </c>
      <c r="AU142" s="26">
        <v>3.2326282440036938</v>
      </c>
      <c r="AV142" s="26">
        <v>3.2326282440036938</v>
      </c>
      <c r="AW142" s="26">
        <v>5.0353657309568272</v>
      </c>
      <c r="AX142" s="26">
        <v>3.1839554682278801</v>
      </c>
      <c r="AY142" s="26">
        <v>9.700944186450414</v>
      </c>
      <c r="AZ142" s="26">
        <v>9.8848742147621458</v>
      </c>
      <c r="BA142" s="26">
        <v>9.700944186450414</v>
      </c>
      <c r="BB142" s="26">
        <v>10.599609213445868</v>
      </c>
      <c r="BC142" s="26">
        <v>10.599609213445868</v>
      </c>
      <c r="BD142" s="26">
        <v>10.599609213445868</v>
      </c>
    </row>
    <row r="143" spans="1:56">
      <c r="A143" s="2">
        <f t="shared" si="34"/>
        <v>44040</v>
      </c>
      <c r="B143" s="4" t="e">
        <f>Data!B142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  <c r="AL143" s="26">
        <v>3.2107335938128685</v>
      </c>
      <c r="AM143" s="26">
        <v>3.2107335938128685</v>
      </c>
      <c r="AN143" s="26">
        <v>3.2107335938128685</v>
      </c>
      <c r="AO143" s="26">
        <v>3.2107335938128685</v>
      </c>
      <c r="AP143" s="26">
        <v>4.9842169715296762</v>
      </c>
      <c r="AQ143" s="26">
        <v>4.9842169715296762</v>
      </c>
      <c r="AR143" s="26">
        <v>3.2107335938128685</v>
      </c>
      <c r="AS143" s="26">
        <v>3.2107335938128685</v>
      </c>
      <c r="AT143" s="26">
        <v>3.2107335938128685</v>
      </c>
      <c r="AU143" s="26">
        <v>3.1653966479469693</v>
      </c>
      <c r="AV143" s="26">
        <v>3.1653966479469693</v>
      </c>
      <c r="AW143" s="26">
        <v>4.9842169715296762</v>
      </c>
      <c r="AX143" s="26">
        <v>3.1045310079918713</v>
      </c>
      <c r="AY143" s="26">
        <v>9.43813971359093</v>
      </c>
      <c r="AZ143" s="26">
        <v>9.6051273296360904</v>
      </c>
      <c r="BA143" s="26">
        <v>9.43813971359093</v>
      </c>
      <c r="BB143" s="26">
        <v>10.296412665099792</v>
      </c>
      <c r="BC143" s="26">
        <v>10.296412665099792</v>
      </c>
      <c r="BD143" s="26">
        <v>10.296412665099792</v>
      </c>
    </row>
    <row r="144" spans="1:56">
      <c r="A144" s="2">
        <f t="shared" si="34"/>
        <v>44041</v>
      </c>
      <c r="B144" s="4" t="e">
        <f>Data!B143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  <c r="AL144" s="26">
        <v>3.1526380746675682</v>
      </c>
      <c r="AM144" s="26">
        <v>3.1526380746675682</v>
      </c>
      <c r="AN144" s="26">
        <v>3.1526380746675682</v>
      </c>
      <c r="AO144" s="26">
        <v>3.1526380746675682</v>
      </c>
      <c r="AP144" s="26">
        <v>4.9363470076996947</v>
      </c>
      <c r="AQ144" s="26">
        <v>4.9363470076996947</v>
      </c>
      <c r="AR144" s="26">
        <v>3.1526380746675682</v>
      </c>
      <c r="AS144" s="26">
        <v>3.1526380746675682</v>
      </c>
      <c r="AT144" s="26">
        <v>3.1526380746675682</v>
      </c>
      <c r="AU144" s="26">
        <v>3.1026227672826483</v>
      </c>
      <c r="AV144" s="26">
        <v>3.1026227672826483</v>
      </c>
      <c r="AW144" s="26">
        <v>4.9363470076996947</v>
      </c>
      <c r="AX144" s="26">
        <v>3.0303349360110365</v>
      </c>
      <c r="AY144" s="26">
        <v>9.1882812754831633</v>
      </c>
      <c r="AZ144" s="26">
        <v>9.3390068477481503</v>
      </c>
      <c r="BA144" s="26">
        <v>9.1882812754831633</v>
      </c>
      <c r="BB144" s="26">
        <v>10.007940669003323</v>
      </c>
      <c r="BC144" s="26">
        <v>10.007940669003323</v>
      </c>
      <c r="BD144" s="26">
        <v>10.007940669003323</v>
      </c>
    </row>
    <row r="145" spans="1:56">
      <c r="A145" s="2">
        <f t="shared" si="34"/>
        <v>44042</v>
      </c>
      <c r="B145" s="4" t="e">
        <f>Data!B144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  <c r="AL145" s="26">
        <v>3.0984032939836905</v>
      </c>
      <c r="AM145" s="26">
        <v>3.0984032939836905</v>
      </c>
      <c r="AN145" s="26">
        <v>3.0984032939836905</v>
      </c>
      <c r="AO145" s="26">
        <v>3.0984032939836905</v>
      </c>
      <c r="AP145" s="26">
        <v>4.8915292848051628</v>
      </c>
      <c r="AQ145" s="26">
        <v>4.8915292848051628</v>
      </c>
      <c r="AR145" s="26">
        <v>3.0984032939836905</v>
      </c>
      <c r="AS145" s="26">
        <v>3.0984032939836905</v>
      </c>
      <c r="AT145" s="26">
        <v>3.0984032939836905</v>
      </c>
      <c r="AU145" s="26">
        <v>3.0440109511538385</v>
      </c>
      <c r="AV145" s="26">
        <v>3.0440109511538385</v>
      </c>
      <c r="AW145" s="26">
        <v>4.8915292848051628</v>
      </c>
      <c r="AX145" s="26">
        <v>2.9610257044510129</v>
      </c>
      <c r="AY145" s="26">
        <v>8.9507751315894879</v>
      </c>
      <c r="AZ145" s="26">
        <v>9.0859005430233282</v>
      </c>
      <c r="BA145" s="26">
        <v>8.9507751315894879</v>
      </c>
      <c r="BB145" s="26">
        <v>9.7335352623039597</v>
      </c>
      <c r="BC145" s="26">
        <v>9.7335352623039597</v>
      </c>
      <c r="BD145" s="26">
        <v>9.7335352623039597</v>
      </c>
    </row>
    <row r="146" spans="1:56">
      <c r="A146" s="2">
        <f t="shared" si="34"/>
        <v>44043</v>
      </c>
      <c r="B146" s="4" t="e">
        <f>Data!B145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  <c r="AL146" s="26">
        <v>3.0477708577101916</v>
      </c>
      <c r="AM146" s="26">
        <v>3.0477708577101916</v>
      </c>
      <c r="AN146" s="26">
        <v>3.0477708577101916</v>
      </c>
      <c r="AO146" s="26">
        <v>3.0477708577101916</v>
      </c>
      <c r="AP146" s="26">
        <v>4.8495524933867449</v>
      </c>
      <c r="AQ146" s="26">
        <v>4.8495524933867449</v>
      </c>
      <c r="AR146" s="26">
        <v>3.0477708577101916</v>
      </c>
      <c r="AS146" s="26">
        <v>3.0477708577101916</v>
      </c>
      <c r="AT146" s="26">
        <v>3.0477708577101916</v>
      </c>
      <c r="AU146" s="26">
        <v>2.9892845609333687</v>
      </c>
      <c r="AV146" s="26">
        <v>2.9892845609333687</v>
      </c>
      <c r="AW146" s="26">
        <v>4.8495524933867449</v>
      </c>
      <c r="AX146" s="26">
        <v>2.8962833049388763</v>
      </c>
      <c r="AY146" s="26">
        <v>8.7250496965381057</v>
      </c>
      <c r="AZ146" s="26">
        <v>8.8452180122217641</v>
      </c>
      <c r="BA146" s="26">
        <v>8.7250496965381057</v>
      </c>
      <c r="BB146" s="26">
        <v>9.4725616405412953</v>
      </c>
      <c r="BC146" s="26">
        <v>9.4725616405412953</v>
      </c>
      <c r="BD146" s="26">
        <v>9.4725616405412953</v>
      </c>
    </row>
    <row r="147" spans="1:56">
      <c r="A147" s="2">
        <f t="shared" si="34"/>
        <v>44044</v>
      </c>
      <c r="B147" s="4" t="e">
        <f>Data!B146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  <c r="AL147" s="26">
        <v>3.000499193527296</v>
      </c>
      <c r="AM147" s="26">
        <v>3.000499193527296</v>
      </c>
      <c r="AN147" s="26">
        <v>3.000499193527296</v>
      </c>
      <c r="AO147" s="26">
        <v>3.000499193527296</v>
      </c>
      <c r="AP147" s="26">
        <v>4.8102195916559278</v>
      </c>
      <c r="AQ147" s="26">
        <v>4.8102195916559278</v>
      </c>
      <c r="AR147" s="26">
        <v>3.000499193527296</v>
      </c>
      <c r="AS147" s="26">
        <v>3.000499193527296</v>
      </c>
      <c r="AT147" s="26">
        <v>3.000499193527296</v>
      </c>
      <c r="AU147" s="26">
        <v>2.9381848149525123</v>
      </c>
      <c r="AV147" s="26">
        <v>2.9381848149525123</v>
      </c>
      <c r="AW147" s="26">
        <v>4.8102195916559278</v>
      </c>
      <c r="AX147" s="26">
        <v>2.8358079989696745</v>
      </c>
      <c r="AY147" s="26">
        <v>8.5105552234010702</v>
      </c>
      <c r="AZ147" s="26">
        <v>8.6163904712289821</v>
      </c>
      <c r="BA147" s="26">
        <v>8.5105552234010702</v>
      </c>
      <c r="BB147" s="26">
        <v>9.2244079740172396</v>
      </c>
      <c r="BC147" s="26">
        <v>9.2244079740172396</v>
      </c>
      <c r="BD147" s="26">
        <v>9.2244079740172396</v>
      </c>
    </row>
    <row r="148" spans="1:56">
      <c r="A148" s="2">
        <f t="shared" si="34"/>
        <v>44045</v>
      </c>
      <c r="B148" s="4" t="e">
        <f>Data!B147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  <c r="AL148" s="26">
        <v>2.9563625083213676</v>
      </c>
      <c r="AM148" s="26">
        <v>2.9563625083213676</v>
      </c>
      <c r="AN148" s="26">
        <v>2.9563625083213676</v>
      </c>
      <c r="AO148" s="26">
        <v>2.9563625083213676</v>
      </c>
      <c r="AP148" s="26">
        <v>4.7733468853562888</v>
      </c>
      <c r="AQ148" s="26">
        <v>4.7733468853562888</v>
      </c>
      <c r="AR148" s="26">
        <v>2.9563625083213676</v>
      </c>
      <c r="AS148" s="26">
        <v>2.9563625083213676</v>
      </c>
      <c r="AT148" s="26">
        <v>2.9563625083213676</v>
      </c>
      <c r="AU148" s="26">
        <v>2.890469695319414</v>
      </c>
      <c r="AV148" s="26">
        <v>2.890469695319414</v>
      </c>
      <c r="AW148" s="26">
        <v>4.7733468853562888</v>
      </c>
      <c r="AX148" s="26">
        <v>2.7793191122468754</v>
      </c>
      <c r="AY148" s="26">
        <v>8.3067634298852262</v>
      </c>
      <c r="AZ148" s="26">
        <v>8.3988704819387081</v>
      </c>
      <c r="BA148" s="26">
        <v>8.3067634298852262</v>
      </c>
      <c r="BB148" s="26">
        <v>8.9884851465738862</v>
      </c>
      <c r="BC148" s="26">
        <v>8.9884851465738862</v>
      </c>
      <c r="BD148" s="26">
        <v>8.9884851465738862</v>
      </c>
    </row>
    <row r="149" spans="1:56">
      <c r="A149" s="2">
        <f t="shared" si="34"/>
        <v>44046</v>
      </c>
      <c r="B149" s="4" t="e">
        <f>Data!B148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  <c r="AL149" s="26">
        <v>2.9151498040500754</v>
      </c>
      <c r="AM149" s="26">
        <v>2.9151498040500754</v>
      </c>
      <c r="AN149" s="26">
        <v>2.9151498040500754</v>
      </c>
      <c r="AO149" s="26">
        <v>2.9151498040500754</v>
      </c>
      <c r="AP149" s="26">
        <v>4.738763162286161</v>
      </c>
      <c r="AQ149" s="26">
        <v>4.738763162286161</v>
      </c>
      <c r="AR149" s="26">
        <v>2.9151498040500754</v>
      </c>
      <c r="AS149" s="26">
        <v>2.9151498040500754</v>
      </c>
      <c r="AT149" s="26">
        <v>2.9151498040500754</v>
      </c>
      <c r="AU149" s="26">
        <v>2.8459129145512794</v>
      </c>
      <c r="AV149" s="26">
        <v>2.8459129145512794</v>
      </c>
      <c r="AW149" s="26">
        <v>4.738763162286161</v>
      </c>
      <c r="AX149" s="26">
        <v>2.7265538911914695</v>
      </c>
      <c r="AY149" s="26">
        <v>8.1131670763102921</v>
      </c>
      <c r="AZ149" s="26">
        <v>8.1921316195623746</v>
      </c>
      <c r="BA149" s="26">
        <v>8.1131670763102921</v>
      </c>
      <c r="BB149" s="26">
        <v>8.7642264275371495</v>
      </c>
      <c r="BC149" s="26">
        <v>8.7642264275371495</v>
      </c>
      <c r="BD149" s="26">
        <v>8.7642264275371495</v>
      </c>
    </row>
    <row r="150" spans="1:56">
      <c r="A150" s="2">
        <f t="shared" si="34"/>
        <v>44047</v>
      </c>
      <c r="B150" s="4" t="e">
        <f>Data!B149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  <c r="AL150" s="26">
        <v>2.8766639495273099</v>
      </c>
      <c r="AM150" s="26">
        <v>2.8766639495273099</v>
      </c>
      <c r="AN150" s="26">
        <v>2.8766639495273099</v>
      </c>
      <c r="AO150" s="26">
        <v>2.8766639495273099</v>
      </c>
      <c r="AP150" s="26">
        <v>4.7063088787941378</v>
      </c>
      <c r="AQ150" s="26">
        <v>4.7063088787941378</v>
      </c>
      <c r="AR150" s="26">
        <v>2.8766639495273099</v>
      </c>
      <c r="AS150" s="26">
        <v>2.8766639495273099</v>
      </c>
      <c r="AT150" s="26">
        <v>2.8766639495273099</v>
      </c>
      <c r="AU150" s="26">
        <v>2.8043029396701402</v>
      </c>
      <c r="AV150" s="26">
        <v>2.8043029396701402</v>
      </c>
      <c r="AW150" s="26">
        <v>4.7063088787941378</v>
      </c>
      <c r="AX150" s="26">
        <v>2.6772664196767111</v>
      </c>
      <c r="AY150" s="26">
        <v>7.9292795033873382</v>
      </c>
      <c r="AZ150" s="26">
        <v>7.995668089292395</v>
      </c>
      <c r="BA150" s="26">
        <v>7.9292795033873382</v>
      </c>
      <c r="BB150" s="26">
        <v>8.5510870866051185</v>
      </c>
      <c r="BC150" s="26">
        <v>8.5510870866051185</v>
      </c>
      <c r="BD150" s="26">
        <v>8.5510870866051185</v>
      </c>
    </row>
    <row r="151" spans="1:56">
      <c r="A151" s="2">
        <f t="shared" si="34"/>
        <v>44048</v>
      </c>
      <c r="B151" s="4" t="e">
        <f>Data!B150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  <c r="AL151" s="26">
        <v>2.8407208056468134</v>
      </c>
      <c r="AM151" s="26">
        <v>2.8407208056468134</v>
      </c>
      <c r="AN151" s="26">
        <v>2.8407208056468134</v>
      </c>
      <c r="AO151" s="26">
        <v>2.8407208056468134</v>
      </c>
      <c r="AP151" s="26">
        <v>4.675835395615862</v>
      </c>
      <c r="AQ151" s="26">
        <v>4.675835395615862</v>
      </c>
      <c r="AR151" s="26">
        <v>2.8407208056468134</v>
      </c>
      <c r="AS151" s="26">
        <v>2.8407208056468134</v>
      </c>
      <c r="AT151" s="26">
        <v>2.8407208056468134</v>
      </c>
      <c r="AU151" s="26">
        <v>2.765442071369502</v>
      </c>
      <c r="AV151" s="26">
        <v>2.765442071369502</v>
      </c>
      <c r="AW151" s="26">
        <v>4.675835395615862</v>
      </c>
      <c r="AX151" s="26">
        <v>2.6312265939136652</v>
      </c>
      <c r="AY151" s="26">
        <v>7.7546341370103651</v>
      </c>
      <c r="AZ151" s="26">
        <v>7.8089943003976146</v>
      </c>
      <c r="BA151" s="26">
        <v>7.7546341370103651</v>
      </c>
      <c r="BB151" s="26">
        <v>8.3485439605423828</v>
      </c>
      <c r="BC151" s="26">
        <v>8.3485439605423828</v>
      </c>
      <c r="BD151" s="26">
        <v>8.3485439605423828</v>
      </c>
    </row>
    <row r="152" spans="1:56">
      <c r="A152" s="2">
        <f t="shared" si="34"/>
        <v>44049</v>
      </c>
      <c r="B152" s="4" t="e">
        <f>Data!B151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  <c r="AL152" s="26">
        <v>2.807148401574715</v>
      </c>
      <c r="AM152" s="26">
        <v>2.807148401574715</v>
      </c>
      <c r="AN152" s="26">
        <v>2.807148401574715</v>
      </c>
      <c r="AO152" s="26">
        <v>2.807148401574715</v>
      </c>
      <c r="AP152" s="26">
        <v>4.6472042604887811</v>
      </c>
      <c r="AQ152" s="26">
        <v>4.6472042604887811</v>
      </c>
      <c r="AR152" s="26">
        <v>2.807148401574715</v>
      </c>
      <c r="AS152" s="26">
        <v>2.807148401574715</v>
      </c>
      <c r="AT152" s="26">
        <v>2.807148401574715</v>
      </c>
      <c r="AU152" s="26">
        <v>2.7291455758431784</v>
      </c>
      <c r="AV152" s="26">
        <v>2.7291455758431784</v>
      </c>
      <c r="AW152" s="26">
        <v>4.6472042604887811</v>
      </c>
      <c r="AX152" s="26">
        <v>2.5882191533200549</v>
      </c>
      <c r="AY152" s="26">
        <v>7.5887839665316372</v>
      </c>
      <c r="AZ152" s="26">
        <v>7.6316444050385108</v>
      </c>
      <c r="BA152" s="26">
        <v>7.5887839665316372</v>
      </c>
      <c r="BB152" s="26">
        <v>8.1560949796850757</v>
      </c>
      <c r="BC152" s="26">
        <v>8.1560949796850757</v>
      </c>
      <c r="BD152" s="26">
        <v>8.1560949796850757</v>
      </c>
    </row>
    <row r="153" spans="1:56">
      <c r="A153" s="2">
        <f t="shared" si="34"/>
        <v>44050</v>
      </c>
      <c r="B153" s="4" t="e">
        <f>Data!B152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  <c r="AL153" s="26">
        <v>2.7757861594703077</v>
      </c>
      <c r="AM153" s="26">
        <v>2.7757861594703077</v>
      </c>
      <c r="AN153" s="26">
        <v>2.7757861594703077</v>
      </c>
      <c r="AO153" s="26">
        <v>2.7757861594703077</v>
      </c>
      <c r="AP153" s="26">
        <v>4.6202865350583835</v>
      </c>
      <c r="AQ153" s="26">
        <v>4.6202865350583835</v>
      </c>
      <c r="AR153" s="26">
        <v>2.7757861594703077</v>
      </c>
      <c r="AS153" s="26">
        <v>2.7757861594703077</v>
      </c>
      <c r="AT153" s="26">
        <v>2.7757861594703077</v>
      </c>
      <c r="AU153" s="26">
        <v>2.695240866873672</v>
      </c>
      <c r="AV153" s="26">
        <v>2.695240866873672</v>
      </c>
      <c r="AW153" s="26">
        <v>4.6202865350583835</v>
      </c>
      <c r="AX153" s="26">
        <v>2.5480427651453712</v>
      </c>
      <c r="AY153" s="26">
        <v>7.4313010023059416</v>
      </c>
      <c r="AZ153" s="26">
        <v>7.4631718083550425</v>
      </c>
      <c r="BA153" s="26">
        <v>7.4313010023059416</v>
      </c>
      <c r="BB153" s="26">
        <v>7.9732586614646079</v>
      </c>
      <c r="BC153" s="26">
        <v>7.9732586614646079</v>
      </c>
      <c r="BD153" s="26">
        <v>7.9732586614646079</v>
      </c>
    </row>
    <row r="154" spans="1:56">
      <c r="A154" s="2">
        <f t="shared" si="34"/>
        <v>44051</v>
      </c>
      <c r="B154" s="4" t="e">
        <f>Data!B153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  <c r="AL154" s="26">
        <v>2.7464841653379866</v>
      </c>
      <c r="AM154" s="26">
        <v>2.7464841653379866</v>
      </c>
      <c r="AN154" s="26">
        <v>2.7464841653379866</v>
      </c>
      <c r="AO154" s="26">
        <v>2.7464841653379866</v>
      </c>
      <c r="AP154" s="26">
        <v>4.5949621636727631</v>
      </c>
      <c r="AQ154" s="26">
        <v>4.5949621636727631</v>
      </c>
      <c r="AR154" s="26">
        <v>2.7464841653379866</v>
      </c>
      <c r="AS154" s="26">
        <v>2.7464841653379866</v>
      </c>
      <c r="AT154" s="26">
        <v>2.7464841653379866</v>
      </c>
      <c r="AU154" s="26">
        <v>2.6635667358016115</v>
      </c>
      <c r="AV154" s="26">
        <v>2.6635667358016115</v>
      </c>
      <c r="AW154" s="26">
        <v>4.5949621636727631</v>
      </c>
      <c r="AX154" s="26">
        <v>2.5105091605935543</v>
      </c>
      <c r="AY154" s="26">
        <v>7.2817757176576068</v>
      </c>
      <c r="AZ154" s="26">
        <v>7.3031486557000216</v>
      </c>
      <c r="BA154" s="26">
        <v>7.2817757176576068</v>
      </c>
      <c r="BB154" s="26">
        <v>7.7995735774195856</v>
      </c>
      <c r="BC154" s="26">
        <v>7.7995735774195856</v>
      </c>
      <c r="BD154" s="26">
        <v>7.7995735774195856</v>
      </c>
    </row>
    <row r="155" spans="1:56">
      <c r="A155" s="2">
        <f t="shared" si="34"/>
        <v>44052</v>
      </c>
      <c r="B155" s="4" t="e">
        <f>Data!B154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  <c r="AL155" s="26">
        <v>2.7191024836684692</v>
      </c>
      <c r="AM155" s="26">
        <v>2.7191024836684692</v>
      </c>
      <c r="AN155" s="26">
        <v>2.7191024836684692</v>
      </c>
      <c r="AO155" s="26">
        <v>2.7191024836684692</v>
      </c>
      <c r="AP155" s="26">
        <v>4.5711193817503464</v>
      </c>
      <c r="AQ155" s="26">
        <v>4.5711193817503464</v>
      </c>
      <c r="AR155" s="26">
        <v>2.7191024836684692</v>
      </c>
      <c r="AS155" s="26">
        <v>2.7191024836684692</v>
      </c>
      <c r="AT155" s="26">
        <v>2.7191024836684692</v>
      </c>
      <c r="AU155" s="26">
        <v>2.6339726270367079</v>
      </c>
      <c r="AV155" s="26">
        <v>2.6339726270367079</v>
      </c>
      <c r="AW155" s="26">
        <v>4.5711193817503464</v>
      </c>
      <c r="AX155" s="26">
        <v>2.4754423201762301</v>
      </c>
      <c r="AY155" s="26">
        <v>7.1398164798442751</v>
      </c>
      <c r="AZ155" s="26">
        <v>7.1511653022632498</v>
      </c>
      <c r="BA155" s="26">
        <v>7.1398164798442751</v>
      </c>
      <c r="BB155" s="26">
        <v>7.6345977994827949</v>
      </c>
      <c r="BC155" s="26">
        <v>7.6345977994827949</v>
      </c>
      <c r="BD155" s="26">
        <v>7.6345977994827949</v>
      </c>
    </row>
    <row r="156" spans="1:56">
      <c r="A156" s="2">
        <f t="shared" si="34"/>
        <v>44053</v>
      </c>
      <c r="B156" s="4" t="e">
        <f>Data!B155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  <c r="AL156" s="26">
        <v>2.6935105135916713</v>
      </c>
      <c r="AM156" s="26">
        <v>2.6935105135916713</v>
      </c>
      <c r="AN156" s="26">
        <v>2.6935105135916713</v>
      </c>
      <c r="AO156" s="26">
        <v>2.6935105135916713</v>
      </c>
      <c r="AP156" s="26">
        <v>4.5486541614967386</v>
      </c>
      <c r="AQ156" s="26">
        <v>4.5486541614967386</v>
      </c>
      <c r="AR156" s="26">
        <v>2.6935105135916713</v>
      </c>
      <c r="AS156" s="26">
        <v>2.6935105135916713</v>
      </c>
      <c r="AT156" s="26">
        <v>2.6935105135916713</v>
      </c>
      <c r="AU156" s="26">
        <v>2.6063179568214441</v>
      </c>
      <c r="AV156" s="26">
        <v>2.6063179568214441</v>
      </c>
      <c r="AW156" s="26">
        <v>4.5486541614967386</v>
      </c>
      <c r="AX156" s="26">
        <v>2.4426777060404676</v>
      </c>
      <c r="AY156" s="26">
        <v>7.0050489740604673</v>
      </c>
      <c r="AZ156" s="26">
        <v>7.0068297697541668</v>
      </c>
      <c r="BA156" s="26">
        <v>7.0050489740604673</v>
      </c>
      <c r="BB156" s="26">
        <v>7.4779083307014185</v>
      </c>
      <c r="BC156" s="26">
        <v>7.4779083307014185</v>
      </c>
      <c r="BD156" s="26">
        <v>7.4779083307014185</v>
      </c>
    </row>
    <row r="157" spans="1:56">
      <c r="A157" s="2">
        <f t="shared" si="34"/>
        <v>44054</v>
      </c>
      <c r="B157" s="4" t="e">
        <f>Data!B156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  <c r="AL157" s="26">
        <v>2.6695863843348304</v>
      </c>
      <c r="AM157" s="26">
        <v>2.6695863843348304</v>
      </c>
      <c r="AN157" s="26">
        <v>2.6695863843348304</v>
      </c>
      <c r="AO157" s="26">
        <v>2.6695863843348304</v>
      </c>
      <c r="AP157" s="26">
        <v>4.5274696928395102</v>
      </c>
      <c r="AQ157" s="26">
        <v>4.5274696928395102</v>
      </c>
      <c r="AR157" s="26">
        <v>2.6695863843348304</v>
      </c>
      <c r="AS157" s="26">
        <v>2.6695863843348304</v>
      </c>
      <c r="AT157" s="26">
        <v>2.6695863843348304</v>
      </c>
      <c r="AU157" s="26">
        <v>2.5804714730188394</v>
      </c>
      <c r="AV157" s="26">
        <v>2.5804714730188394</v>
      </c>
      <c r="AW157" s="26">
        <v>4.5274696928395102</v>
      </c>
      <c r="AX157" s="26">
        <v>2.4120615390419093</v>
      </c>
      <c r="AY157" s="26">
        <v>6.8771156240389537</v>
      </c>
      <c r="AZ157" s="26">
        <v>6.8697671942807821</v>
      </c>
      <c r="BA157" s="26">
        <v>6.8771156240389537</v>
      </c>
      <c r="BB157" s="26">
        <v>7.3291005249709</v>
      </c>
      <c r="BC157" s="26">
        <v>7.3291005249709</v>
      </c>
      <c r="BD157" s="26">
        <v>7.3291005249709</v>
      </c>
    </row>
    <row r="158" spans="1:56">
      <c r="A158" s="2">
        <f t="shared" si="34"/>
        <v>44055</v>
      </c>
      <c r="B158" s="4" t="e">
        <f>Data!B157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  <c r="AL158" s="26">
        <v>2.6472163878558241</v>
      </c>
      <c r="AM158" s="26">
        <v>2.6472163878558241</v>
      </c>
      <c r="AN158" s="26">
        <v>2.6472163878558241</v>
      </c>
      <c r="AO158" s="26">
        <v>2.6472163878558241</v>
      </c>
      <c r="AP158" s="26">
        <v>4.5074758975434275</v>
      </c>
      <c r="AQ158" s="26">
        <v>4.5074758975434275</v>
      </c>
      <c r="AR158" s="26">
        <v>2.6472163878558241</v>
      </c>
      <c r="AS158" s="26">
        <v>2.6472163878558241</v>
      </c>
      <c r="AT158" s="26">
        <v>2.6472163878558241</v>
      </c>
      <c r="AU158" s="26">
        <v>2.5563106537629774</v>
      </c>
      <c r="AV158" s="26">
        <v>2.5563106537629774</v>
      </c>
      <c r="AW158" s="26">
        <v>4.5074758975434275</v>
      </c>
      <c r="AX158" s="26">
        <v>2.3834501183738772</v>
      </c>
      <c r="AY158" s="26">
        <v>6.7556750123661935</v>
      </c>
      <c r="AZ158" s="26">
        <v>6.7396192690778092</v>
      </c>
      <c r="BA158" s="26">
        <v>6.7556750123661935</v>
      </c>
      <c r="BB158" s="26">
        <v>7.18778749983362</v>
      </c>
      <c r="BC158" s="26">
        <v>7.18778749983362</v>
      </c>
      <c r="BD158" s="26">
        <v>7.18778749983362</v>
      </c>
    </row>
    <row r="159" spans="1:56">
      <c r="A159" s="2">
        <f t="shared" si="34"/>
        <v>44056</v>
      </c>
      <c r="B159" s="4" t="e">
        <f>Data!B158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  <c r="AL159" s="26">
        <v>2.6262944466015936</v>
      </c>
      <c r="AM159" s="26">
        <v>2.6262944466015936</v>
      </c>
      <c r="AN159" s="26">
        <v>2.6262944466015936</v>
      </c>
      <c r="AO159" s="26">
        <v>2.6262944466015936</v>
      </c>
      <c r="AP159" s="26">
        <v>4.4885889745620959</v>
      </c>
      <c r="AQ159" s="26">
        <v>4.4885889745620959</v>
      </c>
      <c r="AR159" s="26">
        <v>2.6262944466015936</v>
      </c>
      <c r="AS159" s="26">
        <v>2.6262944466015936</v>
      </c>
      <c r="AT159" s="26">
        <v>2.6262944466015936</v>
      </c>
      <c r="AU159" s="26">
        <v>2.5337211428837003</v>
      </c>
      <c r="AV159" s="26">
        <v>2.5337211428837003</v>
      </c>
      <c r="AW159" s="26">
        <v>4.4885889745620959</v>
      </c>
      <c r="AX159" s="26">
        <v>2.3567091816131551</v>
      </c>
      <c r="AY159" s="26">
        <v>6.640401303226656</v>
      </c>
      <c r="AZ159" s="26">
        <v>6.6160436852942341</v>
      </c>
      <c r="BA159" s="26">
        <v>6.640401303226656</v>
      </c>
      <c r="BB159" s="26">
        <v>7.0535995459098952</v>
      </c>
      <c r="BC159" s="26">
        <v>7.0535995459098952</v>
      </c>
      <c r="BD159" s="26">
        <v>7.0535995459098952</v>
      </c>
    </row>
    <row r="160" spans="1:56">
      <c r="A160" s="2">
        <f t="shared" si="34"/>
        <v>44057</v>
      </c>
      <c r="B160" s="4" t="e">
        <f>Data!B159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  <c r="AL160" s="26">
        <v>2.6067216144238605</v>
      </c>
      <c r="AM160" s="26">
        <v>2.6067216144238605</v>
      </c>
      <c r="AN160" s="26">
        <v>2.6067216144238605</v>
      </c>
      <c r="AO160" s="26">
        <v>2.6067216144238605</v>
      </c>
      <c r="AP160" s="26">
        <v>4.4707309747745612</v>
      </c>
      <c r="AQ160" s="26">
        <v>4.4707309747745612</v>
      </c>
      <c r="AR160" s="26">
        <v>2.6067216144238605</v>
      </c>
      <c r="AS160" s="26">
        <v>2.6067216144238605</v>
      </c>
      <c r="AT160" s="26">
        <v>2.6067216144238605</v>
      </c>
      <c r="AU160" s="26">
        <v>2.5125962200934762</v>
      </c>
      <c r="AV160" s="26">
        <v>2.5125962200934762</v>
      </c>
      <c r="AW160" s="26">
        <v>4.4707309747745612</v>
      </c>
      <c r="AX160" s="26">
        <v>2.3317133031013468</v>
      </c>
      <c r="AY160" s="26">
        <v>6.5309836699270498</v>
      </c>
      <c r="AZ160" s="26">
        <v>6.4987135736476773</v>
      </c>
      <c r="BA160" s="26">
        <v>6.5309836699270498</v>
      </c>
      <c r="BB160" s="26">
        <v>6.9261835360880566</v>
      </c>
      <c r="BC160" s="26">
        <v>6.9261835360880566</v>
      </c>
      <c r="BD160" s="26">
        <v>6.9261835360880566</v>
      </c>
    </row>
    <row r="161" spans="1:56">
      <c r="A161" s="2">
        <f t="shared" si="34"/>
        <v>44058</v>
      </c>
      <c r="B161" s="4" t="e">
        <f>Data!B160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  <c r="AL161" s="26">
        <v>2.5884056087678395</v>
      </c>
      <c r="AM161" s="26">
        <v>2.5884056087678395</v>
      </c>
      <c r="AN161" s="26">
        <v>2.5884056087678395</v>
      </c>
      <c r="AO161" s="26">
        <v>2.5884056087678395</v>
      </c>
      <c r="AP161" s="26">
        <v>4.4538294033465338</v>
      </c>
      <c r="AQ161" s="26">
        <v>4.4538294033465338</v>
      </c>
      <c r="AR161" s="26">
        <v>2.5884056087678395</v>
      </c>
      <c r="AS161" s="26">
        <v>2.5884056087678395</v>
      </c>
      <c r="AT161" s="26">
        <v>2.5884056087678395</v>
      </c>
      <c r="AU161" s="26">
        <v>2.4928363040035686</v>
      </c>
      <c r="AV161" s="26">
        <v>2.4928363040035686</v>
      </c>
      <c r="AW161" s="26">
        <v>4.4538294033465338</v>
      </c>
      <c r="AX161" s="26">
        <v>2.3083453286451401</v>
      </c>
      <c r="AY161" s="26">
        <v>6.4271257292225838</v>
      </c>
      <c r="AZ161" s="26">
        <v>6.3873169493870163</v>
      </c>
      <c r="BA161" s="26">
        <v>6.4271257292225838</v>
      </c>
      <c r="BB161" s="26">
        <v>6.8052023371996082</v>
      </c>
      <c r="BC161" s="26">
        <v>6.8052023371996082</v>
      </c>
      <c r="BD161" s="26">
        <v>6.8052023371996082</v>
      </c>
    </row>
    <row r="162" spans="1:56">
      <c r="A162" s="2">
        <f t="shared" si="34"/>
        <v>44059</v>
      </c>
      <c r="B162" s="4" t="e">
        <f>Data!B161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  <c r="AL162" s="26">
        <v>2.5712603723334966</v>
      </c>
      <c r="AM162" s="26">
        <v>2.5712603723334966</v>
      </c>
      <c r="AN162" s="26">
        <v>2.5712603723334966</v>
      </c>
      <c r="AO162" s="26">
        <v>2.5712603723334966</v>
      </c>
      <c r="AP162" s="26">
        <v>4.4378168480450144</v>
      </c>
      <c r="AQ162" s="26">
        <v>4.4378168480450144</v>
      </c>
      <c r="AR162" s="26">
        <v>2.5712603723334966</v>
      </c>
      <c r="AS162" s="26">
        <v>2.5712603723334966</v>
      </c>
      <c r="AT162" s="26">
        <v>2.5712603723334966</v>
      </c>
      <c r="AU162" s="26">
        <v>2.474348486117254</v>
      </c>
      <c r="AV162" s="26">
        <v>2.474348486117254</v>
      </c>
      <c r="AW162" s="26">
        <v>4.4378168480450144</v>
      </c>
      <c r="AX162" s="26">
        <v>2.286495844587856</v>
      </c>
      <c r="AY162" s="26">
        <v>6.3285449841708434</v>
      </c>
      <c r="AZ162" s="26">
        <v>6.2815561626733327</v>
      </c>
      <c r="BA162" s="26">
        <v>6.3285449841708434</v>
      </c>
      <c r="BB162" s="26">
        <v>6.6903342265421424</v>
      </c>
      <c r="BC162" s="26">
        <v>6.6903342265421424</v>
      </c>
      <c r="BD162" s="26">
        <v>6.6903342265421424</v>
      </c>
    </row>
    <row r="163" spans="1:56">
      <c r="A163" s="2">
        <f t="shared" si="34"/>
        <v>44060</v>
      </c>
      <c r="B163" s="4" t="e">
        <f>Data!B162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  <c r="AL163" s="26">
        <v>2.5552056624923503</v>
      </c>
      <c r="AM163" s="26">
        <v>2.5552056624923503</v>
      </c>
      <c r="AN163" s="26">
        <v>2.5552056624923503</v>
      </c>
      <c r="AO163" s="26">
        <v>2.5552056624923503</v>
      </c>
      <c r="AP163" s="26">
        <v>4.4226306319219058</v>
      </c>
      <c r="AQ163" s="26">
        <v>4.4226306319219058</v>
      </c>
      <c r="AR163" s="26">
        <v>2.5552056624923503</v>
      </c>
      <c r="AS163" s="26">
        <v>2.5552056624923503</v>
      </c>
      <c r="AT163" s="26">
        <v>2.5552056624923503</v>
      </c>
      <c r="AU163" s="26">
        <v>2.4570460940289576</v>
      </c>
      <c r="AV163" s="26">
        <v>2.4570460940289576</v>
      </c>
      <c r="AW163" s="26">
        <v>4.4226306319219058</v>
      </c>
      <c r="AX163" s="26">
        <v>2.2660626793769634</v>
      </c>
      <c r="AY163" s="26">
        <v>6.2349722769721421</v>
      </c>
      <c r="AZ163" s="26">
        <v>6.1811473561898254</v>
      </c>
      <c r="BA163" s="26">
        <v>6.2349722769721421</v>
      </c>
      <c r="BB163" s="26">
        <v>6.5812723152839681</v>
      </c>
      <c r="BC163" s="26">
        <v>6.5812723152839681</v>
      </c>
      <c r="BD163" s="26">
        <v>6.5812723152839681</v>
      </c>
    </row>
    <row r="164" spans="1:56">
      <c r="A164" s="2">
        <f t="shared" si="34"/>
        <v>44061</v>
      </c>
      <c r="B164" s="4" t="e">
        <f>Data!B163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  <c r="AL164" s="26">
        <v>2.5401666668252361</v>
      </c>
      <c r="AM164" s="26">
        <v>2.5401666668252361</v>
      </c>
      <c r="AN164" s="26">
        <v>2.5401666668252361</v>
      </c>
      <c r="AO164" s="26">
        <v>2.5401666668252361</v>
      </c>
      <c r="AP164" s="26">
        <v>4.4082124888663463</v>
      </c>
      <c r="AQ164" s="26">
        <v>4.4082124888663463</v>
      </c>
      <c r="AR164" s="26">
        <v>2.5401666668252361</v>
      </c>
      <c r="AS164" s="26">
        <v>2.5401666668252361</v>
      </c>
      <c r="AT164" s="26">
        <v>2.5401666668252361</v>
      </c>
      <c r="AU164" s="26">
        <v>2.4408482821391368</v>
      </c>
      <c r="AV164" s="26">
        <v>2.4408482821391368</v>
      </c>
      <c r="AW164" s="26">
        <v>4.4082124888663463</v>
      </c>
      <c r="AX164" s="26">
        <v>2.246950435826649</v>
      </c>
      <c r="AY164" s="26">
        <v>6.146151253015959</v>
      </c>
      <c r="AZ164" s="26">
        <v>6.0858199315214918</v>
      </c>
      <c r="BA164" s="26">
        <v>6.146151253015959</v>
      </c>
      <c r="BB164" s="26">
        <v>6.4777239804878706</v>
      </c>
      <c r="BC164" s="26">
        <v>6.4777239804878706</v>
      </c>
      <c r="BD164" s="26">
        <v>6.4777239804878706</v>
      </c>
    </row>
    <row r="165" spans="1:56">
      <c r="A165" s="2">
        <f t="shared" si="34"/>
        <v>44062</v>
      </c>
      <c r="B165" s="4" t="e">
        <f>Data!B164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  <c r="AL165" s="26">
        <v>2.5260736432273836</v>
      </c>
      <c r="AM165" s="26">
        <v>2.5260736432273836</v>
      </c>
      <c r="AN165" s="26">
        <v>2.5260736432273836</v>
      </c>
      <c r="AO165" s="26">
        <v>2.5260736432273836</v>
      </c>
      <c r="AP165" s="26">
        <v>4.3945082606068331</v>
      </c>
      <c r="AQ165" s="26">
        <v>4.3945082606068331</v>
      </c>
      <c r="AR165" s="26">
        <v>2.5260736432273836</v>
      </c>
      <c r="AS165" s="26">
        <v>2.5260736432273836</v>
      </c>
      <c r="AT165" s="26">
        <v>2.5260736432273836</v>
      </c>
      <c r="AU165" s="26">
        <v>2.4256796482748388</v>
      </c>
      <c r="AV165" s="26">
        <v>2.4256796482748388</v>
      </c>
      <c r="AW165" s="26">
        <v>4.3945082606068331</v>
      </c>
      <c r="AX165" s="26">
        <v>2.2290700523500733</v>
      </c>
      <c r="AY165" s="26">
        <v>6.0618378371390502</v>
      </c>
      <c r="AZ165" s="26">
        <v>5.9953160256028033</v>
      </c>
      <c r="BA165" s="26">
        <v>6.0618378371390502</v>
      </c>
      <c r="BB165" s="26">
        <v>6.3794103072245134</v>
      </c>
      <c r="BC165" s="26">
        <v>6.3794103072245134</v>
      </c>
      <c r="BD165" s="26">
        <v>6.3794103072245134</v>
      </c>
    </row>
    <row r="166" spans="1:56">
      <c r="A166" s="2">
        <f t="shared" si="34"/>
        <v>44063</v>
      </c>
      <c r="B166" s="4" t="e">
        <f>Data!B165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  <c r="AL166" s="26">
        <v>2.5128615831061918</v>
      </c>
      <c r="AM166" s="26">
        <v>2.5128615831061918</v>
      </c>
      <c r="AN166" s="26">
        <v>2.5128615831061918</v>
      </c>
      <c r="AO166" s="26">
        <v>2.5128615831061918</v>
      </c>
      <c r="AP166" s="26">
        <v>4.3814676138225312</v>
      </c>
      <c r="AQ166" s="26">
        <v>4.3814676138225312</v>
      </c>
      <c r="AR166" s="26">
        <v>2.5128615831061918</v>
      </c>
      <c r="AS166" s="26">
        <v>2.5128615831061918</v>
      </c>
      <c r="AT166" s="26">
        <v>2.5128615831061918</v>
      </c>
      <c r="AU166" s="26">
        <v>2.4114698746846694</v>
      </c>
      <c r="AV166" s="26">
        <v>2.4114698746846694</v>
      </c>
      <c r="AW166" s="26">
        <v>4.3814676138225312</v>
      </c>
      <c r="AX166" s="26">
        <v>2.212338391511814</v>
      </c>
      <c r="AY166" s="26">
        <v>5.9817997229098854</v>
      </c>
      <c r="AZ166" s="26">
        <v>5.9093899983141691</v>
      </c>
      <c r="BA166" s="26">
        <v>5.9817997229098854</v>
      </c>
      <c r="BB166" s="26">
        <v>6.28606554200642</v>
      </c>
      <c r="BC166" s="26">
        <v>6.28606554200642</v>
      </c>
      <c r="BD166" s="26">
        <v>6.28606554200642</v>
      </c>
    </row>
    <row r="167" spans="1:56">
      <c r="A167" s="2">
        <f t="shared" si="34"/>
        <v>44064</v>
      </c>
      <c r="B167" s="4" t="e">
        <f>Data!B166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  <c r="AL167" s="26">
        <v>2.5004698962739162</v>
      </c>
      <c r="AM167" s="26">
        <v>2.5004698962739162</v>
      </c>
      <c r="AN167" s="26">
        <v>2.5004698962739162</v>
      </c>
      <c r="AO167" s="26">
        <v>2.5004698962739162</v>
      </c>
      <c r="AP167" s="26">
        <v>4.3690437760983745</v>
      </c>
      <c r="AQ167" s="26">
        <v>4.3690437760983745</v>
      </c>
      <c r="AR167" s="26">
        <v>2.5004698962739162</v>
      </c>
      <c r="AS167" s="26">
        <v>2.5004698962739162</v>
      </c>
      <c r="AT167" s="26">
        <v>2.5004698962739162</v>
      </c>
      <c r="AU167" s="26">
        <v>2.3981533919539557</v>
      </c>
      <c r="AV167" s="26">
        <v>2.3981533919539557</v>
      </c>
      <c r="AW167" s="26">
        <v>4.3690437760983745</v>
      </c>
      <c r="AX167" s="26">
        <v>2.1966778543265488</v>
      </c>
      <c r="AY167" s="26">
        <v>5.9058158755842616</v>
      </c>
      <c r="AZ167" s="26">
        <v>5.8278079321135055</v>
      </c>
      <c r="BA167" s="26">
        <v>5.9058158755842616</v>
      </c>
      <c r="BB167" s="26">
        <v>6.1974365585590014</v>
      </c>
      <c r="BC167" s="26">
        <v>6.1974365585590014</v>
      </c>
      <c r="BD167" s="26">
        <v>6.1974365585590014</v>
      </c>
    </row>
    <row r="168" spans="1:56">
      <c r="A168" s="2">
        <f t="shared" si="34"/>
        <v>44065</v>
      </c>
      <c r="B168" s="4" t="e">
        <f>Data!B167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  <c r="AL168" s="26">
        <v>2.4888421162118934</v>
      </c>
      <c r="AM168" s="26">
        <v>2.4888421162118934</v>
      </c>
      <c r="AN168" s="26">
        <v>2.4888421162118934</v>
      </c>
      <c r="AO168" s="26">
        <v>2.4888421162118934</v>
      </c>
      <c r="AP168" s="26">
        <v>4.3571932895306515</v>
      </c>
      <c r="AQ168" s="26">
        <v>4.3571932895306515</v>
      </c>
      <c r="AR168" s="26">
        <v>2.4888421162118934</v>
      </c>
      <c r="AS168" s="26">
        <v>2.4888421162118934</v>
      </c>
      <c r="AT168" s="26">
        <v>2.4888421162118934</v>
      </c>
      <c r="AU168" s="26">
        <v>2.3856690644609113</v>
      </c>
      <c r="AV168" s="26">
        <v>2.3856690644609113</v>
      </c>
      <c r="AW168" s="26">
        <v>4.3571932895306515</v>
      </c>
      <c r="AX168" s="26">
        <v>2.182016018804688</v>
      </c>
      <c r="AY168" s="26">
        <v>5.833676049226395</v>
      </c>
      <c r="AZ168" s="26">
        <v>5.7503471444159127</v>
      </c>
      <c r="BA168" s="26">
        <v>5.833676049226395</v>
      </c>
      <c r="BB168" s="26">
        <v>6.1132823367536231</v>
      </c>
      <c r="BC168" s="26">
        <v>6.1132823367536231</v>
      </c>
      <c r="BD168" s="26">
        <v>6.1132823367536231</v>
      </c>
    </row>
    <row r="169" spans="1:56">
      <c r="A169" s="2">
        <f t="shared" si="34"/>
        <v>44066</v>
      </c>
      <c r="B169" s="4" t="e">
        <f>Data!B168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  <c r="AL169" s="26">
        <v>2.4779256244547381</v>
      </c>
      <c r="AM169" s="26">
        <v>2.4779256244547381</v>
      </c>
      <c r="AN169" s="26">
        <v>2.4779256244547381</v>
      </c>
      <c r="AO169" s="26">
        <v>2.4779256244547381</v>
      </c>
      <c r="AP169" s="26">
        <v>4.3458757808586759</v>
      </c>
      <c r="AQ169" s="26">
        <v>4.3458757808586759</v>
      </c>
      <c r="AR169" s="26">
        <v>2.4779256244547381</v>
      </c>
      <c r="AS169" s="26">
        <v>2.4779256244547381</v>
      </c>
      <c r="AT169" s="26">
        <v>2.4779256244547381</v>
      </c>
      <c r="AU169" s="26">
        <v>2.3739598960673547</v>
      </c>
      <c r="AV169" s="26">
        <v>2.3739598960673547</v>
      </c>
      <c r="AW169" s="26">
        <v>4.3458757808586759</v>
      </c>
      <c r="AX169" s="26">
        <v>2.1682853013190138</v>
      </c>
      <c r="AY169" s="26">
        <v>5.7651803183567232</v>
      </c>
      <c r="AZ169" s="26">
        <v>5.6767957132803915</v>
      </c>
      <c r="BA169" s="26">
        <v>5.7651803183567232</v>
      </c>
      <c r="BB169" s="26">
        <v>6.0333734553572667</v>
      </c>
      <c r="BC169" s="26">
        <v>6.0333734553572667</v>
      </c>
      <c r="BD169" s="26">
        <v>6.0333734553572667</v>
      </c>
    </row>
    <row r="170" spans="1:56">
      <c r="A170" s="2">
        <f t="shared" si="34"/>
        <v>44067</v>
      </c>
      <c r="B170" s="4" t="e">
        <f>Data!B169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  <c r="AL170" s="26">
        <v>2.4676713929120253</v>
      </c>
      <c r="AM170" s="26">
        <v>2.4676713929120253</v>
      </c>
      <c r="AN170" s="26">
        <v>2.4676713929120253</v>
      </c>
      <c r="AO170" s="26">
        <v>2.4676713929120253</v>
      </c>
      <c r="AP170" s="26">
        <v>4.3350537470638288</v>
      </c>
      <c r="AQ170" s="26">
        <v>4.3350537470638288</v>
      </c>
      <c r="AR170" s="26">
        <v>2.4676713929120253</v>
      </c>
      <c r="AS170" s="26">
        <v>2.4676713929120253</v>
      </c>
      <c r="AT170" s="26">
        <v>2.4676713929120253</v>
      </c>
      <c r="AU170" s="26">
        <v>2.3629727548077981</v>
      </c>
      <c r="AV170" s="26">
        <v>2.3629727548077981</v>
      </c>
      <c r="AW170" s="26">
        <v>4.3350537470638288</v>
      </c>
      <c r="AX170" s="26">
        <v>2.1554226394380596</v>
      </c>
      <c r="AY170" s="26">
        <v>5.7001386243705419</v>
      </c>
      <c r="AZ170" s="26">
        <v>5.6069520168259679</v>
      </c>
      <c r="BA170" s="26">
        <v>5.7001386243705419</v>
      </c>
      <c r="BB170" s="26">
        <v>5.957491599102128</v>
      </c>
      <c r="BC170" s="26">
        <v>5.957491599102128</v>
      </c>
      <c r="BD170" s="26">
        <v>5.957491599102128</v>
      </c>
    </row>
    <row r="171" spans="1:56">
      <c r="A171" s="2">
        <f t="shared" si="34"/>
        <v>44068</v>
      </c>
      <c r="B171" s="4" t="e">
        <f>Data!B170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  <c r="AL171" s="26">
        <v>2.45803374301128</v>
      </c>
      <c r="AM171" s="26">
        <v>2.45803374301128</v>
      </c>
      <c r="AN171" s="26">
        <v>2.45803374301128</v>
      </c>
      <c r="AO171" s="26">
        <v>2.45803374301128</v>
      </c>
      <c r="AP171" s="26">
        <v>4.3246923554399173</v>
      </c>
      <c r="AQ171" s="26">
        <v>4.3246923554399173</v>
      </c>
      <c r="AR171" s="26">
        <v>2.45803374301128</v>
      </c>
      <c r="AS171" s="26">
        <v>2.45803374301128</v>
      </c>
      <c r="AT171" s="26">
        <v>2.45803374301128</v>
      </c>
      <c r="AU171" s="26">
        <v>2.3526581154083983</v>
      </c>
      <c r="AV171" s="26">
        <v>2.3526581154083983</v>
      </c>
      <c r="AW171" s="26">
        <v>4.3246923554399173</v>
      </c>
      <c r="AX171" s="26">
        <v>2.1433691949416844</v>
      </c>
      <c r="AY171" s="26">
        <v>5.6383703368688405</v>
      </c>
      <c r="AZ171" s="26">
        <v>5.5406242866790762</v>
      </c>
      <c r="BA171" s="26">
        <v>5.6383703368688405</v>
      </c>
      <c r="BB171" s="26">
        <v>5.8854290804446805</v>
      </c>
      <c r="BC171" s="26">
        <v>5.8854290804446805</v>
      </c>
      <c r="BD171" s="26">
        <v>5.8854290804446805</v>
      </c>
    </row>
    <row r="172" spans="1:56">
      <c r="A172" s="2">
        <f t="shared" si="34"/>
        <v>44069</v>
      </c>
      <c r="B172" s="4" t="e">
        <f>Data!B171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  <c r="AL172" s="26">
        <v>2.4489701206095504</v>
      </c>
      <c r="AM172" s="26">
        <v>2.4489701206095504</v>
      </c>
      <c r="AN172" s="26">
        <v>2.4489701206095504</v>
      </c>
      <c r="AO172" s="26">
        <v>2.4489701206095504</v>
      </c>
      <c r="AP172" s="26">
        <v>4.3147592571982329</v>
      </c>
      <c r="AQ172" s="26">
        <v>4.3147592571982329</v>
      </c>
      <c r="AR172" s="26">
        <v>2.4489701206095504</v>
      </c>
      <c r="AS172" s="26">
        <v>2.4489701206095504</v>
      </c>
      <c r="AT172" s="26">
        <v>2.4489701206095504</v>
      </c>
      <c r="AU172" s="26">
        <v>2.3429698185322745</v>
      </c>
      <c r="AV172" s="26">
        <v>2.3429698185322745</v>
      </c>
      <c r="AW172" s="26">
        <v>4.3147592571982329</v>
      </c>
      <c r="AX172" s="26">
        <v>2.1320700758018698</v>
      </c>
      <c r="AY172" s="26">
        <v>5.579703829953031</v>
      </c>
      <c r="AZ172" s="26">
        <v>5.4776301756479766</v>
      </c>
      <c r="BA172" s="26">
        <v>5.579703829953031</v>
      </c>
      <c r="BB172" s="26">
        <v>5.8169883762659094</v>
      </c>
      <c r="BC172" s="26">
        <v>5.8169883762659094</v>
      </c>
      <c r="BD172" s="26">
        <v>5.8169883762659094</v>
      </c>
    </row>
    <row r="173" spans="1:56">
      <c r="A173" s="2">
        <f t="shared" si="34"/>
        <v>44070</v>
      </c>
      <c r="B173" s="4" t="e">
        <f>Data!B172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  <c r="AL173" s="26">
        <v>2.4404408856814772</v>
      </c>
      <c r="AM173" s="26">
        <v>2.4404408856814772</v>
      </c>
      <c r="AN173" s="26">
        <v>2.4404408856814772</v>
      </c>
      <c r="AO173" s="26">
        <v>2.4404408856814772</v>
      </c>
      <c r="AP173" s="26">
        <v>4.3052244137272551</v>
      </c>
      <c r="AQ173" s="26">
        <v>4.3052244137272551</v>
      </c>
      <c r="AR173" s="26">
        <v>2.4404408856814772</v>
      </c>
      <c r="AS173" s="26">
        <v>2.4404408856814772</v>
      </c>
      <c r="AT173" s="26">
        <v>2.4404408856814772</v>
      </c>
      <c r="AU173" s="26">
        <v>2.3338648457099631</v>
      </c>
      <c r="AV173" s="26">
        <v>2.3338648457099631</v>
      </c>
      <c r="AW173" s="26">
        <v>4.3052244137272551</v>
      </c>
      <c r="AX173" s="26">
        <v>2.1214740759770137</v>
      </c>
      <c r="AY173" s="26">
        <v>5.5239760734573018</v>
      </c>
      <c r="AZ173" s="26">
        <v>5.4177963397270581</v>
      </c>
      <c r="BA173" s="26">
        <v>5.5239760734573018</v>
      </c>
      <c r="BB173" s="26">
        <v>5.7519816796608749</v>
      </c>
      <c r="BC173" s="26">
        <v>5.7519816796608749</v>
      </c>
      <c r="BD173" s="26">
        <v>5.7519816796608749</v>
      </c>
    </row>
    <row r="174" spans="1:56">
      <c r="A174" s="2">
        <f t="shared" si="34"/>
        <v>44071</v>
      </c>
      <c r="B174" s="4" t="e">
        <f>Data!B173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  <c r="AL174" s="26">
        <v>2.4324091158495613</v>
      </c>
      <c r="AM174" s="26">
        <v>2.4324091158495613</v>
      </c>
      <c r="AN174" s="26">
        <v>2.4324091158495613</v>
      </c>
      <c r="AO174" s="26">
        <v>2.4324091158495613</v>
      </c>
      <c r="AP174" s="26">
        <v>4.2960599346804624</v>
      </c>
      <c r="AQ174" s="26">
        <v>4.2960599346804624</v>
      </c>
      <c r="AR174" s="26">
        <v>2.4324091158495613</v>
      </c>
      <c r="AS174" s="26">
        <v>2.4324091158495613</v>
      </c>
      <c r="AT174" s="26">
        <v>2.4324091158495613</v>
      </c>
      <c r="AU174" s="26">
        <v>2.3253031089733263</v>
      </c>
      <c r="AV174" s="26">
        <v>2.3253031089733263</v>
      </c>
      <c r="AW174" s="26">
        <v>4.2960599346804624</v>
      </c>
      <c r="AX174" s="26">
        <v>2.1115334319308179</v>
      </c>
      <c r="AY174" s="26">
        <v>5.4710322390249715</v>
      </c>
      <c r="AZ174" s="26">
        <v>5.3609580344528096</v>
      </c>
      <c r="BA174" s="26">
        <v>5.4710322390249715</v>
      </c>
      <c r="BB174" s="26">
        <v>5.6902304668753336</v>
      </c>
      <c r="BC174" s="26">
        <v>5.6902304668753336</v>
      </c>
      <c r="BD174" s="26">
        <v>5.6902304668753336</v>
      </c>
    </row>
    <row r="175" spans="1:56">
      <c r="A175" s="2">
        <f t="shared" si="34"/>
        <v>44072</v>
      </c>
      <c r="B175" s="4" t="e">
        <f>Data!B174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  <c r="AL175" s="26">
        <v>2.4248404228773643</v>
      </c>
      <c r="AM175" s="26">
        <v>2.4248404228773643</v>
      </c>
      <c r="AN175" s="26">
        <v>2.4248404228773643</v>
      </c>
      <c r="AO175" s="26">
        <v>2.4248404228773643</v>
      </c>
      <c r="AP175" s="26">
        <v>4.2872399271164676</v>
      </c>
      <c r="AQ175" s="26">
        <v>4.2872399271164676</v>
      </c>
      <c r="AR175" s="26">
        <v>2.4248404228773643</v>
      </c>
      <c r="AS175" s="26">
        <v>2.4248404228773643</v>
      </c>
      <c r="AT175" s="26">
        <v>2.4248404228773643</v>
      </c>
      <c r="AU175" s="26">
        <v>2.3172472542680373</v>
      </c>
      <c r="AV175" s="26">
        <v>2.3172472542680373</v>
      </c>
      <c r="AW175" s="26">
        <v>4.2872399271164676</v>
      </c>
      <c r="AX175" s="26">
        <v>2.102203594847202</v>
      </c>
      <c r="AY175" s="26">
        <v>5.4207253208773798</v>
      </c>
      <c r="AZ175" s="26">
        <v>5.3069587255628941</v>
      </c>
      <c r="BA175" s="26">
        <v>5.4207253208773798</v>
      </c>
      <c r="BB175" s="26">
        <v>5.6315650793684258</v>
      </c>
      <c r="BC175" s="26">
        <v>5.6315650793684258</v>
      </c>
      <c r="BD175" s="26">
        <v>5.6315650793684258</v>
      </c>
    </row>
    <row r="176" spans="1:56">
      <c r="A176" s="2">
        <f t="shared" si="34"/>
        <v>44073</v>
      </c>
      <c r="B176" s="4" t="e">
        <f>Data!B175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  <c r="AL176" s="26">
        <v>2.4177027812986434</v>
      </c>
      <c r="AM176" s="26">
        <v>2.4177027812986434</v>
      </c>
      <c r="AN176" s="26">
        <v>2.4177027812986434</v>
      </c>
      <c r="AO176" s="26">
        <v>2.4177027812986434</v>
      </c>
      <c r="AP176" s="26">
        <v>4.2787403549636371</v>
      </c>
      <c r="AQ176" s="26">
        <v>4.2787403549636371</v>
      </c>
      <c r="AR176" s="26">
        <v>2.4177027812986434</v>
      </c>
      <c r="AS176" s="26">
        <v>2.4177027812986434</v>
      </c>
      <c r="AT176" s="26">
        <v>2.4177027812986434</v>
      </c>
      <c r="AU176" s="26">
        <v>2.3096624777738612</v>
      </c>
      <c r="AV176" s="26">
        <v>2.3096624777738612</v>
      </c>
      <c r="AW176" s="26">
        <v>4.2787403549636371</v>
      </c>
      <c r="AX176" s="26">
        <v>2.0934430175704648</v>
      </c>
      <c r="AY176" s="26">
        <v>5.3729157710745463</v>
      </c>
      <c r="AZ176" s="26">
        <v>5.2556497138490519</v>
      </c>
      <c r="BA176" s="26">
        <v>5.3729157710745463</v>
      </c>
      <c r="BB176" s="26">
        <v>5.575824320912349</v>
      </c>
      <c r="BC176" s="26">
        <v>5.575824320912349</v>
      </c>
      <c r="BD176" s="26">
        <v>5.575824320912349</v>
      </c>
    </row>
    <row r="177" spans="1:56">
      <c r="A177" s="2">
        <f t="shared" si="34"/>
        <v>44074</v>
      </c>
      <c r="B177" s="4" t="e">
        <f>Data!B176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  <c r="AL177" s="26">
        <v>2.410966368405052</v>
      </c>
      <c r="AM177" s="26">
        <v>2.410966368405052</v>
      </c>
      <c r="AN177" s="26">
        <v>2.410966368405052</v>
      </c>
      <c r="AO177" s="26">
        <v>2.410966368405052</v>
      </c>
      <c r="AP177" s="26">
        <v>4.2705389081267091</v>
      </c>
      <c r="AQ177" s="26">
        <v>4.2705389081267091</v>
      </c>
      <c r="AR177" s="26">
        <v>2.410966368405052</v>
      </c>
      <c r="AS177" s="26">
        <v>2.410966368405052</v>
      </c>
      <c r="AT177" s="26">
        <v>2.410966368405052</v>
      </c>
      <c r="AU177" s="26">
        <v>2.3025163543134171</v>
      </c>
      <c r="AV177" s="26">
        <v>2.3025163543134171</v>
      </c>
      <c r="AW177" s="26">
        <v>4.2705389081267091</v>
      </c>
      <c r="AX177" s="26">
        <v>2.085212955355157</v>
      </c>
      <c r="AY177" s="26">
        <v>5.327471149025107</v>
      </c>
      <c r="AZ177" s="26">
        <v>5.2068897740424802</v>
      </c>
      <c r="BA177" s="26">
        <v>5.327471149025107</v>
      </c>
      <c r="BB177" s="26">
        <v>5.5228550695813556</v>
      </c>
      <c r="BC177" s="26">
        <v>5.5228550695813556</v>
      </c>
      <c r="BD177" s="26">
        <v>5.5228550695813556</v>
      </c>
    </row>
    <row r="178" spans="1:56">
      <c r="A178" s="2">
        <f t="shared" si="34"/>
        <v>44075</v>
      </c>
      <c r="B178" s="4" t="e">
        <f>Data!B177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  <c r="AL178" s="26">
        <v>2.404603414862053</v>
      </c>
      <c r="AM178" s="26">
        <v>2.404603414862053</v>
      </c>
      <c r="AN178" s="26">
        <v>2.404603414862053</v>
      </c>
      <c r="AO178" s="26">
        <v>2.404603414862053</v>
      </c>
      <c r="AP178" s="26">
        <v>4.262614880595712</v>
      </c>
      <c r="AQ178" s="26">
        <v>4.262614880595712</v>
      </c>
      <c r="AR178" s="26">
        <v>2.404603414862053</v>
      </c>
      <c r="AS178" s="26">
        <v>2.404603414862053</v>
      </c>
      <c r="AT178" s="26">
        <v>2.404603414862053</v>
      </c>
      <c r="AU178" s="26">
        <v>2.2957786770789408</v>
      </c>
      <c r="AV178" s="26">
        <v>2.2957786770789408</v>
      </c>
      <c r="AW178" s="26">
        <v>4.262614880595712</v>
      </c>
      <c r="AX178" s="26">
        <v>2.0774772795628551</v>
      </c>
      <c r="AY178" s="26">
        <v>5.2842657849682295</v>
      </c>
      <c r="AZ178" s="26">
        <v>5.1605448075260769</v>
      </c>
      <c r="BA178" s="26">
        <v>5.2842657849682295</v>
      </c>
      <c r="BB178" s="26">
        <v>5.4725119044324009</v>
      </c>
      <c r="BC178" s="26">
        <v>5.4725119044324009</v>
      </c>
      <c r="BD178" s="26">
        <v>5.4725119044324009</v>
      </c>
    </row>
    <row r="179" spans="1:56">
      <c r="A179" s="2">
        <f t="shared" si="34"/>
        <v>44076</v>
      </c>
      <c r="B179" s="4" t="e">
        <f>Data!B178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  <c r="AL179" s="26">
        <v>2.3985880652672056</v>
      </c>
      <c r="AM179" s="26">
        <v>2.3985880652672056</v>
      </c>
      <c r="AN179" s="26">
        <v>2.3985880652672056</v>
      </c>
      <c r="AO179" s="26">
        <v>2.3985880652672056</v>
      </c>
      <c r="AP179" s="26">
        <v>4.2549490569578277</v>
      </c>
      <c r="AQ179" s="26">
        <v>4.2549490569578277</v>
      </c>
      <c r="AR179" s="26">
        <v>2.3985880652672056</v>
      </c>
      <c r="AS179" s="26">
        <v>2.3985880652672056</v>
      </c>
      <c r="AT179" s="26">
        <v>2.3985880652672056</v>
      </c>
      <c r="AU179" s="26">
        <v>2.2894213079529186</v>
      </c>
      <c r="AV179" s="26">
        <v>2.2894213079529186</v>
      </c>
      <c r="AW179" s="26">
        <v>4.2549490569578277</v>
      </c>
      <c r="AX179" s="26">
        <v>2.0702023034932271</v>
      </c>
      <c r="AY179" s="26">
        <v>5.2431804571213307</v>
      </c>
      <c r="AZ179" s="26">
        <v>5.1164875086305539</v>
      </c>
      <c r="BA179" s="26">
        <v>5.2431804571213307</v>
      </c>
      <c r="BB179" s="26">
        <v>5.4246567466374147</v>
      </c>
      <c r="BC179" s="26">
        <v>5.4246567466374147</v>
      </c>
      <c r="BD179" s="26">
        <v>5.4246567466374147</v>
      </c>
    </row>
    <row r="180" spans="1:56">
      <c r="A180" s="2">
        <f t="shared" si="34"/>
        <v>44077</v>
      </c>
      <c r="B180" s="4" t="e">
        <f>Data!B179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  <c r="AL180" s="26">
        <v>2.3928962480070988</v>
      </c>
      <c r="AM180" s="26">
        <v>2.3928962480070988</v>
      </c>
      <c r="AN180" s="26">
        <v>2.3928962480070988</v>
      </c>
      <c r="AO180" s="26">
        <v>2.3928962480070988</v>
      </c>
      <c r="AP180" s="26">
        <v>4.2475236067508941</v>
      </c>
      <c r="AQ180" s="26">
        <v>4.2475236067508941</v>
      </c>
      <c r="AR180" s="26">
        <v>2.3928962480070988</v>
      </c>
      <c r="AS180" s="26">
        <v>2.3928962480070988</v>
      </c>
      <c r="AT180" s="26">
        <v>2.3928962480070988</v>
      </c>
      <c r="AU180" s="26">
        <v>2.2834180377423237</v>
      </c>
      <c r="AV180" s="26">
        <v>2.2834180377423237</v>
      </c>
      <c r="AW180" s="26">
        <v>4.2475236067508941</v>
      </c>
      <c r="AX180" s="26">
        <v>2.0633566195845296</v>
      </c>
      <c r="AY180" s="26">
        <v>5.2041020821640807</v>
      </c>
      <c r="AZ180" s="26">
        <v>5.0745970442402974</v>
      </c>
      <c r="BA180" s="26">
        <v>5.2041020821640807</v>
      </c>
      <c r="BB180" s="26">
        <v>5.3791585147916665</v>
      </c>
      <c r="BC180" s="26">
        <v>5.3791585147916665</v>
      </c>
      <c r="BD180" s="26">
        <v>5.3791585147916665</v>
      </c>
    </row>
    <row r="181" spans="1:56">
      <c r="A181" s="2">
        <f t="shared" si="34"/>
        <v>44078</v>
      </c>
      <c r="B181" s="4" t="e">
        <f>Data!B180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  <c r="AL181" s="26">
        <v>2.3875055538089467</v>
      </c>
      <c r="AM181" s="26">
        <v>2.3875055538089467</v>
      </c>
      <c r="AN181" s="26">
        <v>2.3875055538089467</v>
      </c>
      <c r="AO181" s="26">
        <v>2.3875055538089467</v>
      </c>
      <c r="AP181" s="26">
        <v>4.2403219861330648</v>
      </c>
      <c r="AQ181" s="26">
        <v>4.2403219861330648</v>
      </c>
      <c r="AR181" s="26">
        <v>2.3875055538089467</v>
      </c>
      <c r="AS181" s="26">
        <v>2.3875055538089467</v>
      </c>
      <c r="AT181" s="26">
        <v>2.3875055538089467</v>
      </c>
      <c r="AU181" s="26">
        <v>2.2777444556877198</v>
      </c>
      <c r="AV181" s="26">
        <v>2.2777444556877198</v>
      </c>
      <c r="AW181" s="26">
        <v>4.2403219861330648</v>
      </c>
      <c r="AX181" s="26">
        <v>2.0569109472640394</v>
      </c>
      <c r="AY181" s="26">
        <v>5.1669234187104705</v>
      </c>
      <c r="AZ181" s="26">
        <v>5.0347587464092243</v>
      </c>
      <c r="BA181" s="26">
        <v>5.1669234187104705</v>
      </c>
      <c r="BB181" s="26">
        <v>5.3358927940932679</v>
      </c>
      <c r="BC181" s="26">
        <v>5.3358927940932679</v>
      </c>
      <c r="BD181" s="26">
        <v>5.3358927940932679</v>
      </c>
    </row>
    <row r="182" spans="1:56">
      <c r="A182" s="2">
        <f t="shared" si="34"/>
        <v>44079</v>
      </c>
      <c r="B182" s="4" t="e">
        <f>Data!B181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  <c r="AL182" s="26">
        <v>2.3823951224204269</v>
      </c>
      <c r="AM182" s="26">
        <v>2.3823951224204269</v>
      </c>
      <c r="AN182" s="26">
        <v>2.3823951224204269</v>
      </c>
      <c r="AO182" s="26">
        <v>2.3823951224204269</v>
      </c>
      <c r="AP182" s="26">
        <v>4.2333288463768239</v>
      </c>
      <c r="AQ182" s="26">
        <v>4.2333288463768239</v>
      </c>
      <c r="AR182" s="26">
        <v>2.3823951224204269</v>
      </c>
      <c r="AS182" s="26">
        <v>2.3823951224204269</v>
      </c>
      <c r="AT182" s="26">
        <v>2.3823951224204269</v>
      </c>
      <c r="AU182" s="26">
        <v>2.2723778276477327</v>
      </c>
      <c r="AV182" s="26">
        <v>2.2723778276477327</v>
      </c>
      <c r="AW182" s="26">
        <v>4.2333288463768239</v>
      </c>
      <c r="AX182" s="26">
        <v>2.0508379907719108</v>
      </c>
      <c r="AY182" s="26">
        <v>5.1315427834063616</v>
      </c>
      <c r="AZ182" s="26">
        <v>4.9968638176661155</v>
      </c>
      <c r="BA182" s="26">
        <v>5.1315427834063616</v>
      </c>
      <c r="BB182" s="26">
        <v>5.2947415190649023</v>
      </c>
      <c r="BC182" s="26">
        <v>5.2947415190649023</v>
      </c>
      <c r="BD182" s="26">
        <v>5.2947415190649023</v>
      </c>
    </row>
    <row r="183" spans="1:56">
      <c r="A183" s="2">
        <f t="shared" si="34"/>
        <v>44080</v>
      </c>
      <c r="B183" s="4" t="e">
        <f>Data!B182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  <c r="AL183" s="26">
        <v>2.377545536886728</v>
      </c>
      <c r="AM183" s="26">
        <v>2.377545536886728</v>
      </c>
      <c r="AN183" s="26">
        <v>2.377545536886728</v>
      </c>
      <c r="AO183" s="26">
        <v>2.377545536886728</v>
      </c>
      <c r="AP183" s="26">
        <v>4.2265299487272809</v>
      </c>
      <c r="AQ183" s="26">
        <v>4.2265299487272809</v>
      </c>
      <c r="AR183" s="26">
        <v>2.377545536886728</v>
      </c>
      <c r="AS183" s="26">
        <v>2.377545536886728</v>
      </c>
      <c r="AT183" s="26">
        <v>2.377545536886728</v>
      </c>
      <c r="AU183" s="26">
        <v>2.2672969823964491</v>
      </c>
      <c r="AV183" s="26">
        <v>2.2672969823964491</v>
      </c>
      <c r="AW183" s="26">
        <v>4.2265299487272809</v>
      </c>
      <c r="AX183" s="26">
        <v>2.0451123063227246</v>
      </c>
      <c r="AY183" s="26">
        <v>5.0978637792791872</v>
      </c>
      <c r="AZ183" s="26">
        <v>4.9608090486725755</v>
      </c>
      <c r="BA183" s="26">
        <v>5.0978637792791872</v>
      </c>
      <c r="BB183" s="26">
        <v>5.2555926694696717</v>
      </c>
      <c r="BC183" s="26">
        <v>5.2555926694696717</v>
      </c>
      <c r="BD183" s="26">
        <v>5.2555926694696717</v>
      </c>
    </row>
    <row r="184" spans="1:56">
      <c r="A184" s="2">
        <f t="shared" si="34"/>
        <v>44081</v>
      </c>
      <c r="B184" s="4" t="e">
        <f>Data!B183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  <c r="AL184" s="26">
        <v>2.3729387249271325</v>
      </c>
      <c r="AM184" s="26">
        <v>2.3729387249271325</v>
      </c>
      <c r="AN184" s="26">
        <v>2.3729387249271325</v>
      </c>
      <c r="AO184" s="26">
        <v>2.3729387249271325</v>
      </c>
      <c r="AP184" s="26">
        <v>4.2199120851944407</v>
      </c>
      <c r="AQ184" s="26">
        <v>4.2199120851944407</v>
      </c>
      <c r="AR184" s="26">
        <v>2.3729387249271325</v>
      </c>
      <c r="AS184" s="26">
        <v>2.3729387249271325</v>
      </c>
      <c r="AT184" s="26">
        <v>2.3729387249271325</v>
      </c>
      <c r="AU184" s="26">
        <v>2.2624822055062666</v>
      </c>
      <c r="AV184" s="26">
        <v>2.2624822055062666</v>
      </c>
      <c r="AW184" s="26">
        <v>4.2199120851944407</v>
      </c>
      <c r="AX184" s="26">
        <v>2.0397101780075331</v>
      </c>
      <c r="AY184" s="26">
        <v>5.0657950359590505</v>
      </c>
      <c r="AZ184" s="26">
        <v>4.9264965478841454</v>
      </c>
      <c r="BA184" s="26">
        <v>5.0657950359590505</v>
      </c>
      <c r="BB184" s="26">
        <v>5.21833997905805</v>
      </c>
      <c r="BC184" s="26">
        <v>5.21833997905805</v>
      </c>
      <c r="BD184" s="26">
        <v>5.21833997905805</v>
      </c>
    </row>
    <row r="185" spans="1:56">
      <c r="A185" s="2">
        <f t="shared" si="34"/>
        <v>44082</v>
      </c>
      <c r="B185" s="4" t="e">
        <f>Data!B184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  <c r="AL185" s="26">
        <v>2.3685578669448977</v>
      </c>
      <c r="AM185" s="26">
        <v>2.3685578669448977</v>
      </c>
      <c r="AN185" s="26">
        <v>2.3685578669448977</v>
      </c>
      <c r="AO185" s="26">
        <v>2.3685578669448977</v>
      </c>
      <c r="AP185" s="26">
        <v>4.2134630048771511</v>
      </c>
      <c r="AQ185" s="26">
        <v>4.2134630048771511</v>
      </c>
      <c r="AR185" s="26">
        <v>2.3685578669448977</v>
      </c>
      <c r="AS185" s="26">
        <v>2.3685578669448977</v>
      </c>
      <c r="AT185" s="26">
        <v>2.3685578669448977</v>
      </c>
      <c r="AU185" s="26">
        <v>2.2579151403216917</v>
      </c>
      <c r="AV185" s="26">
        <v>2.2579151403216917</v>
      </c>
      <c r="AW185" s="26">
        <v>4.2134630048771511</v>
      </c>
      <c r="AX185" s="26">
        <v>2.0346095018756833</v>
      </c>
      <c r="AY185" s="26">
        <v>5.0352499613858921</v>
      </c>
      <c r="AZ185" s="26">
        <v>4.8938334828559746</v>
      </c>
      <c r="BA185" s="26">
        <v>5.0352499613858921</v>
      </c>
      <c r="BB185" s="26">
        <v>5.1828826567717972</v>
      </c>
      <c r="BC185" s="26">
        <v>5.1828826567717972</v>
      </c>
      <c r="BD185" s="26">
        <v>5.1828826567717972</v>
      </c>
    </row>
    <row r="186" spans="1:56">
      <c r="A186" s="2">
        <f t="shared" si="34"/>
        <v>44083</v>
      </c>
      <c r="B186" s="4" t="e">
        <f>Data!B185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  <c r="AL186" s="26">
        <v>2.3643873102337407</v>
      </c>
      <c r="AM186" s="26">
        <v>2.3643873102337407</v>
      </c>
      <c r="AN186" s="26">
        <v>2.3643873102337407</v>
      </c>
      <c r="AO186" s="26">
        <v>2.3643873102337407</v>
      </c>
      <c r="AP186" s="26">
        <v>4.207171345442684</v>
      </c>
      <c r="AQ186" s="26">
        <v>4.207171345442684</v>
      </c>
      <c r="AR186" s="26">
        <v>2.3643873102337407</v>
      </c>
      <c r="AS186" s="26">
        <v>2.3643873102337407</v>
      </c>
      <c r="AT186" s="26">
        <v>2.3643873102337407</v>
      </c>
      <c r="AU186" s="26">
        <v>2.2535786955606292</v>
      </c>
      <c r="AV186" s="26">
        <v>2.2535786955606292</v>
      </c>
      <c r="AW186" s="26">
        <v>4.207171345442684</v>
      </c>
      <c r="AX186" s="26">
        <v>2.0297896776701267</v>
      </c>
      <c r="AY186" s="26">
        <v>5.0061465046152671</v>
      </c>
      <c r="AZ186" s="26">
        <v>4.862731832828195</v>
      </c>
      <c r="BA186" s="26">
        <v>5.0061465046152671</v>
      </c>
      <c r="BB186" s="26">
        <v>5.1491251200227603</v>
      </c>
      <c r="BC186" s="26">
        <v>5.1491251200227603</v>
      </c>
      <c r="BD186" s="26">
        <v>5.1491251200227603</v>
      </c>
    </row>
    <row r="187" spans="1:56">
      <c r="A187" s="2">
        <f t="shared" si="34"/>
        <v>44084</v>
      </c>
      <c r="B187" s="4" t="e">
        <f>Data!B186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  <c r="AL187" s="26">
        <v>2.360412488972063</v>
      </c>
      <c r="AM187" s="26">
        <v>2.360412488972063</v>
      </c>
      <c r="AN187" s="26">
        <v>2.360412488972063</v>
      </c>
      <c r="AO187" s="26">
        <v>2.360412488972063</v>
      </c>
      <c r="AP187" s="26">
        <v>4.2010265694105708</v>
      </c>
      <c r="AQ187" s="26">
        <v>4.2010265694105708</v>
      </c>
      <c r="AR187" s="26">
        <v>2.360412488972063</v>
      </c>
      <c r="AS187" s="26">
        <v>2.360412488972063</v>
      </c>
      <c r="AT187" s="26">
        <v>2.360412488972063</v>
      </c>
      <c r="AU187" s="26">
        <v>2.2494569591089548</v>
      </c>
      <c r="AV187" s="26">
        <v>2.2494569591089548</v>
      </c>
      <c r="AW187" s="26">
        <v>4.2010265694105708</v>
      </c>
      <c r="AX187" s="26">
        <v>2.0252315077224305</v>
      </c>
      <c r="AY187" s="26">
        <v>4.9784069293353497</v>
      </c>
      <c r="AZ187" s="26">
        <v>4.8331081522225272</v>
      </c>
      <c r="BA187" s="26">
        <v>4.9784069293353497</v>
      </c>
      <c r="BB187" s="26">
        <v>5.1169767396595969</v>
      </c>
      <c r="BC187" s="26">
        <v>5.1169767396595969</v>
      </c>
      <c r="BD187" s="26">
        <v>5.1169767396595969</v>
      </c>
    </row>
    <row r="188" spans="1:56">
      <c r="A188" s="2">
        <f t="shared" si="34"/>
        <v>44085</v>
      </c>
      <c r="B188" s="4" t="e">
        <f>Data!B187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  <c r="AL188" s="26">
        <v>2.3566198496221884</v>
      </c>
      <c r="AM188" s="26">
        <v>2.3566198496221884</v>
      </c>
      <c r="AN188" s="26">
        <v>2.3566198496221884</v>
      </c>
      <c r="AO188" s="26">
        <v>2.3566198496221884</v>
      </c>
      <c r="AP188" s="26">
        <v>4.1950189049124518</v>
      </c>
      <c r="AQ188" s="26">
        <v>4.1950189049124518</v>
      </c>
      <c r="AR188" s="26">
        <v>2.3566198496221884</v>
      </c>
      <c r="AS188" s="26">
        <v>2.3566198496221884</v>
      </c>
      <c r="AT188" s="26">
        <v>2.3566198496221884</v>
      </c>
      <c r="AU188" s="26">
        <v>2.2455351176016851</v>
      </c>
      <c r="AV188" s="26">
        <v>2.2455351176016851</v>
      </c>
      <c r="AW188" s="26">
        <v>4.1950189049124518</v>
      </c>
      <c r="AX188" s="26">
        <v>2.0209171025443675</v>
      </c>
      <c r="AY188" s="26">
        <v>4.9519575977096837</v>
      </c>
      <c r="AZ188" s="26">
        <v>4.8048833446802819</v>
      </c>
      <c r="BA188" s="26">
        <v>4.9519575977096837</v>
      </c>
      <c r="BB188" s="26">
        <v>5.0863515962329435</v>
      </c>
      <c r="BC188" s="26">
        <v>5.0863515962329435</v>
      </c>
      <c r="BD188" s="26">
        <v>5.0863515962329435</v>
      </c>
    </row>
    <row r="189" spans="1:56">
      <c r="A189" s="2">
        <f t="shared" si="34"/>
        <v>44086</v>
      </c>
      <c r="B189" s="4" t="e">
        <f>Data!B188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  <c r="AL189" s="26">
        <v>2.3529967813764414</v>
      </c>
      <c r="AM189" s="26">
        <v>2.3529967813764414</v>
      </c>
      <c r="AN189" s="26">
        <v>2.3529967813764414</v>
      </c>
      <c r="AO189" s="26">
        <v>2.3529967813764414</v>
      </c>
      <c r="AP189" s="26">
        <v>4.1891392906213607</v>
      </c>
      <c r="AQ189" s="26">
        <v>4.1891392906213607</v>
      </c>
      <c r="AR189" s="26">
        <v>2.3529967813764414</v>
      </c>
      <c r="AS189" s="26">
        <v>2.3529967813764414</v>
      </c>
      <c r="AT189" s="26">
        <v>2.3529967813764414</v>
      </c>
      <c r="AU189" s="26">
        <v>2.2417993814099102</v>
      </c>
      <c r="AV189" s="26">
        <v>2.2417993814099102</v>
      </c>
      <c r="AW189" s="26">
        <v>4.1891392906213607</v>
      </c>
      <c r="AX189" s="26">
        <v>2.0168297926818397</v>
      </c>
      <c r="AY189" s="26">
        <v>4.9267287641637125</v>
      </c>
      <c r="AZ189" s="26">
        <v>4.777982447272481</v>
      </c>
      <c r="BA189" s="26">
        <v>4.9267287641637125</v>
      </c>
      <c r="BB189" s="26">
        <v>5.057168247169316</v>
      </c>
      <c r="BC189" s="26">
        <v>5.057168247169316</v>
      </c>
      <c r="BD189" s="26">
        <v>5.057168247169316</v>
      </c>
    </row>
    <row r="190" spans="1:56">
      <c r="A190" s="2">
        <f t="shared" si="34"/>
        <v>44087</v>
      </c>
      <c r="B190" s="4" t="e">
        <f>Data!B189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  <c r="AL190" s="26">
        <v>2.3495315513149744</v>
      </c>
      <c r="AM190" s="26">
        <v>2.3495315513149744</v>
      </c>
      <c r="AN190" s="26">
        <v>2.3495315513149744</v>
      </c>
      <c r="AO190" s="26">
        <v>2.3495315513149744</v>
      </c>
      <c r="AP190" s="26">
        <v>4.1833793245641964</v>
      </c>
      <c r="AQ190" s="26">
        <v>4.1833793245641964</v>
      </c>
      <c r="AR190" s="26">
        <v>2.3495315513149744</v>
      </c>
      <c r="AS190" s="26">
        <v>2.3495315513149744</v>
      </c>
      <c r="AT190" s="26">
        <v>2.3495315513149744</v>
      </c>
      <c r="AU190" s="26">
        <v>2.2382369146770036</v>
      </c>
      <c r="AV190" s="26">
        <v>2.2382369146770036</v>
      </c>
      <c r="AW190" s="26">
        <v>4.1833793245641964</v>
      </c>
      <c r="AX190" s="26">
        <v>2.0129540464241105</v>
      </c>
      <c r="AY190" s="26">
        <v>4.9026543787379735</v>
      </c>
      <c r="AZ190" s="26">
        <v>4.7523344245150918</v>
      </c>
      <c r="BA190" s="26">
        <v>4.9026543787379735</v>
      </c>
      <c r="BB190" s="26">
        <v>5.0293495044656495</v>
      </c>
      <c r="BC190" s="26">
        <v>5.0293495044656495</v>
      </c>
      <c r="BD190" s="26">
        <v>5.0293495044656495</v>
      </c>
    </row>
    <row r="191" spans="1:56">
      <c r="A191" s="2">
        <f t="shared" si="34"/>
        <v>44088</v>
      </c>
      <c r="B191" s="4" t="e">
        <f>Data!B190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  <c r="AL191" s="26">
        <v>2.3462132439618926</v>
      </c>
      <c r="AM191" s="26">
        <v>2.3462132439618926</v>
      </c>
      <c r="AN191" s="26">
        <v>2.3462132439618926</v>
      </c>
      <c r="AO191" s="26">
        <v>2.3462132439618926</v>
      </c>
      <c r="AP191" s="26">
        <v>4.1777312165501783</v>
      </c>
      <c r="AQ191" s="26">
        <v>4.1777312165501783</v>
      </c>
      <c r="AR191" s="26">
        <v>2.3462132439618926</v>
      </c>
      <c r="AS191" s="26">
        <v>2.3462132439618926</v>
      </c>
      <c r="AT191" s="26">
        <v>2.3462132439618926</v>
      </c>
      <c r="AU191" s="26">
        <v>2.2348357700704482</v>
      </c>
      <c r="AV191" s="26">
        <v>2.2348357700704482</v>
      </c>
      <c r="AW191" s="26">
        <v>4.1777312165501783</v>
      </c>
      <c r="AX191" s="26">
        <v>2.0092753929869271</v>
      </c>
      <c r="AY191" s="26">
        <v>4.8796718996368726</v>
      </c>
      <c r="AZ191" s="26">
        <v>4.727871971826076</v>
      </c>
      <c r="BA191" s="26">
        <v>4.8796718996368726</v>
      </c>
      <c r="BB191" s="26">
        <v>5.0028222225196419</v>
      </c>
      <c r="BC191" s="26">
        <v>5.0028222225196419</v>
      </c>
      <c r="BD191" s="26">
        <v>5.0028222225196419</v>
      </c>
    </row>
    <row r="192" spans="1:56">
      <c r="A192" s="2">
        <f t="shared" si="34"/>
        <v>44089</v>
      </c>
      <c r="B192" s="4" t="e">
        <f>Data!B191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  <c r="AL192" s="26">
        <v>2.3430317049465472</v>
      </c>
      <c r="AM192" s="26">
        <v>2.3430317049465472</v>
      </c>
      <c r="AN192" s="26">
        <v>2.3430317049465472</v>
      </c>
      <c r="AO192" s="26">
        <v>2.3430317049465472</v>
      </c>
      <c r="AP192" s="26">
        <v>4.1721877439658872</v>
      </c>
      <c r="AQ192" s="26">
        <v>4.1721877439658872</v>
      </c>
      <c r="AR192" s="26">
        <v>2.3430317049465472</v>
      </c>
      <c r="AS192" s="26">
        <v>2.3430317049465472</v>
      </c>
      <c r="AT192" s="26">
        <v>2.3430317049465472</v>
      </c>
      <c r="AU192" s="26">
        <v>2.2315848279370902</v>
      </c>
      <c r="AV192" s="26">
        <v>2.2315848279370902</v>
      </c>
      <c r="AW192" s="26">
        <v>4.1721877439658872</v>
      </c>
      <c r="AX192" s="26">
        <v>2.0057803508122136</v>
      </c>
      <c r="AY192" s="26">
        <v>4.8577221146089196</v>
      </c>
      <c r="AZ192" s="26">
        <v>4.7045313280658752</v>
      </c>
      <c r="BA192" s="26">
        <v>4.8577221146089196</v>
      </c>
      <c r="BB192" s="26">
        <v>4.9775170957157187</v>
      </c>
      <c r="BC192" s="26">
        <v>4.9775170957157187</v>
      </c>
      <c r="BD192" s="26">
        <v>4.9775170957157187</v>
      </c>
    </row>
    <row r="193" spans="1:56">
      <c r="A193" s="2">
        <f t="shared" si="34"/>
        <v>44090</v>
      </c>
      <c r="B193" s="4" t="e">
        <f>Data!B192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  <c r="AL193" s="26">
        <v>2.3399774884959252</v>
      </c>
      <c r="AM193" s="26">
        <v>2.3399774884959252</v>
      </c>
      <c r="AN193" s="26">
        <v>2.3399774884959252</v>
      </c>
      <c r="AO193" s="26">
        <v>2.3399774884959252</v>
      </c>
      <c r="AP193" s="26">
        <v>4.1667422107042089</v>
      </c>
      <c r="AQ193" s="26">
        <v>4.1667422107042089</v>
      </c>
      <c r="AR193" s="26">
        <v>2.3399774884959252</v>
      </c>
      <c r="AS193" s="26">
        <v>2.3399774884959252</v>
      </c>
      <c r="AT193" s="26">
        <v>2.3399774884959252</v>
      </c>
      <c r="AU193" s="26">
        <v>2.2284737395697487</v>
      </c>
      <c r="AV193" s="26">
        <v>2.2284737395697487</v>
      </c>
      <c r="AW193" s="26">
        <v>4.1667422107042089</v>
      </c>
      <c r="AX193" s="26">
        <v>2.0024563606496724</v>
      </c>
      <c r="AY193" s="26">
        <v>4.8367489708020486</v>
      </c>
      <c r="AZ193" s="26">
        <v>4.6822520968089245</v>
      </c>
      <c r="BA193" s="26">
        <v>4.8367489708020486</v>
      </c>
      <c r="BB193" s="26">
        <v>4.9533684653922165</v>
      </c>
      <c r="BC193" s="26">
        <v>4.9533684653922165</v>
      </c>
      <c r="BD193" s="26">
        <v>4.9533684653922165</v>
      </c>
    </row>
    <row r="194" spans="1:56">
      <c r="A194" s="2">
        <f t="shared" si="34"/>
        <v>44091</v>
      </c>
      <c r="B194" s="4" t="e">
        <f>Data!B193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  <c r="AL194" s="26">
        <v>2.3370418085019184</v>
      </c>
      <c r="AM194" s="26">
        <v>2.3370418085019184</v>
      </c>
      <c r="AN194" s="26">
        <v>2.3370418085019184</v>
      </c>
      <c r="AO194" s="26">
        <v>2.3370418085019184</v>
      </c>
      <c r="AP194" s="26">
        <v>4.1613884090100903</v>
      </c>
      <c r="AQ194" s="26">
        <v>4.1613884090100903</v>
      </c>
      <c r="AR194" s="26">
        <v>2.3370418085019184</v>
      </c>
      <c r="AS194" s="26">
        <v>2.3370418085019184</v>
      </c>
      <c r="AT194" s="26">
        <v>2.3370418085019184</v>
      </c>
      <c r="AU194" s="26">
        <v>2.2254928743120308</v>
      </c>
      <c r="AV194" s="26">
        <v>2.2254928743120308</v>
      </c>
      <c r="AW194" s="26">
        <v>4.1613884090100903</v>
      </c>
      <c r="AX194" s="26">
        <v>1.9992917231069112</v>
      </c>
      <c r="AY194" s="26">
        <v>4.8166994127461091</v>
      </c>
      <c r="AZ194" s="26">
        <v>4.6609770760006315</v>
      </c>
      <c r="BA194" s="26">
        <v>4.8166994127461091</v>
      </c>
      <c r="BB194" s="26">
        <v>4.9303141358222389</v>
      </c>
      <c r="BC194" s="26">
        <v>4.9303141358222389</v>
      </c>
      <c r="BD194" s="26">
        <v>4.9303141358222389</v>
      </c>
    </row>
    <row r="195" spans="1:56">
      <c r="A195" s="2">
        <f t="shared" si="34"/>
        <v>44092</v>
      </c>
      <c r="B195" s="4" t="e">
        <f>Data!B194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  <c r="AL195" s="26">
        <v>2.3342164929240199</v>
      </c>
      <c r="AM195" s="26">
        <v>2.3342164929240199</v>
      </c>
      <c r="AN195" s="26">
        <v>2.3342164929240199</v>
      </c>
      <c r="AO195" s="26">
        <v>2.3342164929240199</v>
      </c>
      <c r="AP195" s="26">
        <v>4.1561205840406465</v>
      </c>
      <c r="AQ195" s="26">
        <v>4.1561205840406465</v>
      </c>
      <c r="AR195" s="26">
        <v>2.3342164929240199</v>
      </c>
      <c r="AS195" s="26">
        <v>2.3342164929240199</v>
      </c>
      <c r="AT195" s="26">
        <v>2.3342164929240199</v>
      </c>
      <c r="AU195" s="26">
        <v>2.2226332702459013</v>
      </c>
      <c r="AV195" s="26">
        <v>2.2226332702459013</v>
      </c>
      <c r="AW195" s="26">
        <v>4.1561205840406465</v>
      </c>
      <c r="AX195" s="26">
        <v>1.9962755403747392</v>
      </c>
      <c r="AY195" s="26">
        <v>4.7975232281234756</v>
      </c>
      <c r="AZ195" s="26">
        <v>4.6406520956617481</v>
      </c>
      <c r="BA195" s="26">
        <v>4.7975232281234756</v>
      </c>
      <c r="BB195" s="26">
        <v>4.9082951988482053</v>
      </c>
      <c r="BC195" s="26">
        <v>4.9082951988482053</v>
      </c>
      <c r="BD195" s="26">
        <v>4.9082951988482053</v>
      </c>
    </row>
    <row r="196" spans="1:56">
      <c r="A196" s="2">
        <f t="shared" si="34"/>
        <v>44093</v>
      </c>
      <c r="B196" s="4" t="e">
        <f>Data!B195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  <c r="AL196" s="26">
        <v>2.3314939413036635</v>
      </c>
      <c r="AM196" s="26">
        <v>2.3314939413036635</v>
      </c>
      <c r="AN196" s="26">
        <v>2.3314939413036635</v>
      </c>
      <c r="AO196" s="26">
        <v>2.3314939413036635</v>
      </c>
      <c r="AP196" s="26">
        <v>4.1509334009508185</v>
      </c>
      <c r="AQ196" s="26">
        <v>4.1509334009508185</v>
      </c>
      <c r="AR196" s="26">
        <v>2.3314939413036635</v>
      </c>
      <c r="AS196" s="26">
        <v>2.3314939413036635</v>
      </c>
      <c r="AT196" s="26">
        <v>2.3314939413036635</v>
      </c>
      <c r="AU196" s="26">
        <v>2.2198865882231837</v>
      </c>
      <c r="AV196" s="26">
        <v>2.2198865882231837</v>
      </c>
      <c r="AW196" s="26">
        <v>4.1509334009508185</v>
      </c>
      <c r="AX196" s="26">
        <v>1.993397661853038</v>
      </c>
      <c r="AY196" s="26">
        <v>4.7791729009981152</v>
      </c>
      <c r="AZ196" s="26">
        <v>4.6212258633102561</v>
      </c>
      <c r="BA196" s="26">
        <v>4.7791729009981152</v>
      </c>
      <c r="BB196" s="26">
        <v>4.8872558668184363</v>
      </c>
      <c r="BC196" s="26">
        <v>4.8872558668184363</v>
      </c>
      <c r="BD196" s="26">
        <v>4.8872558668184363</v>
      </c>
    </row>
    <row r="197" spans="1:56">
      <c r="A197" s="2">
        <f t="shared" ref="A197:A260" si="35">A196+1</f>
        <v>44094</v>
      </c>
      <c r="B197" s="4" t="e">
        <f>Data!B196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  <c r="AL197" s="26">
        <v>2.3288670851811326</v>
      </c>
      <c r="AM197" s="26">
        <v>2.3288670851811326</v>
      </c>
      <c r="AN197" s="26">
        <v>2.3288670851811326</v>
      </c>
      <c r="AO197" s="26">
        <v>2.3288670851811326</v>
      </c>
      <c r="AP197" s="26">
        <v>4.1458219143285477</v>
      </c>
      <c r="AQ197" s="26">
        <v>4.1458219143285477</v>
      </c>
      <c r="AR197" s="26">
        <v>2.3288670851811326</v>
      </c>
      <c r="AS197" s="26">
        <v>2.3288670851811326</v>
      </c>
      <c r="AT197" s="26">
        <v>2.3288670851811326</v>
      </c>
      <c r="AU197" s="26">
        <v>2.2172450690177388</v>
      </c>
      <c r="AV197" s="26">
        <v>2.2172450690177388</v>
      </c>
      <c r="AW197" s="26">
        <v>4.1458219143285477</v>
      </c>
      <c r="AX197" s="26">
        <v>1.9906486334202542</v>
      </c>
      <c r="AY197" s="26">
        <v>4.7616034721830154</v>
      </c>
      <c r="AZ197" s="26">
        <v>4.6026498167793815</v>
      </c>
      <c r="BA197" s="26">
        <v>4.7616034721830154</v>
      </c>
      <c r="BB197" s="26">
        <v>4.8671433134829343</v>
      </c>
      <c r="BC197" s="26">
        <v>4.8671433134829343</v>
      </c>
      <c r="BD197" s="26">
        <v>4.8671433134829343</v>
      </c>
    </row>
    <row r="198" spans="1:56">
      <c r="A198" s="2">
        <f t="shared" si="35"/>
        <v>44095</v>
      </c>
      <c r="B198" s="4" t="e">
        <f>Data!B197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  <c r="AL198" s="26">
        <v>2.3263293512197314</v>
      </c>
      <c r="AM198" s="26">
        <v>2.3263293512197314</v>
      </c>
      <c r="AN198" s="26">
        <v>2.3263293512197314</v>
      </c>
      <c r="AO198" s="26">
        <v>2.3263293512197314</v>
      </c>
      <c r="AP198" s="26">
        <v>4.1407815398154</v>
      </c>
      <c r="AQ198" s="26">
        <v>4.1407815398154</v>
      </c>
      <c r="AR198" s="26">
        <v>2.3263293512197314</v>
      </c>
      <c r="AS198" s="26">
        <v>2.3263293512197314</v>
      </c>
      <c r="AT198" s="26">
        <v>2.3263293512197314</v>
      </c>
      <c r="AU198" s="26">
        <v>2.214701493389664</v>
      </c>
      <c r="AV198" s="26">
        <v>2.214701493389664</v>
      </c>
      <c r="AW198" s="26">
        <v>4.1407815398154</v>
      </c>
      <c r="AX198" s="26">
        <v>1.9880196501061032</v>
      </c>
      <c r="AY198" s="26">
        <v>4.7447724064357759</v>
      </c>
      <c r="AZ198" s="26">
        <v>4.5848779841193581</v>
      </c>
      <c r="BA198" s="26">
        <v>4.7447724064357759</v>
      </c>
      <c r="BB198" s="26">
        <v>4.8479075225147517</v>
      </c>
      <c r="BC198" s="26">
        <v>4.8479075225147517</v>
      </c>
      <c r="BD198" s="26">
        <v>4.8479075225147517</v>
      </c>
    </row>
    <row r="199" spans="1:56">
      <c r="A199" s="2">
        <f t="shared" si="35"/>
        <v>44096</v>
      </c>
      <c r="B199" s="4" t="e">
        <f>Data!B198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  <c r="AL199" s="26">
        <v>2.3238746268547708</v>
      </c>
      <c r="AM199" s="26">
        <v>2.3238746268547708</v>
      </c>
      <c r="AN199" s="26">
        <v>2.3238746268547708</v>
      </c>
      <c r="AO199" s="26">
        <v>2.3238746268547708</v>
      </c>
      <c r="AP199" s="26">
        <v>4.1358080277596958</v>
      </c>
      <c r="AQ199" s="26">
        <v>4.1358080277596958</v>
      </c>
      <c r="AR199" s="26">
        <v>2.3238746268547708</v>
      </c>
      <c r="AS199" s="26">
        <v>2.3238746268547708</v>
      </c>
      <c r="AT199" s="26">
        <v>2.3238746268547708</v>
      </c>
      <c r="AU199" s="26">
        <v>2.2122491448665245</v>
      </c>
      <c r="AV199" s="26">
        <v>2.2122491448665245</v>
      </c>
      <c r="AW199" s="26">
        <v>4.1358080277596958</v>
      </c>
      <c r="AX199" s="26">
        <v>1.9855025119425909</v>
      </c>
      <c r="AY199" s="26">
        <v>4.7286394661820834</v>
      </c>
      <c r="AZ199" s="26">
        <v>4.5678668502796942</v>
      </c>
      <c r="BA199" s="26">
        <v>4.7286394661820834</v>
      </c>
      <c r="BB199" s="26">
        <v>4.8295011433329265</v>
      </c>
      <c r="BC199" s="26">
        <v>4.8295011433329265</v>
      </c>
      <c r="BD199" s="26">
        <v>4.8295011433329265</v>
      </c>
    </row>
    <row r="200" spans="1:56">
      <c r="A200" s="2">
        <f t="shared" si="35"/>
        <v>44097</v>
      </c>
      <c r="B200" s="4" t="e">
        <f>Data!B199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  <c r="AL200" s="26">
        <v>2.321497228297019</v>
      </c>
      <c r="AM200" s="26">
        <v>2.321497228297019</v>
      </c>
      <c r="AN200" s="26">
        <v>2.321497228297019</v>
      </c>
      <c r="AO200" s="26">
        <v>2.321497228297019</v>
      </c>
      <c r="AP200" s="26">
        <v>4.1308974387596793</v>
      </c>
      <c r="AQ200" s="26">
        <v>4.1308974387596793</v>
      </c>
      <c r="AR200" s="26">
        <v>2.321497228297019</v>
      </c>
      <c r="AS200" s="26">
        <v>2.321497228297019</v>
      </c>
      <c r="AT200" s="26">
        <v>2.321497228297019</v>
      </c>
      <c r="AU200" s="26">
        <v>2.2098817750594275</v>
      </c>
      <c r="AV200" s="26">
        <v>2.2098817750594275</v>
      </c>
      <c r="AW200" s="26">
        <v>4.1308974387596793</v>
      </c>
      <c r="AX200" s="26">
        <v>1.9830895827830142</v>
      </c>
      <c r="AY200" s="26">
        <v>4.7131665914768641</v>
      </c>
      <c r="AZ200" s="26">
        <v>4.5515752302781154</v>
      </c>
      <c r="BA200" s="26">
        <v>4.7131665914768641</v>
      </c>
      <c r="BB200" s="26">
        <v>4.8118793539127314</v>
      </c>
      <c r="BC200" s="26">
        <v>4.8118793539127314</v>
      </c>
      <c r="BD200" s="26">
        <v>4.8118793539127314</v>
      </c>
    </row>
    <row r="201" spans="1:56">
      <c r="A201" s="2">
        <f t="shared" si="35"/>
        <v>44098</v>
      </c>
      <c r="B201" s="4" t="e">
        <f>Data!B200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  <c r="AL201" s="26">
        <v>2.3191918707315118</v>
      </c>
      <c r="AM201" s="26">
        <v>2.3191918707315118</v>
      </c>
      <c r="AN201" s="26">
        <v>2.3191918707315118</v>
      </c>
      <c r="AO201" s="26">
        <v>2.3191918707315118</v>
      </c>
      <c r="AP201" s="26">
        <v>4.1260461209639434</v>
      </c>
      <c r="AQ201" s="26">
        <v>4.1260461209639434</v>
      </c>
      <c r="AR201" s="26">
        <v>2.3191918707315118</v>
      </c>
      <c r="AS201" s="26">
        <v>2.3191918707315118</v>
      </c>
      <c r="AT201" s="26">
        <v>2.3191918707315118</v>
      </c>
      <c r="AU201" s="26">
        <v>2.2075935713437391</v>
      </c>
      <c r="AV201" s="26">
        <v>2.2075935713437391</v>
      </c>
      <c r="AW201" s="26">
        <v>4.1260461209639434</v>
      </c>
      <c r="AX201" s="26">
        <v>1.9807737518922366</v>
      </c>
      <c r="AY201" s="26">
        <v>4.6983177859229484</v>
      </c>
      <c r="AZ201" s="26">
        <v>4.5359641485718063</v>
      </c>
      <c r="BA201" s="26">
        <v>4.6983177859229484</v>
      </c>
      <c r="BB201" s="26">
        <v>4.7949997302789313</v>
      </c>
      <c r="BC201" s="26">
        <v>4.7949997302789313</v>
      </c>
      <c r="BD201" s="26">
        <v>4.7949997302789313</v>
      </c>
    </row>
    <row r="202" spans="1:56">
      <c r="A202" s="2">
        <f t="shared" si="35"/>
        <v>44099</v>
      </c>
      <c r="B202" s="4" t="e">
        <f>Data!B201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  <c r="AL202" s="26">
        <v>2.3169536405632027</v>
      </c>
      <c r="AM202" s="26">
        <v>2.3169536405632027</v>
      </c>
      <c r="AN202" s="26">
        <v>2.3169536405632027</v>
      </c>
      <c r="AO202" s="26">
        <v>2.3169536405632027</v>
      </c>
      <c r="AP202" s="26">
        <v>4.1212506890054756</v>
      </c>
      <c r="AQ202" s="26">
        <v>4.1212506890054756</v>
      </c>
      <c r="AR202" s="26">
        <v>2.3169536405632027</v>
      </c>
      <c r="AS202" s="26">
        <v>2.3169536405632027</v>
      </c>
      <c r="AT202" s="26">
        <v>2.3169536405632027</v>
      </c>
      <c r="AU202" s="26">
        <v>2.2053791267454677</v>
      </c>
      <c r="AV202" s="26">
        <v>2.2053791267454677</v>
      </c>
      <c r="AW202" s="26">
        <v>4.1212506890054756</v>
      </c>
      <c r="AX202" s="26">
        <v>1.9785483981243337</v>
      </c>
      <c r="AY202" s="26">
        <v>4.6840590082770772</v>
      </c>
      <c r="AZ202" s="26">
        <v>4.5209967243561415</v>
      </c>
      <c r="BA202" s="26">
        <v>4.6840590082770772</v>
      </c>
      <c r="BB202" s="26">
        <v>4.7788221223877807</v>
      </c>
      <c r="BC202" s="26">
        <v>4.7788221223877807</v>
      </c>
      <c r="BD202" s="26">
        <v>4.7788221223877807</v>
      </c>
    </row>
    <row r="203" spans="1:56">
      <c r="A203" s="2">
        <f t="shared" si="35"/>
        <v>44100</v>
      </c>
      <c r="B203" s="4" t="e">
        <f>Data!B202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  <c r="AL203" s="26">
        <v>2.3147779695707906</v>
      </c>
      <c r="AM203" s="26">
        <v>2.3147779695707906</v>
      </c>
      <c r="AN203" s="26">
        <v>2.3147779695707906</v>
      </c>
      <c r="AO203" s="26">
        <v>2.3147779695707906</v>
      </c>
      <c r="AP203" s="26">
        <v>4.1165080044541433</v>
      </c>
      <c r="AQ203" s="26">
        <v>4.1165080044541433</v>
      </c>
      <c r="AR203" s="26">
        <v>2.3147779695707906</v>
      </c>
      <c r="AS203" s="26">
        <v>2.3147779695707906</v>
      </c>
      <c r="AT203" s="26">
        <v>2.3147779695707906</v>
      </c>
      <c r="AU203" s="26">
        <v>2.2032334118848245</v>
      </c>
      <c r="AV203" s="26">
        <v>2.2032334118848245</v>
      </c>
      <c r="AW203" s="26">
        <v>4.1165080044541433</v>
      </c>
      <c r="AX203" s="26">
        <v>1.9764073565156612</v>
      </c>
      <c r="AY203" s="26">
        <v>4.6703580694830187</v>
      </c>
      <c r="AZ203" s="26">
        <v>4.5066380625256111</v>
      </c>
      <c r="BA203" s="26">
        <v>4.6703580694830187</v>
      </c>
      <c r="BB203" s="26">
        <v>4.7633085361135112</v>
      </c>
      <c r="BC203" s="26">
        <v>4.7633085361135112</v>
      </c>
      <c r="BD203" s="26">
        <v>4.7633085361135112</v>
      </c>
    </row>
    <row r="204" spans="1:56">
      <c r="A204" s="2">
        <f t="shared" si="35"/>
        <v>44101</v>
      </c>
      <c r="B204" s="4" t="e">
        <f>Data!B203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  <c r="AL204" s="26">
        <v>2.3126606108393042</v>
      </c>
      <c r="AM204" s="26">
        <v>2.3126606108393042</v>
      </c>
      <c r="AN204" s="26">
        <v>2.3126606108393042</v>
      </c>
      <c r="AO204" s="26">
        <v>2.3126606108393042</v>
      </c>
      <c r="AP204" s="26">
        <v>4.1118151576803665</v>
      </c>
      <c r="AQ204" s="26">
        <v>4.1118151576803665</v>
      </c>
      <c r="AR204" s="26">
        <v>2.3126606108393042</v>
      </c>
      <c r="AS204" s="26">
        <v>2.3126606108393042</v>
      </c>
      <c r="AT204" s="26">
        <v>2.3126606108393042</v>
      </c>
      <c r="AU204" s="26">
        <v>2.2011517488383117</v>
      </c>
      <c r="AV204" s="26">
        <v>2.2011517488383117</v>
      </c>
      <c r="AW204" s="26">
        <v>4.1118151576803665</v>
      </c>
      <c r="AX204" s="26">
        <v>1.9743448871326432</v>
      </c>
      <c r="AY204" s="26">
        <v>4.6571845348813561</v>
      </c>
      <c r="AZ204" s="26">
        <v>4.4928551500411293</v>
      </c>
      <c r="BA204" s="26">
        <v>4.6571845348813561</v>
      </c>
      <c r="BB204" s="26">
        <v>4.7484230210650971</v>
      </c>
      <c r="BC204" s="26">
        <v>4.7484230210650971</v>
      </c>
      <c r="BD204" s="26">
        <v>4.7484230210650971</v>
      </c>
    </row>
    <row r="205" spans="1:56">
      <c r="A205" s="2">
        <f t="shared" si="35"/>
        <v>44102</v>
      </c>
      <c r="B205" s="4" t="e">
        <f>Data!B204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  <c r="AL205" s="26">
        <v>2.310597616350655</v>
      </c>
      <c r="AM205" s="26">
        <v>2.310597616350655</v>
      </c>
      <c r="AN205" s="26">
        <v>2.310597616350655</v>
      </c>
      <c r="AO205" s="26">
        <v>2.310597616350655</v>
      </c>
      <c r="AP205" s="26">
        <v>4.1071694510301464</v>
      </c>
      <c r="AQ205" s="26">
        <v>4.1071694510301464</v>
      </c>
      <c r="AR205" s="26">
        <v>2.310597616350655</v>
      </c>
      <c r="AS205" s="26">
        <v>2.310597616350655</v>
      </c>
      <c r="AT205" s="26">
        <v>2.310597616350655</v>
      </c>
      <c r="AU205" s="26">
        <v>2.1991297867898627</v>
      </c>
      <c r="AV205" s="26">
        <v>2.1991297867898627</v>
      </c>
      <c r="AW205" s="26">
        <v>4.1071694510301464</v>
      </c>
      <c r="AX205" s="26">
        <v>1.9723556460240643</v>
      </c>
      <c r="AY205" s="26">
        <v>4.6445096313551693</v>
      </c>
      <c r="AZ205" s="26">
        <v>4.4796167574573378</v>
      </c>
      <c r="BA205" s="26">
        <v>4.6445096313551693</v>
      </c>
      <c r="BB205" s="26">
        <v>4.7341315639689983</v>
      </c>
      <c r="BC205" s="26">
        <v>4.7341315639689983</v>
      </c>
      <c r="BD205" s="26">
        <v>4.7341315639689983</v>
      </c>
    </row>
    <row r="206" spans="1:56">
      <c r="A206" s="2">
        <f t="shared" si="35"/>
        <v>44103</v>
      </c>
      <c r="B206" s="4" t="e">
        <f>Data!B205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  <c r="AL206" s="26">
        <v>2.3085853161194292</v>
      </c>
      <c r="AM206" s="26">
        <v>2.3085853161194292</v>
      </c>
      <c r="AN206" s="26">
        <v>2.3085853161194292</v>
      </c>
      <c r="AO206" s="26">
        <v>2.3085853161194292</v>
      </c>
      <c r="AP206" s="26">
        <v>4.1025683832185011</v>
      </c>
      <c r="AQ206" s="26">
        <v>4.1025683832185011</v>
      </c>
      <c r="AR206" s="26">
        <v>2.3085853161194292</v>
      </c>
      <c r="AS206" s="26">
        <v>2.3085853161194292</v>
      </c>
      <c r="AT206" s="26">
        <v>2.3085853161194292</v>
      </c>
      <c r="AU206" s="26">
        <v>2.1971634793501695</v>
      </c>
      <c r="AV206" s="26">
        <v>2.1971634793501695</v>
      </c>
      <c r="AW206" s="26">
        <v>4.1025683832185011</v>
      </c>
      <c r="AX206" s="26">
        <v>1.9704346581375032</v>
      </c>
      <c r="AY206" s="26">
        <v>4.6323061591802892</v>
      </c>
      <c r="AZ206" s="26">
        <v>4.4668933453727613</v>
      </c>
      <c r="BA206" s="26">
        <v>4.6323061591802892</v>
      </c>
      <c r="BB206" s="26">
        <v>4.720401987363454</v>
      </c>
      <c r="BC206" s="26">
        <v>4.720401987363454</v>
      </c>
      <c r="BD206" s="26">
        <v>4.720401987363454</v>
      </c>
    </row>
    <row r="207" spans="1:56">
      <c r="A207" s="2">
        <f t="shared" si="35"/>
        <v>44104</v>
      </c>
      <c r="B207" s="4" t="e">
        <f>Data!B206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  <c r="AL207" s="26">
        <v>2.3066202987687543</v>
      </c>
      <c r="AM207" s="26">
        <v>2.3066202987687543</v>
      </c>
      <c r="AN207" s="26">
        <v>2.3066202987687543</v>
      </c>
      <c r="AO207" s="26">
        <v>2.3066202987687543</v>
      </c>
      <c r="AP207" s="26">
        <v>4.0980096348547805</v>
      </c>
      <c r="AQ207" s="26">
        <v>4.0980096348547805</v>
      </c>
      <c r="AR207" s="26">
        <v>2.3066202987687543</v>
      </c>
      <c r="AS207" s="26">
        <v>2.3066202987687543</v>
      </c>
      <c r="AT207" s="26">
        <v>2.3066202987687543</v>
      </c>
      <c r="AU207" s="26">
        <v>2.1952490634313508</v>
      </c>
      <c r="AV207" s="26">
        <v>2.1952490634313508</v>
      </c>
      <c r="AW207" s="26">
        <v>4.0980096348547805</v>
      </c>
      <c r="AX207" s="26">
        <v>1.9685772920687472</v>
      </c>
      <c r="AY207" s="26">
        <v>4.6205484083581059</v>
      </c>
      <c r="AZ207" s="26">
        <v>4.4546569755748218</v>
      </c>
      <c r="BA207" s="26">
        <v>4.6205484083581059</v>
      </c>
      <c r="BB207" s="26">
        <v>4.7072038533595348</v>
      </c>
      <c r="BC207" s="26">
        <v>4.7072038533595348</v>
      </c>
      <c r="BD207" s="26">
        <v>4.7072038533595348</v>
      </c>
    </row>
    <row r="208" spans="1:56">
      <c r="A208" s="2">
        <f t="shared" si="35"/>
        <v>44105</v>
      </c>
      <c r="B208" s="4" t="e">
        <f>Data!B207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  <c r="AL208" s="26">
        <v>2.3046993934480979</v>
      </c>
      <c r="AM208" s="26">
        <v>2.3046993934480979</v>
      </c>
      <c r="AN208" s="26">
        <v>2.3046993934480979</v>
      </c>
      <c r="AO208" s="26">
        <v>2.3046993934480979</v>
      </c>
      <c r="AP208" s="26">
        <v>4.0934910550193768</v>
      </c>
      <c r="AQ208" s="26">
        <v>4.0934910550193768</v>
      </c>
      <c r="AR208" s="26">
        <v>2.3046993934480979</v>
      </c>
      <c r="AS208" s="26">
        <v>2.3046993934480979</v>
      </c>
      <c r="AT208" s="26">
        <v>2.3046993934480979</v>
      </c>
      <c r="AU208" s="26">
        <v>2.1933830395716494</v>
      </c>
      <c r="AV208" s="26">
        <v>2.1933830395716494</v>
      </c>
      <c r="AW208" s="26">
        <v>4.0934910550193768</v>
      </c>
      <c r="AX208" s="26">
        <v>1.9667792365216514</v>
      </c>
      <c r="AY208" s="26">
        <v>4.6092120792179525</v>
      </c>
      <c r="AZ208" s="26">
        <v>4.4428812266606919</v>
      </c>
      <c r="BA208" s="26">
        <v>4.6092120792179525</v>
      </c>
      <c r="BB208" s="26">
        <v>4.6945083722337193</v>
      </c>
      <c r="BC208" s="26">
        <v>4.6945083722337193</v>
      </c>
      <c r="BD208" s="26">
        <v>4.6945083722337193</v>
      </c>
    </row>
    <row r="209" spans="1:56">
      <c r="A209" s="2">
        <f t="shared" si="35"/>
        <v>44106</v>
      </c>
      <c r="B209" s="4" t="e">
        <f>Data!B208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  <c r="AL209" s="26">
        <v>2.3028196530014684</v>
      </c>
      <c r="AM209" s="26">
        <v>2.3028196530014684</v>
      </c>
      <c r="AN209" s="26">
        <v>2.3028196530014684</v>
      </c>
      <c r="AO209" s="26">
        <v>2.3028196530014684</v>
      </c>
      <c r="AP209" s="26">
        <v>4.0890106488169131</v>
      </c>
      <c r="AQ209" s="26">
        <v>4.0890106488169131</v>
      </c>
      <c r="AR209" s="26">
        <v>2.3028196530014684</v>
      </c>
      <c r="AS209" s="26">
        <v>2.3028196530014684</v>
      </c>
      <c r="AT209" s="26">
        <v>2.3028196530014684</v>
      </c>
      <c r="AU209" s="26">
        <v>2.1915621536118559</v>
      </c>
      <c r="AV209" s="26">
        <v>2.1915621536118559</v>
      </c>
      <c r="AW209" s="26">
        <v>4.0890106488169131</v>
      </c>
      <c r="AX209" s="26">
        <v>1.9650364783639713</v>
      </c>
      <c r="AY209" s="26">
        <v>4.5982742070849216</v>
      </c>
      <c r="AZ209" s="26">
        <v>4.4315411139236929</v>
      </c>
      <c r="BA209" s="26">
        <v>4.5982742070849216</v>
      </c>
      <c r="BB209" s="26">
        <v>4.6822883156260726</v>
      </c>
      <c r="BC209" s="26">
        <v>4.6822883156260726</v>
      </c>
      <c r="BD209" s="26">
        <v>4.6822883156260726</v>
      </c>
    </row>
    <row r="210" spans="1:56">
      <c r="A210" s="2">
        <f t="shared" si="35"/>
        <v>44107</v>
      </c>
      <c r="B210" s="4" t="e">
        <f>Data!B209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  <c r="AL210" s="26">
        <v>2.3009783383006126</v>
      </c>
      <c r="AM210" s="26">
        <v>2.3009783383006126</v>
      </c>
      <c r="AN210" s="26">
        <v>2.3009783383006126</v>
      </c>
      <c r="AO210" s="26">
        <v>2.3009783383006126</v>
      </c>
      <c r="AP210" s="26">
        <v>4.0845665658362096</v>
      </c>
      <c r="AQ210" s="26">
        <v>4.0845665658362096</v>
      </c>
      <c r="AR210" s="26">
        <v>2.3009783383006126</v>
      </c>
      <c r="AS210" s="26">
        <v>2.3009783383006126</v>
      </c>
      <c r="AT210" s="26">
        <v>2.3009783383006126</v>
      </c>
      <c r="AU210" s="26">
        <v>2.1897833796317228</v>
      </c>
      <c r="AV210" s="26">
        <v>2.1897833796317228</v>
      </c>
      <c r="AW210" s="26">
        <v>4.0845665658362096</v>
      </c>
      <c r="AX210" s="26">
        <v>1.9633452821722399</v>
      </c>
      <c r="AY210" s="26">
        <v>4.5877130908175774</v>
      </c>
      <c r="AZ210" s="26">
        <v>4.4206130133035453</v>
      </c>
      <c r="BA210" s="26">
        <v>4.5877130908175774</v>
      </c>
      <c r="BB210" s="26">
        <v>4.6705179341272123</v>
      </c>
      <c r="BC210" s="26">
        <v>4.6705179341272123</v>
      </c>
      <c r="BD210" s="26">
        <v>4.6705179341272123</v>
      </c>
    </row>
    <row r="211" spans="1:56">
      <c r="A211" s="2">
        <f t="shared" si="35"/>
        <v>44108</v>
      </c>
      <c r="B211" s="4" t="e">
        <f>Data!B210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  <c r="AL211" s="26">
        <v>2.299172903663576</v>
      </c>
      <c r="AM211" s="26">
        <v>2.299172903663576</v>
      </c>
      <c r="AN211" s="26">
        <v>2.299172903663576</v>
      </c>
      <c r="AO211" s="26">
        <v>2.299172903663576</v>
      </c>
      <c r="AP211" s="26">
        <v>4.0801570894522303</v>
      </c>
      <c r="AQ211" s="26">
        <v>4.0801570894522303</v>
      </c>
      <c r="AR211" s="26">
        <v>2.299172903663576</v>
      </c>
      <c r="AS211" s="26">
        <v>2.299172903663576</v>
      </c>
      <c r="AT211" s="26">
        <v>2.299172903663576</v>
      </c>
      <c r="AU211" s="26">
        <v>2.1880439040607813</v>
      </c>
      <c r="AV211" s="26">
        <v>2.1880439040607813</v>
      </c>
      <c r="AW211" s="26">
        <v>4.0801570894522303</v>
      </c>
      <c r="AX211" s="26">
        <v>1.9617021711658316</v>
      </c>
      <c r="AY211" s="26">
        <v>4.5775082250283381</v>
      </c>
      <c r="AZ211" s="26">
        <v>4.4100745892071194</v>
      </c>
      <c r="BA211" s="26">
        <v>4.5775082250283381</v>
      </c>
      <c r="BB211" s="26">
        <v>4.659172879046154</v>
      </c>
      <c r="BC211" s="26">
        <v>4.659172879046154</v>
      </c>
      <c r="BD211" s="26">
        <v>4.659172879046154</v>
      </c>
    </row>
    <row r="212" spans="1:56">
      <c r="A212" s="2">
        <f t="shared" si="35"/>
        <v>44109</v>
      </c>
      <c r="B212" s="4" t="e">
        <f>Data!B211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  <c r="AL212" s="26">
        <v>2.2974009832843461</v>
      </c>
      <c r="AM212" s="26">
        <v>2.2974009832843461</v>
      </c>
      <c r="AN212" s="26">
        <v>2.2974009832843461</v>
      </c>
      <c r="AO212" s="26">
        <v>2.2974009832843461</v>
      </c>
      <c r="AP212" s="26">
        <v>4.0757806269096983</v>
      </c>
      <c r="AQ212" s="26">
        <v>4.0757806269096983</v>
      </c>
      <c r="AR212" s="26">
        <v>2.2974009832843461</v>
      </c>
      <c r="AS212" s="26">
        <v>2.2974009832843461</v>
      </c>
      <c r="AT212" s="26">
        <v>2.2974009832843461</v>
      </c>
      <c r="AU212" s="26">
        <v>2.1863411108836837</v>
      </c>
      <c r="AV212" s="26">
        <v>2.1863411108836837</v>
      </c>
      <c r="AW212" s="26">
        <v>4.0757806269096983</v>
      </c>
      <c r="AX212" s="26">
        <v>1.9601039094369392</v>
      </c>
      <c r="AY212" s="26">
        <v>4.5676402358074384</v>
      </c>
      <c r="AZ212" s="26">
        <v>4.3999047260144089</v>
      </c>
      <c r="BA212" s="26">
        <v>4.5676402358074384</v>
      </c>
      <c r="BB212" s="26">
        <v>4.6482301281597795</v>
      </c>
      <c r="BC212" s="26">
        <v>4.6482301281597795</v>
      </c>
      <c r="BD212" s="26">
        <v>4.6482301281597795</v>
      </c>
    </row>
    <row r="213" spans="1:56">
      <c r="A213" s="2">
        <f t="shared" si="35"/>
        <v>44110</v>
      </c>
      <c r="B213" s="4" t="e">
        <f>Data!B212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  <c r="AL213" s="26">
        <v>2.2956603786043122</v>
      </c>
      <c r="AM213" s="26">
        <v>2.2956603786043122</v>
      </c>
      <c r="AN213" s="26">
        <v>2.2956603786043122</v>
      </c>
      <c r="AO213" s="26">
        <v>2.2956603786043122</v>
      </c>
      <c r="AP213" s="26">
        <v>4.0714357001323203</v>
      </c>
      <c r="AQ213" s="26">
        <v>4.0714357001323203</v>
      </c>
      <c r="AR213" s="26">
        <v>2.2956603786043122</v>
      </c>
      <c r="AS213" s="26">
        <v>2.2956603786043122</v>
      </c>
      <c r="AT213" s="26">
        <v>2.2956603786043122</v>
      </c>
      <c r="AU213" s="26">
        <v>2.184672567865575</v>
      </c>
      <c r="AV213" s="26">
        <v>2.184672567865575</v>
      </c>
      <c r="AW213" s="26">
        <v>4.0714357001323203</v>
      </c>
      <c r="AX213" s="26">
        <v>1.9585474853893872</v>
      </c>
      <c r="AY213" s="26">
        <v>4.5580908197791601</v>
      </c>
      <c r="AZ213" s="26">
        <v>4.3900834630923917</v>
      </c>
      <c r="BA213" s="26">
        <v>4.5580908197791601</v>
      </c>
      <c r="BB213" s="26">
        <v>4.6376679152530675</v>
      </c>
      <c r="BC213" s="26">
        <v>4.6376679152530675</v>
      </c>
      <c r="BD213" s="26">
        <v>4.6376679152530675</v>
      </c>
    </row>
    <row r="214" spans="1:56">
      <c r="A214" s="2">
        <f t="shared" si="35"/>
        <v>44111</v>
      </c>
      <c r="B214" s="4" t="e">
        <f>Data!B213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  <c r="AL214" s="26">
        <v>2.2939490465609507</v>
      </c>
      <c r="AM214" s="26">
        <v>2.2939490465609507</v>
      </c>
      <c r="AN214" s="26">
        <v>2.2939490465609507</v>
      </c>
      <c r="AO214" s="26">
        <v>2.2939490465609507</v>
      </c>
      <c r="AP214" s="26">
        <v>4.0671209372055026</v>
      </c>
      <c r="AQ214" s="26">
        <v>4.0671209372055026</v>
      </c>
      <c r="AR214" s="26">
        <v>2.2939490465609507</v>
      </c>
      <c r="AS214" s="26">
        <v>2.2939490465609507</v>
      </c>
      <c r="AT214" s="26">
        <v>2.2939490465609507</v>
      </c>
      <c r="AU214" s="26">
        <v>2.1830360137279712</v>
      </c>
      <c r="AV214" s="26">
        <v>2.1830360137279712</v>
      </c>
      <c r="AW214" s="26">
        <v>4.0671209372055026</v>
      </c>
      <c r="AX214" s="26">
        <v>1.9570300963049554</v>
      </c>
      <c r="AY214" s="26">
        <v>4.5488426863266334</v>
      </c>
      <c r="AZ214" s="26">
        <v>4.3805919331470218</v>
      </c>
      <c r="BA214" s="26">
        <v>4.5488426863266334</v>
      </c>
      <c r="BB214" s="26">
        <v>4.6274656632674187</v>
      </c>
      <c r="BC214" s="26">
        <v>4.6274656632674187</v>
      </c>
      <c r="BD214" s="26">
        <v>4.6274656632674187</v>
      </c>
    </row>
    <row r="215" spans="1:56">
      <c r="A215" s="2">
        <f t="shared" si="35"/>
        <v>44112</v>
      </c>
      <c r="B215" s="4" t="e">
        <f>Data!B214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  <c r="AL215" s="26">
        <v>2.292265088653533</v>
      </c>
      <c r="AM215" s="26">
        <v>2.292265088653533</v>
      </c>
      <c r="AN215" s="26">
        <v>2.292265088653533</v>
      </c>
      <c r="AO215" s="26">
        <v>2.292265088653533</v>
      </c>
      <c r="AP215" s="26">
        <v>4.0628350644840818</v>
      </c>
      <c r="AQ215" s="26">
        <v>4.0628350644840818</v>
      </c>
      <c r="AR215" s="26">
        <v>2.292265088653533</v>
      </c>
      <c r="AS215" s="26">
        <v>2.292265088653533</v>
      </c>
      <c r="AT215" s="26">
        <v>2.292265088653533</v>
      </c>
      <c r="AU215" s="26">
        <v>2.1814293462103307</v>
      </c>
      <c r="AV215" s="26">
        <v>2.1814293462103307</v>
      </c>
      <c r="AW215" s="26">
        <v>4.0628350644840818</v>
      </c>
      <c r="AX215" s="26">
        <v>1.9555491339613038</v>
      </c>
      <c r="AY215" s="26">
        <v>4.5398795028288017</v>
      </c>
      <c r="AZ215" s="26">
        <v>4.3714123037510255</v>
      </c>
      <c r="BA215" s="26">
        <v>4.5398795028288017</v>
      </c>
      <c r="BB215" s="26">
        <v>4.6176039208822779</v>
      </c>
      <c r="BC215" s="26">
        <v>4.6176039208822779</v>
      </c>
      <c r="BD215" s="26">
        <v>4.6176039208822779</v>
      </c>
    </row>
    <row r="216" spans="1:56">
      <c r="A216" s="2">
        <f t="shared" si="35"/>
        <v>44113</v>
      </c>
      <c r="B216" s="4" t="e">
        <f>Data!B215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  <c r="AL216" s="26">
        <v>2.2906067407696997</v>
      </c>
      <c r="AM216" s="26">
        <v>2.2906067407696997</v>
      </c>
      <c r="AN216" s="26">
        <v>2.2906067407696997</v>
      </c>
      <c r="AO216" s="26">
        <v>2.2906067407696997</v>
      </c>
      <c r="AP216" s="26">
        <v>4.0585768992800375</v>
      </c>
      <c r="AQ216" s="26">
        <v>4.0585768992800375</v>
      </c>
      <c r="AR216" s="26">
        <v>2.2906067407696997</v>
      </c>
      <c r="AS216" s="26">
        <v>2.2906067407696997</v>
      </c>
      <c r="AT216" s="26">
        <v>2.2906067407696997</v>
      </c>
      <c r="AU216" s="26">
        <v>2.1798506109568301</v>
      </c>
      <c r="AV216" s="26">
        <v>2.1798506109568301</v>
      </c>
      <c r="AW216" s="26">
        <v>4.0585768992800375</v>
      </c>
      <c r="AX216" s="26">
        <v>1.9541021712306199</v>
      </c>
      <c r="AY216" s="26">
        <v>4.5311858427601841</v>
      </c>
      <c r="AZ216" s="26">
        <v>4.3625277218923157</v>
      </c>
      <c r="BA216" s="26">
        <v>4.5311858427601841</v>
      </c>
      <c r="BB216" s="26">
        <v>4.6080643023629317</v>
      </c>
      <c r="BC216" s="26">
        <v>4.6080643023629317</v>
      </c>
      <c r="BD216" s="26">
        <v>4.6080643023629317</v>
      </c>
    </row>
    <row r="217" spans="1:56">
      <c r="A217" s="2">
        <f t="shared" si="35"/>
        <v>44114</v>
      </c>
      <c r="B217" s="4" t="e">
        <f>Data!B216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  <c r="AL217" s="26">
        <v>2.2889723637205841</v>
      </c>
      <c r="AM217" s="26">
        <v>2.2889723637205841</v>
      </c>
      <c r="AN217" s="26">
        <v>2.2889723637205841</v>
      </c>
      <c r="AO217" s="26">
        <v>2.2889723637205841</v>
      </c>
      <c r="AP217" s="26">
        <v>4.0543453430883103</v>
      </c>
      <c r="AQ217" s="26">
        <v>4.0543453430883103</v>
      </c>
      <c r="AR217" s="26">
        <v>2.2889723637205841</v>
      </c>
      <c r="AS217" s="26">
        <v>2.2889723637205841</v>
      </c>
      <c r="AT217" s="26">
        <v>2.2889723637205841</v>
      </c>
      <c r="AU217" s="26">
        <v>2.1782979911719558</v>
      </c>
      <c r="AV217" s="26">
        <v>2.1782979911719558</v>
      </c>
      <c r="AW217" s="26">
        <v>4.0543453430883103</v>
      </c>
      <c r="AX217" s="26">
        <v>1.9526869495928334</v>
      </c>
      <c r="AY217" s="26">
        <v>4.52274713651091</v>
      </c>
      <c r="AZ217" s="26">
        <v>4.3539222613947413</v>
      </c>
      <c r="BA217" s="26">
        <v>4.52274713651091</v>
      </c>
      <c r="BB217" s="26">
        <v>4.5988294305147326</v>
      </c>
      <c r="BC217" s="26">
        <v>4.5988294305147326</v>
      </c>
      <c r="BD217" s="26">
        <v>4.5988294305147326</v>
      </c>
    </row>
    <row r="218" spans="1:56">
      <c r="A218" s="2">
        <f t="shared" si="35"/>
        <v>44115</v>
      </c>
      <c r="B218" s="4" t="e">
        <f>Data!B217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  <c r="AL218" s="26">
        <v>2.2873604344356946</v>
      </c>
      <c r="AM218" s="26">
        <v>2.2873604344356946</v>
      </c>
      <c r="AN218" s="26">
        <v>2.2873604344356946</v>
      </c>
      <c r="AO218" s="26">
        <v>2.2873604344356946</v>
      </c>
      <c r="AP218" s="26">
        <v>4.0501393753118267</v>
      </c>
      <c r="AQ218" s="26">
        <v>4.0501393753118267</v>
      </c>
      <c r="AR218" s="26">
        <v>2.2873604344356946</v>
      </c>
      <c r="AS218" s="26">
        <v>2.2873604344356946</v>
      </c>
      <c r="AT218" s="26">
        <v>2.2873604344356946</v>
      </c>
      <c r="AU218" s="26">
        <v>2.1767697979923293</v>
      </c>
      <c r="AV218" s="26">
        <v>2.1767697979923293</v>
      </c>
      <c r="AW218" s="26">
        <v>4.0501393753118267</v>
      </c>
      <c r="AX218" s="26">
        <v>1.9513013675016515</v>
      </c>
      <c r="AY218" s="26">
        <v>4.5145496247909715</v>
      </c>
      <c r="AZ218" s="26">
        <v>4.3455808730695278</v>
      </c>
      <c r="BA218" s="26">
        <v>4.5145496247909715</v>
      </c>
      <c r="BB218" s="26">
        <v>4.5898828825911275</v>
      </c>
      <c r="BC218" s="26">
        <v>4.5898828825911275</v>
      </c>
      <c r="BD218" s="26">
        <v>4.5898828825911275</v>
      </c>
    </row>
    <row r="219" spans="1:56">
      <c r="A219" s="2">
        <f t="shared" si="35"/>
        <v>44116</v>
      </c>
      <c r="B219" s="4" t="e">
        <f>Data!B218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  <c r="AL219" s="26">
        <v>2.2857695377720963</v>
      </c>
      <c r="AM219" s="26">
        <v>2.2857695377720963</v>
      </c>
      <c r="AN219" s="26">
        <v>2.2857695377720963</v>
      </c>
      <c r="AO219" s="26">
        <v>2.2857695377720963</v>
      </c>
      <c r="AP219" s="26">
        <v>4.0459580474495782</v>
      </c>
      <c r="AQ219" s="26">
        <v>4.0459580474495782</v>
      </c>
      <c r="AR219" s="26">
        <v>2.2857695377720963</v>
      </c>
      <c r="AS219" s="26">
        <v>2.2857695377720963</v>
      </c>
      <c r="AT219" s="26">
        <v>2.2857695377720963</v>
      </c>
      <c r="AU219" s="26">
        <v>2.1752644615257122</v>
      </c>
      <c r="AV219" s="26">
        <v>2.1752644615257122</v>
      </c>
      <c r="AW219" s="26">
        <v>4.0459580474495782</v>
      </c>
      <c r="AX219" s="26">
        <v>1.9499434695457751</v>
      </c>
      <c r="AY219" s="26">
        <v>4.5065803144889882</v>
      </c>
      <c r="AZ219" s="26">
        <v>4.3374893374622259</v>
      </c>
      <c r="BA219" s="26">
        <v>4.5065803144889882</v>
      </c>
      <c r="BB219" s="26">
        <v>4.5812091390097764</v>
      </c>
      <c r="BC219" s="26">
        <v>4.5812091390097764</v>
      </c>
      <c r="BD219" s="26">
        <v>4.5812091390097764</v>
      </c>
    </row>
    <row r="220" spans="1:56">
      <c r="A220" s="2">
        <f t="shared" si="35"/>
        <v>44117</v>
      </c>
      <c r="B220" s="4" t="e">
        <f>Data!B219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  <c r="AL220" s="26">
        <v>2.284198358895519</v>
      </c>
      <c r="AM220" s="26">
        <v>2.284198358895519</v>
      </c>
      <c r="AN220" s="26">
        <v>2.284198358895519</v>
      </c>
      <c r="AO220" s="26">
        <v>2.284198358895519</v>
      </c>
      <c r="AP220" s="26">
        <v>4.0418004777141716</v>
      </c>
      <c r="AQ220" s="26">
        <v>4.0418004777141716</v>
      </c>
      <c r="AR220" s="26">
        <v>2.284198358895519</v>
      </c>
      <c r="AS220" s="26">
        <v>2.284198358895519</v>
      </c>
      <c r="AT220" s="26">
        <v>2.284198358895519</v>
      </c>
      <c r="AU220" s="26">
        <v>2.1737805225114788</v>
      </c>
      <c r="AV220" s="26">
        <v>2.1737805225114788</v>
      </c>
      <c r="AW220" s="26">
        <v>4.0418004777141716</v>
      </c>
      <c r="AX220" s="26">
        <v>1.948611436351521</v>
      </c>
      <c r="AY220" s="26">
        <v>4.4988269368618008</v>
      </c>
      <c r="AZ220" s="26">
        <v>4.3296342200661035</v>
      </c>
      <c r="BA220" s="26">
        <v>4.4988269368618008</v>
      </c>
      <c r="BB220" s="26">
        <v>4.572793534737615</v>
      </c>
      <c r="BC220" s="26">
        <v>4.572793534737615</v>
      </c>
      <c r="BD220" s="26">
        <v>4.572793534737615</v>
      </c>
    </row>
    <row r="221" spans="1:56">
      <c r="A221" s="2">
        <f t="shared" si="35"/>
        <v>44118</v>
      </c>
      <c r="B221" s="4" t="e">
        <f>Data!B220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  <c r="AL221" s="26">
        <v>2.2826456761939062</v>
      </c>
      <c r="AM221" s="26">
        <v>2.2826456761939062</v>
      </c>
      <c r="AN221" s="26">
        <v>2.2826456761939062</v>
      </c>
      <c r="AO221" s="26">
        <v>2.2826456761939062</v>
      </c>
      <c r="AP221" s="26">
        <v>4.0376658460476538</v>
      </c>
      <c r="AQ221" s="26">
        <v>4.0376658460476538</v>
      </c>
      <c r="AR221" s="26">
        <v>2.2826456761939062</v>
      </c>
      <c r="AS221" s="26">
        <v>2.2826456761939062</v>
      </c>
      <c r="AT221" s="26">
        <v>2.2826456761939062</v>
      </c>
      <c r="AU221" s="26">
        <v>2.1723166245599246</v>
      </c>
      <c r="AV221" s="26">
        <v>2.1723166245599246</v>
      </c>
      <c r="AW221" s="26">
        <v>4.0376658460476538</v>
      </c>
      <c r="AX221" s="26">
        <v>1.9473035751766512</v>
      </c>
      <c r="AY221" s="26">
        <v>4.4912779079370013</v>
      </c>
      <c r="AZ221" s="26">
        <v>4.3220028288789099</v>
      </c>
      <c r="BA221" s="26">
        <v>4.4912779079370013</v>
      </c>
      <c r="BB221" s="26">
        <v>4.5646222132121448</v>
      </c>
      <c r="BC221" s="26">
        <v>4.5646222132121448</v>
      </c>
      <c r="BD221" s="26">
        <v>4.5646222132121448</v>
      </c>
    </row>
    <row r="222" spans="1:56">
      <c r="A222" s="2">
        <f t="shared" si="35"/>
        <v>44119</v>
      </c>
      <c r="B222" s="4" t="e">
        <f>Data!B221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  <c r="AL222" s="26">
        <v>2.2811103546866081</v>
      </c>
      <c r="AM222" s="26">
        <v>2.2811103546866081</v>
      </c>
      <c r="AN222" s="26">
        <v>2.2811103546866081</v>
      </c>
      <c r="AO222" s="26">
        <v>2.2811103546866081</v>
      </c>
      <c r="AP222" s="26">
        <v>4.0335533895066371</v>
      </c>
      <c r="AQ222" s="26">
        <v>4.0335533895066371</v>
      </c>
      <c r="AR222" s="26">
        <v>2.2811103546866081</v>
      </c>
      <c r="AS222" s="26">
        <v>2.2811103546866081</v>
      </c>
      <c r="AT222" s="26">
        <v>2.2811103546866081</v>
      </c>
      <c r="AU222" s="26">
        <v>2.1708715069306721</v>
      </c>
      <c r="AV222" s="26">
        <v>2.1708715069306721</v>
      </c>
      <c r="AW222" s="26">
        <v>4.0335533895066371</v>
      </c>
      <c r="AX222" s="26">
        <v>1.9460183111485836</v>
      </c>
      <c r="AY222" s="26">
        <v>4.4839222910161016</v>
      </c>
      <c r="AZ222" s="26">
        <v>4.3145831741856098</v>
      </c>
      <c r="BA222" s="26">
        <v>4.4839222910161016</v>
      </c>
      <c r="BB222" s="26">
        <v>4.5566820826723076</v>
      </c>
      <c r="BC222" s="26">
        <v>4.5566820826723076</v>
      </c>
      <c r="BD222" s="26">
        <v>4.5566820826723076</v>
      </c>
    </row>
    <row r="223" spans="1:56">
      <c r="A223" s="2">
        <f t="shared" si="35"/>
        <v>44120</v>
      </c>
      <c r="B223" s="4" t="e">
        <f>Data!B222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  <c r="AL223" s="26">
        <v>2.2795913398949423</v>
      </c>
      <c r="AM223" s="26">
        <v>2.2795913398949423</v>
      </c>
      <c r="AN223" s="26">
        <v>2.2795913398949423</v>
      </c>
      <c r="AO223" s="26">
        <v>2.2795913398949423</v>
      </c>
      <c r="AP223" s="26">
        <v>4.0294623979898212</v>
      </c>
      <c r="AQ223" s="26">
        <v>4.0294623979898212</v>
      </c>
      <c r="AR223" s="26">
        <v>2.2795913398949423</v>
      </c>
      <c r="AS223" s="26">
        <v>2.2795913398949423</v>
      </c>
      <c r="AT223" s="26">
        <v>2.2795913398949423</v>
      </c>
      <c r="AU223" s="26">
        <v>2.1694439978131257</v>
      </c>
      <c r="AV223" s="26">
        <v>2.1694439978131257</v>
      </c>
      <c r="AW223" s="26">
        <v>4.0294623979898212</v>
      </c>
      <c r="AX223" s="26">
        <v>1.9447541791032843</v>
      </c>
      <c r="AY223" s="26">
        <v>4.476749761171348</v>
      </c>
      <c r="AZ223" s="26">
        <v>4.3073639304551783</v>
      </c>
      <c r="BA223" s="26">
        <v>4.476749761171348</v>
      </c>
      <c r="BB223" s="26">
        <v>4.5489607747782239</v>
      </c>
      <c r="BC223" s="26">
        <v>4.5489607747782239</v>
      </c>
      <c r="BD223" s="26">
        <v>4.5489607747782239</v>
      </c>
    </row>
    <row r="224" spans="1:56">
      <c r="A224" s="2">
        <f t="shared" si="35"/>
        <v>44121</v>
      </c>
      <c r="B224" s="4" t="e">
        <f>Data!B223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  <c r="AL224" s="26">
        <v>2.2780876521421805</v>
      </c>
      <c r="AM224" s="26">
        <v>2.2780876521421805</v>
      </c>
      <c r="AN224" s="26">
        <v>2.2780876521421805</v>
      </c>
      <c r="AO224" s="26">
        <v>2.2780876521421805</v>
      </c>
      <c r="AP224" s="26">
        <v>4.0253922102829209</v>
      </c>
      <c r="AQ224" s="26">
        <v>4.0253922102829209</v>
      </c>
      <c r="AR224" s="26">
        <v>2.2780876521421805</v>
      </c>
      <c r="AS224" s="26">
        <v>2.2780876521421805</v>
      </c>
      <c r="AT224" s="26">
        <v>2.2780876521421805</v>
      </c>
      <c r="AU224" s="26">
        <v>2.1680330080744521</v>
      </c>
      <c r="AV224" s="26">
        <v>2.1680330080744521</v>
      </c>
      <c r="AW224" s="26">
        <v>4.0253922102829209</v>
      </c>
      <c r="AX224" s="26">
        <v>1.94350981598408</v>
      </c>
      <c r="AY224" s="26">
        <v>4.4697505716343482</v>
      </c>
      <c r="AZ224" s="26">
        <v>4.3003344002448296</v>
      </c>
      <c r="BA224" s="26">
        <v>4.4697505716343482</v>
      </c>
      <c r="BB224" s="26">
        <v>4.5414466054047082</v>
      </c>
      <c r="BC224" s="26">
        <v>4.5414466054047082</v>
      </c>
      <c r="BD224" s="26">
        <v>4.5414466054047082</v>
      </c>
    </row>
    <row r="225" spans="1:56">
      <c r="A225" s="2">
        <f t="shared" si="35"/>
        <v>44122</v>
      </c>
      <c r="B225" s="4" t="e">
        <f>Data!B224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  <c r="AL225" s="26">
        <v>2.2765983812531965</v>
      </c>
      <c r="AM225" s="26">
        <v>2.2765983812531965</v>
      </c>
      <c r="AN225" s="26">
        <v>2.2765983812531965</v>
      </c>
      <c r="AO225" s="26">
        <v>2.2765983812531965</v>
      </c>
      <c r="AP225" s="26">
        <v>4.0213422103977994</v>
      </c>
      <c r="AQ225" s="26">
        <v>4.0213422103977994</v>
      </c>
      <c r="AR225" s="26">
        <v>2.2765983812531965</v>
      </c>
      <c r="AS225" s="26">
        <v>2.2765983812531965</v>
      </c>
      <c r="AT225" s="26">
        <v>2.2765983812531965</v>
      </c>
      <c r="AU225" s="26">
        <v>2.1666375254428991</v>
      </c>
      <c r="AV225" s="26">
        <v>2.1666375254428991</v>
      </c>
      <c r="AW225" s="26">
        <v>4.0213422103977994</v>
      </c>
      <c r="AX225" s="26">
        <v>1.9422839537623511</v>
      </c>
      <c r="AY225" s="26">
        <v>4.4629155219795171</v>
      </c>
      <c r="AZ225" s="26">
        <v>4.2934844800100533</v>
      </c>
      <c r="BA225" s="26">
        <v>4.4629155219795171</v>
      </c>
      <c r="BB225" s="26">
        <v>4.5341285374988818</v>
      </c>
      <c r="BC225" s="26">
        <v>4.5341285374988818</v>
      </c>
      <c r="BD225" s="26">
        <v>4.5341285374988818</v>
      </c>
    </row>
    <row r="226" spans="1:56">
      <c r="A226" s="2">
        <f t="shared" si="35"/>
        <v>44123</v>
      </c>
      <c r="B226" s="4" t="e">
        <f>Data!B225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  <c r="AL226" s="26">
        <v>2.2751226816260748</v>
      </c>
      <c r="AM226" s="26">
        <v>2.2751226816260748</v>
      </c>
      <c r="AN226" s="26">
        <v>2.2751226816260748</v>
      </c>
      <c r="AO226" s="26">
        <v>2.2751226816260748</v>
      </c>
      <c r="AP226" s="26">
        <v>4.0173118241842909</v>
      </c>
      <c r="AQ226" s="26">
        <v>4.0173118241842909</v>
      </c>
      <c r="AR226" s="26">
        <v>2.2751226816260748</v>
      </c>
      <c r="AS226" s="26">
        <v>2.2751226816260748</v>
      </c>
      <c r="AT226" s="26">
        <v>2.2751226816260748</v>
      </c>
      <c r="AU226" s="26">
        <v>2.1652566090964638</v>
      </c>
      <c r="AV226" s="26">
        <v>2.1652566090964638</v>
      </c>
      <c r="AW226" s="26">
        <v>4.0173118241842909</v>
      </c>
      <c r="AX226" s="26">
        <v>1.9410754128446392</v>
      </c>
      <c r="AY226" s="26">
        <v>4.4562359280100967</v>
      </c>
      <c r="AZ226" s="26">
        <v>4.2868046277237051</v>
      </c>
      <c r="BA226" s="26">
        <v>4.4562359280100967</v>
      </c>
      <c r="BB226" s="26">
        <v>4.5269961458974306</v>
      </c>
      <c r="BC226" s="26">
        <v>4.5269961458974306</v>
      </c>
      <c r="BD226" s="26">
        <v>4.5269961458974306</v>
      </c>
    </row>
    <row r="227" spans="1:56">
      <c r="A227" s="2">
        <f t="shared" si="35"/>
        <v>44124</v>
      </c>
      <c r="B227" s="4" t="e">
        <f>Data!B226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  <c r="AL227" s="26">
        <v>2.2736597676498431</v>
      </c>
      <c r="AM227" s="26">
        <v>2.2736597676498431</v>
      </c>
      <c r="AN227" s="26">
        <v>2.2736597676498431</v>
      </c>
      <c r="AO227" s="26">
        <v>2.2736597676498431</v>
      </c>
      <c r="AP227" s="26">
        <v>4.0133005161947066</v>
      </c>
      <c r="AQ227" s="26">
        <v>4.0133005161947066</v>
      </c>
      <c r="AR227" s="26">
        <v>2.2736597676498431</v>
      </c>
      <c r="AS227" s="26">
        <v>2.2736597676498431</v>
      </c>
      <c r="AT227" s="26">
        <v>2.2736597676498431</v>
      </c>
      <c r="AU227" s="26">
        <v>2.1638893846289551</v>
      </c>
      <c r="AV227" s="26">
        <v>2.1638893846289551</v>
      </c>
      <c r="AW227" s="26">
        <v>4.0133005161947066</v>
      </c>
      <c r="AX227" s="26">
        <v>1.9398830959330706</v>
      </c>
      <c r="AY227" s="26">
        <v>4.4497035932589535</v>
      </c>
      <c r="AZ227" s="26">
        <v>4.280285832211999</v>
      </c>
      <c r="BA227" s="26">
        <v>4.4497035932589535</v>
      </c>
      <c r="BB227" s="26">
        <v>4.5200395840039862</v>
      </c>
      <c r="BC227" s="26">
        <v>4.5200395840039862</v>
      </c>
      <c r="BD227" s="26">
        <v>4.5200395840039862</v>
      </c>
    </row>
    <row r="228" spans="1:56">
      <c r="A228" s="2">
        <f t="shared" si="35"/>
        <v>44125</v>
      </c>
      <c r="B228" s="4" t="e">
        <f>Data!B227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  <c r="AL228" s="26">
        <v>2.2722089094442928</v>
      </c>
      <c r="AM228" s="26">
        <v>2.2722089094442928</v>
      </c>
      <c r="AN228" s="26">
        <v>2.2722089094442928</v>
      </c>
      <c r="AO228" s="26">
        <v>2.2722089094442928</v>
      </c>
      <c r="AP228" s="26">
        <v>4.0093077867824851</v>
      </c>
      <c r="AQ228" s="26">
        <v>4.0093077867824851</v>
      </c>
      <c r="AR228" s="26">
        <v>2.2722089094442928</v>
      </c>
      <c r="AS228" s="26">
        <v>2.2722089094442928</v>
      </c>
      <c r="AT228" s="26">
        <v>2.2722089094442928</v>
      </c>
      <c r="AU228" s="26">
        <v>2.1625350393674099</v>
      </c>
      <c r="AV228" s="26">
        <v>2.1625350393674099</v>
      </c>
      <c r="AW228" s="26">
        <v>4.0093077867824851</v>
      </c>
      <c r="AX228" s="26">
        <v>1.9387059823082311</v>
      </c>
      <c r="AY228" s="26">
        <v>4.4433107820206379</v>
      </c>
      <c r="AZ228" s="26">
        <v>4.2739195841197057</v>
      </c>
      <c r="BA228" s="26">
        <v>4.4433107820206379</v>
      </c>
      <c r="BB228" s="26">
        <v>4.5132495522319349</v>
      </c>
      <c r="BC228" s="26">
        <v>4.5132495522319349</v>
      </c>
      <c r="BD228" s="26">
        <v>4.5132495522319349</v>
      </c>
    </row>
    <row r="229" spans="1:56">
      <c r="A229" s="2">
        <f t="shared" si="35"/>
        <v>44126</v>
      </c>
      <c r="B229" s="4" t="e">
        <f>Data!B228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  <c r="AL229" s="26">
        <v>2.2707694288994844</v>
      </c>
      <c r="AM229" s="26">
        <v>2.2707694288994844</v>
      </c>
      <c r="AN229" s="26">
        <v>2.2707694288994844</v>
      </c>
      <c r="AO229" s="26">
        <v>2.2707694288994844</v>
      </c>
      <c r="AP229" s="26">
        <v>4.005333169417769</v>
      </c>
      <c r="AQ229" s="26">
        <v>4.005333169417769</v>
      </c>
      <c r="AR229" s="26">
        <v>2.2707694288994844</v>
      </c>
      <c r="AS229" s="26">
        <v>2.2707694288994844</v>
      </c>
      <c r="AT229" s="26">
        <v>2.2707694288994844</v>
      </c>
      <c r="AU229" s="26">
        <v>2.1611928180165916</v>
      </c>
      <c r="AV229" s="26">
        <v>2.1611928180165916</v>
      </c>
      <c r="AW229" s="26">
        <v>4.005333169417769</v>
      </c>
      <c r="AX229" s="26">
        <v>1.9375431225057136</v>
      </c>
      <c r="AY229" s="26">
        <v>4.4370501938353222</v>
      </c>
      <c r="AZ229" s="26">
        <v>4.2676978484210757</v>
      </c>
      <c r="BA229" s="26">
        <v>4.4370501938353222</v>
      </c>
      <c r="BB229" s="26">
        <v>4.5066172681224446</v>
      </c>
      <c r="BC229" s="26">
        <v>4.5066172681224446</v>
      </c>
      <c r="BD229" s="26">
        <v>4.5066172681224446</v>
      </c>
    </row>
    <row r="230" spans="1:56">
      <c r="A230" s="2">
        <f t="shared" si="35"/>
        <v>44127</v>
      </c>
      <c r="B230" s="4" t="e">
        <f>Data!B229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  <c r="AL230" s="26">
        <v>2.2693406959940852</v>
      </c>
      <c r="AM230" s="26">
        <v>2.2693406959940852</v>
      </c>
      <c r="AN230" s="26">
        <v>2.2693406959940852</v>
      </c>
      <c r="AO230" s="26">
        <v>2.2693406959940852</v>
      </c>
      <c r="AP230" s="26">
        <v>4.0013762282039371</v>
      </c>
      <c r="AQ230" s="26">
        <v>4.0013762282039371</v>
      </c>
      <c r="AR230" s="26">
        <v>2.2693406959940852</v>
      </c>
      <c r="AS230" s="26">
        <v>2.2693406959940852</v>
      </c>
      <c r="AT230" s="26">
        <v>2.2693406959940852</v>
      </c>
      <c r="AU230" s="26">
        <v>2.1598620186079605</v>
      </c>
      <c r="AV230" s="26">
        <v>2.1598620186079605</v>
      </c>
      <c r="AW230" s="26">
        <v>4.0013762282039371</v>
      </c>
      <c r="AX230" s="26">
        <v>1.9363936333594833</v>
      </c>
      <c r="AY230" s="26">
        <v>4.430914939349111</v>
      </c>
      <c r="AZ230" s="26">
        <v>4.2616130383970763</v>
      </c>
      <c r="BA230" s="26">
        <v>4.430914939349111</v>
      </c>
      <c r="BB230" s="26">
        <v>4.5001344380519459</v>
      </c>
      <c r="BC230" s="26">
        <v>4.5001344380519459</v>
      </c>
      <c r="BD230" s="26">
        <v>4.5001344380519459</v>
      </c>
    </row>
    <row r="231" spans="1:56">
      <c r="A231" s="2">
        <f t="shared" si="35"/>
        <v>44128</v>
      </c>
      <c r="B231" s="4" t="e">
        <f>Data!B230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  <c r="AL231" s="26">
        <v>2.2679221253731141</v>
      </c>
      <c r="AM231" s="26">
        <v>2.2679221253731141</v>
      </c>
      <c r="AN231" s="26">
        <v>2.2679221253731141</v>
      </c>
      <c r="AO231" s="26">
        <v>2.2679221253731141</v>
      </c>
      <c r="AP231" s="26">
        <v>3.9974365555802858</v>
      </c>
      <c r="AQ231" s="26">
        <v>3.9974365555802858</v>
      </c>
      <c r="AR231" s="26">
        <v>2.2679221253731141</v>
      </c>
      <c r="AS231" s="26">
        <v>2.2679221253731141</v>
      </c>
      <c r="AT231" s="26">
        <v>2.2679221253731141</v>
      </c>
      <c r="AU231" s="26">
        <v>2.1585419887320527</v>
      </c>
      <c r="AV231" s="26">
        <v>2.1585419887320527</v>
      </c>
      <c r="AW231" s="26">
        <v>3.9974365555802858</v>
      </c>
      <c r="AX231" s="26">
        <v>1.9352566933870341</v>
      </c>
      <c r="AY231" s="26">
        <v>4.4248985174789732</v>
      </c>
      <c r="AZ231" s="26">
        <v>4.2556579910034031</v>
      </c>
      <c r="BA231" s="26">
        <v>4.4248985174789732</v>
      </c>
      <c r="BB231" s="26">
        <v>4.493793230447392</v>
      </c>
      <c r="BC231" s="26">
        <v>4.493793230447392</v>
      </c>
      <c r="BD231" s="26">
        <v>4.493793230447392</v>
      </c>
    </row>
    <row r="232" spans="1:56">
      <c r="A232" s="2">
        <f t="shared" si="35"/>
        <v>44129</v>
      </c>
      <c r="B232" s="4" t="e">
        <f>Data!B231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  <c r="AL232" s="26">
        <v>2.2665131731670067</v>
      </c>
      <c r="AM232" s="26">
        <v>2.2665131731670067</v>
      </c>
      <c r="AN232" s="26">
        <v>2.2665131731670067</v>
      </c>
      <c r="AO232" s="26">
        <v>2.2665131731670067</v>
      </c>
      <c r="AP232" s="26">
        <v>3.9935137701970969</v>
      </c>
      <c r="AQ232" s="26">
        <v>3.9935137701970969</v>
      </c>
      <c r="AR232" s="26">
        <v>2.2665131731670067</v>
      </c>
      <c r="AS232" s="26">
        <v>2.2665131731670067</v>
      </c>
      <c r="AT232" s="26">
        <v>2.2665131731670067</v>
      </c>
      <c r="AU232" s="26">
        <v>2.1572321220346407</v>
      </c>
      <c r="AV232" s="26">
        <v>2.1572321220346407</v>
      </c>
      <c r="AW232" s="26">
        <v>3.9935137701970969</v>
      </c>
      <c r="AX232" s="26">
        <v>1.9341315384929887</v>
      </c>
      <c r="AY232" s="26">
        <v>4.4189947938141225</v>
      </c>
      <c r="AZ232" s="26">
        <v>4.2498259435574264</v>
      </c>
      <c r="BA232" s="26">
        <v>4.4189947938141225</v>
      </c>
      <c r="BB232" s="26">
        <v>4.4875862504316837</v>
      </c>
      <c r="BC232" s="26">
        <v>4.4875862504316837</v>
      </c>
      <c r="BD232" s="26">
        <v>4.4875862504316837</v>
      </c>
    </row>
    <row r="233" spans="1:56">
      <c r="A233" s="2">
        <f t="shared" si="35"/>
        <v>44130</v>
      </c>
      <c r="B233" s="4" t="e">
        <f>Data!B232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  <c r="AL233" s="26">
        <v>2.2651133340351679</v>
      </c>
      <c r="AM233" s="26">
        <v>2.2651133340351679</v>
      </c>
      <c r="AN233" s="26">
        <v>2.2651133340351679</v>
      </c>
      <c r="AO233" s="26">
        <v>2.2651133340351679</v>
      </c>
      <c r="AP233" s="26">
        <v>3.9896075149503596</v>
      </c>
      <c r="AQ233" s="26">
        <v>3.9896075149503596</v>
      </c>
      <c r="AR233" s="26">
        <v>2.2651133340351679</v>
      </c>
      <c r="AS233" s="26">
        <v>2.2651133340351679</v>
      </c>
      <c r="AT233" s="26">
        <v>2.2651133340351679</v>
      </c>
      <c r="AU233" s="26">
        <v>2.1559318549583959</v>
      </c>
      <c r="AV233" s="26">
        <v>2.1559318549583959</v>
      </c>
      <c r="AW233" s="26">
        <v>3.9896075149503596</v>
      </c>
      <c r="AX233" s="26">
        <v>1.9330174579693813</v>
      </c>
      <c r="AY233" s="26">
        <v>4.4131979801890315</v>
      </c>
      <c r="AZ233" s="26">
        <v>4.2441105116757676</v>
      </c>
      <c r="BA233" s="26">
        <v>4.4131979801890315</v>
      </c>
      <c r="BB233" s="26">
        <v>4.4815065158253962</v>
      </c>
      <c r="BC233" s="26">
        <v>4.4815065158253962</v>
      </c>
      <c r="BD233" s="26">
        <v>4.4815065158253962</v>
      </c>
    </row>
    <row r="234" spans="1:56">
      <c r="A234" s="2">
        <f t="shared" si="35"/>
        <v>44131</v>
      </c>
      <c r="B234" s="4" t="e">
        <f>Data!B233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  <c r="AL234" s="26">
        <v>2.263722138418331</v>
      </c>
      <c r="AM234" s="26">
        <v>2.263722138418331</v>
      </c>
      <c r="AN234" s="26">
        <v>2.263722138418331</v>
      </c>
      <c r="AO234" s="26">
        <v>2.263722138418331</v>
      </c>
      <c r="AP234" s="26">
        <v>3.985717455164322</v>
      </c>
      <c r="AQ234" s="26">
        <v>3.985717455164322</v>
      </c>
      <c r="AR234" s="26">
        <v>2.263722138418331</v>
      </c>
      <c r="AS234" s="26">
        <v>2.263722138418331</v>
      </c>
      <c r="AT234" s="26">
        <v>2.263722138418331</v>
      </c>
      <c r="AU234" s="26">
        <v>2.1546406637130269</v>
      </c>
      <c r="AV234" s="26">
        <v>2.1546406637130269</v>
      </c>
      <c r="AW234" s="26">
        <v>3.985717455164322</v>
      </c>
      <c r="AX234" s="26">
        <v>1.9319137907723223</v>
      </c>
      <c r="AY234" s="26">
        <v>4.4075026153665711</v>
      </c>
      <c r="AZ234" s="26">
        <v>4.2385056683975781</v>
      </c>
      <c r="BA234" s="26">
        <v>4.4075026153665711</v>
      </c>
      <c r="BB234" s="26">
        <v>4.4755474344346045</v>
      </c>
      <c r="BC234" s="26">
        <v>4.4755474344346045</v>
      </c>
      <c r="BD234" s="26">
        <v>4.4755474344346045</v>
      </c>
    </row>
    <row r="235" spans="1:56">
      <c r="A235" s="2">
        <f t="shared" si="35"/>
        <v>44132</v>
      </c>
      <c r="B235" s="4" t="e">
        <f>Data!B234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  <c r="AL235" s="26">
        <v>2.2623391499851304</v>
      </c>
      <c r="AM235" s="26">
        <v>2.2623391499851304</v>
      </c>
      <c r="AN235" s="26">
        <v>2.2623391499851304</v>
      </c>
      <c r="AO235" s="26">
        <v>2.2623391499851304</v>
      </c>
      <c r="AP235" s="26">
        <v>3.9818432769109009</v>
      </c>
      <c r="AQ235" s="26">
        <v>3.9818432769109009</v>
      </c>
      <c r="AR235" s="26">
        <v>2.2623391499851304</v>
      </c>
      <c r="AS235" s="26">
        <v>2.2623391499851304</v>
      </c>
      <c r="AT235" s="26">
        <v>2.2623391499851304</v>
      </c>
      <c r="AU235" s="26">
        <v>2.1533580614580354</v>
      </c>
      <c r="AV235" s="26">
        <v>2.1533580614580354</v>
      </c>
      <c r="AW235" s="26">
        <v>3.9818432769109009</v>
      </c>
      <c r="AX235" s="26">
        <v>1.9308199220561355</v>
      </c>
      <c r="AY235" s="26">
        <v>4.4019035467728038</v>
      </c>
      <c r="AZ235" s="26">
        <v>4.2330057244318207</v>
      </c>
      <c r="BA235" s="26">
        <v>4.4019035467728038</v>
      </c>
      <c r="BB235" s="26">
        <v>4.4697027825580919</v>
      </c>
      <c r="BC235" s="26">
        <v>4.4697027825580919</v>
      </c>
      <c r="BD235" s="26">
        <v>4.4697027825580919</v>
      </c>
    </row>
    <row r="236" spans="1:56">
      <c r="A236" s="2">
        <f t="shared" si="35"/>
        <v>44133</v>
      </c>
      <c r="B236" s="4" t="e">
        <f>Data!B235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  <c r="AL236" s="26">
        <v>2.2609639632592997</v>
      </c>
      <c r="AM236" s="26">
        <v>2.2609639632592997</v>
      </c>
      <c r="AN236" s="26">
        <v>2.2609639632592997</v>
      </c>
      <c r="AO236" s="26">
        <v>2.2609639632592997</v>
      </c>
      <c r="AP236" s="26">
        <v>3.9779846854558043</v>
      </c>
      <c r="AQ236" s="26">
        <v>3.9779846854558043</v>
      </c>
      <c r="AR236" s="26">
        <v>2.2609639632592997</v>
      </c>
      <c r="AS236" s="26">
        <v>2.2609639632592997</v>
      </c>
      <c r="AT236" s="26">
        <v>2.2609639632592997</v>
      </c>
      <c r="AU236" s="26">
        <v>2.1520835956833166</v>
      </c>
      <c r="AV236" s="26">
        <v>2.1520835956833166</v>
      </c>
      <c r="AW236" s="26">
        <v>3.9779846854558043</v>
      </c>
      <c r="AX236" s="26">
        <v>1.9297352799473211</v>
      </c>
      <c r="AY236" s="26">
        <v>4.3963959132279467</v>
      </c>
      <c r="AZ236" s="26">
        <v>4.2276053094699089</v>
      </c>
      <c r="BA236" s="26">
        <v>4.3963959132279467</v>
      </c>
      <c r="BB236" s="26">
        <v>4.4639666846504849</v>
      </c>
      <c r="BC236" s="26">
        <v>4.4639666846504849</v>
      </c>
      <c r="BD236" s="26">
        <v>4.4639666846504849</v>
      </c>
    </row>
    <row r="237" spans="1:56">
      <c r="A237" s="2">
        <f t="shared" si="35"/>
        <v>44134</v>
      </c>
      <c r="B237" s="4" t="e">
        <f>Data!B236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  <c r="AL237" s="26">
        <v>2.2595962014148538</v>
      </c>
      <c r="AM237" s="26">
        <v>2.2595962014148538</v>
      </c>
      <c r="AN237" s="26">
        <v>2.2595962014148538</v>
      </c>
      <c r="AO237" s="26">
        <v>2.2595962014148538</v>
      </c>
      <c r="AP237" s="26">
        <v>3.9741414038219247</v>
      </c>
      <c r="AQ237" s="26">
        <v>3.9741414038219247</v>
      </c>
      <c r="AR237" s="26">
        <v>2.2595962014148538</v>
      </c>
      <c r="AS237" s="26">
        <v>2.2595962014148538</v>
      </c>
      <c r="AT237" s="26">
        <v>2.2595962014148538</v>
      </c>
      <c r="AU237" s="26">
        <v>2.1508168457738468</v>
      </c>
      <c r="AV237" s="26">
        <v>2.1508168457738468</v>
      </c>
      <c r="AW237" s="26">
        <v>3.9741414038219247</v>
      </c>
      <c r="AX237" s="26">
        <v>1.9286593325419097</v>
      </c>
      <c r="AY237" s="26">
        <v>4.3909751286208163</v>
      </c>
      <c r="AZ237" s="26">
        <v>4.222299354508003</v>
      </c>
      <c r="BA237" s="26">
        <v>4.3909751286208163</v>
      </c>
      <c r="BB237" s="26">
        <v>4.4583335940810898</v>
      </c>
      <c r="BC237" s="26">
        <v>4.4583335940810898</v>
      </c>
      <c r="BD237" s="26">
        <v>4.4583335940810898</v>
      </c>
    </row>
    <row r="238" spans="1:56">
      <c r="A238" s="2">
        <f t="shared" si="35"/>
        <v>44135</v>
      </c>
      <c r="B238" s="4" t="e">
        <f>Data!B237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  <c r="AL238" s="26">
        <v>2.2582355142274819</v>
      </c>
      <c r="AM238" s="26">
        <v>2.2582355142274819</v>
      </c>
      <c r="AN238" s="26">
        <v>2.2582355142274819</v>
      </c>
      <c r="AO238" s="26">
        <v>2.2582355142274819</v>
      </c>
      <c r="AP238" s="26">
        <v>3.9703131714612838</v>
      </c>
      <c r="AQ238" s="26">
        <v>3.9703131714612838</v>
      </c>
      <c r="AR238" s="26">
        <v>2.2582355142274819</v>
      </c>
      <c r="AS238" s="26">
        <v>2.2582355142274819</v>
      </c>
      <c r="AT238" s="26">
        <v>2.2582355142274819</v>
      </c>
      <c r="AU238" s="26">
        <v>2.1495574207456594</v>
      </c>
      <c r="AV238" s="26">
        <v>2.1495574207456594</v>
      </c>
      <c r="AW238" s="26">
        <v>3.9703131714612838</v>
      </c>
      <c r="AX238" s="26">
        <v>1.9275915851108791</v>
      </c>
      <c r="AY238" s="26">
        <v>4.3856368664767285</v>
      </c>
      <c r="AZ238" s="26">
        <v>4.2170830751260588</v>
      </c>
      <c r="BA238" s="26">
        <v>4.3856368664767285</v>
      </c>
      <c r="BB238" s="26">
        <v>4.4527982749311423</v>
      </c>
      <c r="BC238" s="26">
        <v>4.4527982749311423</v>
      </c>
      <c r="BD238" s="26">
        <v>4.4527982749311423</v>
      </c>
    </row>
    <row r="239" spans="1:56">
      <c r="A239" s="2">
        <f t="shared" si="35"/>
        <v>44136</v>
      </c>
      <c r="B239" s="4" t="e">
        <f>Data!B238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  <c r="AL239" s="26">
        <v>2.2568815761711964</v>
      </c>
      <c r="AM239" s="26">
        <v>2.2568815761711964</v>
      </c>
      <c r="AN239" s="26">
        <v>2.2568815761711964</v>
      </c>
      <c r="AO239" s="26">
        <v>2.2568815761711964</v>
      </c>
      <c r="AP239" s="26">
        <v>3.9664997430274309</v>
      </c>
      <c r="AQ239" s="26">
        <v>3.9664997430274309</v>
      </c>
      <c r="AR239" s="26">
        <v>2.2568815761711964</v>
      </c>
      <c r="AS239" s="26">
        <v>2.2568815761711964</v>
      </c>
      <c r="AT239" s="26">
        <v>2.2568815761711964</v>
      </c>
      <c r="AU239" s="26">
        <v>2.1483049571411659</v>
      </c>
      <c r="AV239" s="26">
        <v>2.1483049571411659</v>
      </c>
      <c r="AW239" s="26">
        <v>3.9664997430274309</v>
      </c>
      <c r="AX239" s="26">
        <v>1.9265315774993488</v>
      </c>
      <c r="AY239" s="26">
        <v>4.3803770453714064</v>
      </c>
      <c r="AZ239" s="26">
        <v>4.2119519556733653</v>
      </c>
      <c r="BA239" s="26">
        <v>4.3803770453714064</v>
      </c>
      <c r="BB239" s="26">
        <v>4.4473557847751151</v>
      </c>
      <c r="BC239" s="26">
        <v>4.4473557847751151</v>
      </c>
      <c r="BD239" s="26">
        <v>4.4473557847751151</v>
      </c>
    </row>
    <row r="240" spans="1:56">
      <c r="A240" s="2">
        <f t="shared" si="35"/>
        <v>44137</v>
      </c>
      <c r="B240" s="4" t="e">
        <f>Data!B239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  <c r="AL240" s="26">
        <v>2.2555340846500447</v>
      </c>
      <c r="AM240" s="26">
        <v>2.2555340846500447</v>
      </c>
      <c r="AN240" s="26">
        <v>2.2555340846500447</v>
      </c>
      <c r="AO240" s="26">
        <v>2.2555340846500447</v>
      </c>
      <c r="AP240" s="26">
        <v>3.9627008872407905</v>
      </c>
      <c r="AQ240" s="26">
        <v>3.9627008872407905</v>
      </c>
      <c r="AR240" s="26">
        <v>2.2555340846500447</v>
      </c>
      <c r="AS240" s="26">
        <v>2.2555340846500447</v>
      </c>
      <c r="AT240" s="26">
        <v>2.2555340846500447</v>
      </c>
      <c r="AU240" s="26">
        <v>2.1470591170727351</v>
      </c>
      <c r="AV240" s="26">
        <v>2.1470591170727351</v>
      </c>
      <c r="AW240" s="26">
        <v>3.9627008872407905</v>
      </c>
      <c r="AX240" s="26">
        <v>1.9254788817062436</v>
      </c>
      <c r="AY240" s="26">
        <v>4.3751918151458451</v>
      </c>
      <c r="AZ240" s="26">
        <v>4.2069017343128738</v>
      </c>
      <c r="BA240" s="26">
        <v>4.3751918151458451</v>
      </c>
      <c r="BB240" s="26">
        <v>4.4420014583944267</v>
      </c>
      <c r="BC240" s="26">
        <v>4.4420014583944267</v>
      </c>
      <c r="BD240" s="26">
        <v>4.4420014583944267</v>
      </c>
    </row>
    <row r="241" spans="1:56">
      <c r="A241" s="2">
        <f t="shared" si="35"/>
        <v>44138</v>
      </c>
      <c r="B241" s="4" t="e">
        <f>Data!B240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  <c r="AL241" s="26">
        <v>2.2541927583553947</v>
      </c>
      <c r="AM241" s="26">
        <v>2.2541927583553947</v>
      </c>
      <c r="AN241" s="26">
        <v>2.2541927583553947</v>
      </c>
      <c r="AO241" s="26">
        <v>2.2541927583553947</v>
      </c>
      <c r="AP241" s="26">
        <v>3.9589163858400127</v>
      </c>
      <c r="AQ241" s="26">
        <v>3.9589163858400127</v>
      </c>
      <c r="AR241" s="26">
        <v>2.2541927583553947</v>
      </c>
      <c r="AS241" s="26">
        <v>2.2541927583553947</v>
      </c>
      <c r="AT241" s="26">
        <v>2.2541927583553947</v>
      </c>
      <c r="AU241" s="26">
        <v>2.1458195864041709</v>
      </c>
      <c r="AV241" s="26">
        <v>2.1458195864041709</v>
      </c>
      <c r="AW241" s="26">
        <v>3.9589163858400127</v>
      </c>
      <c r="AX241" s="26">
        <v>1.9244330996320085</v>
      </c>
      <c r="AY241" s="26">
        <v>4.3700775438794119</v>
      </c>
      <c r="AZ241" s="26">
        <v>4.2019283888790051</v>
      </c>
      <c r="BA241" s="26">
        <v>4.3700775438794119</v>
      </c>
      <c r="BB241" s="26">
        <v>4.4367308923745057</v>
      </c>
      <c r="BC241" s="26">
        <v>4.4367308923745057</v>
      </c>
      <c r="BD241" s="26">
        <v>4.4367308923745057</v>
      </c>
    </row>
    <row r="242" spans="1:56">
      <c r="A242" s="2">
        <f t="shared" si="35"/>
        <v>44139</v>
      </c>
      <c r="B242" s="4" t="e">
        <f>Data!B241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  <c r="AL242" s="26">
        <v>2.2528573357399688</v>
      </c>
      <c r="AM242" s="26">
        <v>2.2528573357399688</v>
      </c>
      <c r="AN242" s="26">
        <v>2.2528573357399688</v>
      </c>
      <c r="AO242" s="26">
        <v>2.2528573357399688</v>
      </c>
      <c r="AP242" s="26">
        <v>3.9551460326128867</v>
      </c>
      <c r="AQ242" s="26">
        <v>3.9551460326128867</v>
      </c>
      <c r="AR242" s="26">
        <v>2.2528573357399688</v>
      </c>
      <c r="AS242" s="26">
        <v>2.2528573357399688</v>
      </c>
      <c r="AT242" s="26">
        <v>2.2528573357399688</v>
      </c>
      <c r="AU242" s="26">
        <v>2.1445860730604798</v>
      </c>
      <c r="AV242" s="26">
        <v>2.1445860730604798</v>
      </c>
      <c r="AW242" s="26">
        <v>3.9551460326128867</v>
      </c>
      <c r="AX242" s="26">
        <v>1.9233938609828254</v>
      </c>
      <c r="AY242" s="26">
        <v>4.3650308055806359</v>
      </c>
      <c r="AZ242" s="26">
        <v>4.1970281235059534</v>
      </c>
      <c r="BA242" s="26">
        <v>4.3650308055806359</v>
      </c>
      <c r="BB242" s="26">
        <v>4.4315399305386718</v>
      </c>
      <c r="BC242" s="26">
        <v>4.4315399305386718</v>
      </c>
      <c r="BD242" s="26">
        <v>4.4315399305386718</v>
      </c>
    </row>
    <row r="243" spans="1:56">
      <c r="A243" s="2">
        <f t="shared" si="35"/>
        <v>44140</v>
      </c>
      <c r="B243" s="4" t="e">
        <f>Data!B242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  <c r="AL243" s="26">
        <v>2.2515275736004101</v>
      </c>
      <c r="AM243" s="26">
        <v>2.2515275736004101</v>
      </c>
      <c r="AN243" s="26">
        <v>2.2515275736004101</v>
      </c>
      <c r="AO243" s="26">
        <v>2.2515275736004101</v>
      </c>
      <c r="AP243" s="26">
        <v>3.951389632500848</v>
      </c>
      <c r="AQ243" s="26">
        <v>3.951389632500848</v>
      </c>
      <c r="AR243" s="26">
        <v>2.2515275736004101</v>
      </c>
      <c r="AS243" s="26">
        <v>2.2515275736004101</v>
      </c>
      <c r="AT243" s="26">
        <v>2.2515275736004101</v>
      </c>
      <c r="AU243" s="26">
        <v>2.1433583054569567</v>
      </c>
      <c r="AV243" s="26">
        <v>2.1433583054569567</v>
      </c>
      <c r="AW243" s="26">
        <v>3.951389632500848</v>
      </c>
      <c r="AX243" s="26">
        <v>1.9223608213205443</v>
      </c>
      <c r="AY243" s="26">
        <v>4.3600483685572557</v>
      </c>
      <c r="AZ243" s="26">
        <v>4.1921973559856678</v>
      </c>
      <c r="BA243" s="26">
        <v>4.3600483685572557</v>
      </c>
      <c r="BB243" s="26">
        <v>4.4264246501746252</v>
      </c>
      <c r="BC243" s="26">
        <v>4.4264246501746252</v>
      </c>
      <c r="BD243" s="26">
        <v>4.4264246501746252</v>
      </c>
    </row>
    <row r="244" spans="1:56">
      <c r="A244" s="2">
        <f t="shared" si="35"/>
        <v>44141</v>
      </c>
      <c r="B244" s="4" t="e">
        <f>Data!B243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  <c r="AL244" s="26">
        <v>2.2502032457607397</v>
      </c>
      <c r="AM244" s="26">
        <v>2.2502032457607397</v>
      </c>
      <c r="AN244" s="26">
        <v>2.2502032457607397</v>
      </c>
      <c r="AO244" s="26">
        <v>2.2502032457607397</v>
      </c>
      <c r="AP244" s="26">
        <v>3.9476470007715601</v>
      </c>
      <c r="AQ244" s="26">
        <v>3.9476470007715601</v>
      </c>
      <c r="AR244" s="26">
        <v>2.2502032457607397</v>
      </c>
      <c r="AS244" s="26">
        <v>2.2502032457607397</v>
      </c>
      <c r="AT244" s="26">
        <v>2.2502032457607397</v>
      </c>
      <c r="AU244" s="26">
        <v>2.1421360310392488</v>
      </c>
      <c r="AV244" s="26">
        <v>2.1421360310392488</v>
      </c>
      <c r="AW244" s="26">
        <v>3.9476470007715601</v>
      </c>
      <c r="AX244" s="26">
        <v>1.9213336602482969</v>
      </c>
      <c r="AY244" s="26">
        <v>4.3551271844290609</v>
      </c>
      <c r="AZ244" s="26">
        <v>4.1874327058167875</v>
      </c>
      <c r="BA244" s="26">
        <v>4.3551271844290609</v>
      </c>
      <c r="BB244" s="26">
        <v>4.4213813490116065</v>
      </c>
      <c r="BC244" s="26">
        <v>4.4213813490116065</v>
      </c>
      <c r="BD244" s="26">
        <v>4.4213813490116065</v>
      </c>
    </row>
    <row r="245" spans="1:56">
      <c r="A245" s="2">
        <f t="shared" si="35"/>
        <v>44142</v>
      </c>
      <c r="B245" s="4" t="e">
        <f>Data!B244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  <c r="AL245" s="26">
        <v>2.2488841418495951</v>
      </c>
      <c r="AM245" s="26">
        <v>2.2488841418495951</v>
      </c>
      <c r="AN245" s="26">
        <v>2.2488841418495951</v>
      </c>
      <c r="AO245" s="26">
        <v>2.2488841418495951</v>
      </c>
      <c r="AP245" s="26">
        <v>3.9439179622544467</v>
      </c>
      <c r="AQ245" s="26">
        <v>3.9439179622544467</v>
      </c>
      <c r="AR245" s="26">
        <v>2.2488841418495951</v>
      </c>
      <c r="AS245" s="26">
        <v>2.2488841418495951</v>
      </c>
      <c r="AT245" s="26">
        <v>2.2488841418495951</v>
      </c>
      <c r="AU245" s="26">
        <v>2.1409190149266366</v>
      </c>
      <c r="AV245" s="26">
        <v>2.1409190149266366</v>
      </c>
      <c r="AW245" s="26">
        <v>3.9439179622544467</v>
      </c>
      <c r="AX245" s="26">
        <v>1.9203120797224305</v>
      </c>
      <c r="AY245" s="26">
        <v>4.3502643777489611</v>
      </c>
      <c r="AZ245" s="26">
        <v>4.1827309829078025</v>
      </c>
      <c r="BA245" s="26">
        <v>4.3502643777489611</v>
      </c>
      <c r="BB245" s="26">
        <v>4.4164065329084323</v>
      </c>
      <c r="BC245" s="26">
        <v>4.4164065329084323</v>
      </c>
      <c r="BD245" s="26">
        <v>4.4164065329084323</v>
      </c>
    </row>
    <row r="246" spans="1:56">
      <c r="A246" s="2">
        <f t="shared" si="35"/>
        <v>44143</v>
      </c>
      <c r="B246" s="4" t="e">
        <f>Data!B245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  <c r="AL246" s="26">
        <v>2.247570066164633</v>
      </c>
      <c r="AM246" s="26">
        <v>2.247570066164633</v>
      </c>
      <c r="AN246" s="26">
        <v>2.247570066164633</v>
      </c>
      <c r="AO246" s="26">
        <v>2.247570066164633</v>
      </c>
      <c r="AP246" s="26">
        <v>3.9402023506344457</v>
      </c>
      <c r="AQ246" s="26">
        <v>3.9402023506344457</v>
      </c>
      <c r="AR246" s="26">
        <v>2.247570066164633</v>
      </c>
      <c r="AS246" s="26">
        <v>2.247570066164633</v>
      </c>
      <c r="AT246" s="26">
        <v>2.247570066164633</v>
      </c>
      <c r="AU246" s="26">
        <v>2.1397070386513022</v>
      </c>
      <c r="AV246" s="26">
        <v>2.1397070386513022</v>
      </c>
      <c r="AW246" s="26">
        <v>3.9402023506344457</v>
      </c>
      <c r="AX246" s="26">
        <v>1.9192958024820546</v>
      </c>
      <c r="AY246" s="26">
        <v>4.3454572361995139</v>
      </c>
      <c r="AZ246" s="26">
        <v>4.1780891768995687</v>
      </c>
      <c r="BA246" s="26">
        <v>4.3454572361995139</v>
      </c>
      <c r="BB246" s="26">
        <v>4.4114969042146228</v>
      </c>
      <c r="BC246" s="26">
        <v>4.4114969042146228</v>
      </c>
      <c r="BD246" s="26">
        <v>4.4114969042146228</v>
      </c>
    </row>
    <row r="247" spans="1:56">
      <c r="A247" s="2">
        <f t="shared" si="35"/>
        <v>44144</v>
      </c>
      <c r="B247" s="4" t="e">
        <f>Data!B246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  <c r="AL247" s="26">
        <v>2.2462608366179504</v>
      </c>
      <c r="AM247" s="26">
        <v>2.2462608366179504</v>
      </c>
      <c r="AN247" s="26">
        <v>2.2462608366179504</v>
      </c>
      <c r="AO247" s="26">
        <v>2.2462608366179504</v>
      </c>
      <c r="AP247" s="26">
        <v>3.9365000077995789</v>
      </c>
      <c r="AQ247" s="26">
        <v>3.9365000077995789</v>
      </c>
      <c r="AR247" s="26">
        <v>2.2462608366179504</v>
      </c>
      <c r="AS247" s="26">
        <v>2.2462608366179504</v>
      </c>
      <c r="AT247" s="26">
        <v>2.2462608366179504</v>
      </c>
      <c r="AU247" s="26">
        <v>2.1384998989868569</v>
      </c>
      <c r="AV247" s="26">
        <v>2.1384998989868569</v>
      </c>
      <c r="AW247" s="26">
        <v>3.9365000077995789</v>
      </c>
      <c r="AX247" s="26">
        <v>1.9182845705880716</v>
      </c>
      <c r="AY247" s="26">
        <v>4.3407032013338371</v>
      </c>
      <c r="AZ247" s="26">
        <v>4.1735044470741371</v>
      </c>
      <c r="BA247" s="26">
        <v>4.3407032013338371</v>
      </c>
      <c r="BB247" s="26">
        <v>4.4066493507688298</v>
      </c>
      <c r="BC247" s="26">
        <v>4.4066493507688298</v>
      </c>
      <c r="BD247" s="26">
        <v>4.4066493507688298</v>
      </c>
    </row>
    <row r="248" spans="1:56">
      <c r="A248" s="2">
        <f t="shared" si="35"/>
        <v>44145</v>
      </c>
      <c r="B248" s="4" t="e">
        <f>Data!B247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  <c r="AL248" s="26">
        <v>2.2449562837567929</v>
      </c>
      <c r="AM248" s="26">
        <v>2.2449562837567929</v>
      </c>
      <c r="AN248" s="26">
        <v>2.2449562837567929</v>
      </c>
      <c r="AO248" s="26">
        <v>2.2449562837567929</v>
      </c>
      <c r="AP248" s="26">
        <v>3.9328107832382977</v>
      </c>
      <c r="AQ248" s="26">
        <v>3.9328107832382977</v>
      </c>
      <c r="AR248" s="26">
        <v>2.2449562837567929</v>
      </c>
      <c r="AS248" s="26">
        <v>2.2449562837567929</v>
      </c>
      <c r="AT248" s="26">
        <v>2.2449562837567929</v>
      </c>
      <c r="AU248" s="26">
        <v>2.137297406859874</v>
      </c>
      <c r="AV248" s="26">
        <v>2.137297406859874</v>
      </c>
      <c r="AW248" s="26">
        <v>3.9328107832382977</v>
      </c>
      <c r="AX248" s="26">
        <v>1.917278144064128</v>
      </c>
      <c r="AY248" s="26">
        <v>4.3359998598314817</v>
      </c>
      <c r="AZ248" s="26">
        <v>4.1689741128185247</v>
      </c>
      <c r="BA248" s="26">
        <v>4.3359998598314817</v>
      </c>
      <c r="BB248" s="26">
        <v>4.4018609355005465</v>
      </c>
      <c r="BC248" s="26">
        <v>4.4018609355005465</v>
      </c>
      <c r="BD248" s="26">
        <v>4.4018609355005465</v>
      </c>
    </row>
    <row r="249" spans="1:56">
      <c r="A249" s="2">
        <f t="shared" si="35"/>
        <v>44146</v>
      </c>
      <c r="B249" s="4" t="e">
        <f>Data!B248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  <c r="AL249" s="26">
        <v>2.2436562498542338</v>
      </c>
      <c r="AM249" s="26">
        <v>2.2436562498542338</v>
      </c>
      <c r="AN249" s="26">
        <v>2.2436562498542338</v>
      </c>
      <c r="AO249" s="26">
        <v>2.2436562498542338</v>
      </c>
      <c r="AP249" s="26">
        <v>3.9291345334828227</v>
      </c>
      <c r="AQ249" s="26">
        <v>3.9291345334828227</v>
      </c>
      <c r="AR249" s="26">
        <v>2.2436562498542338</v>
      </c>
      <c r="AS249" s="26">
        <v>2.2436562498542338</v>
      </c>
      <c r="AT249" s="26">
        <v>2.2436562498542338</v>
      </c>
      <c r="AU249" s="26">
        <v>2.1360993863385964</v>
      </c>
      <c r="AV249" s="26">
        <v>2.1360993863385964</v>
      </c>
      <c r="AW249" s="26">
        <v>3.9291345334828227</v>
      </c>
      <c r="AX249" s="26">
        <v>1.9162762996324447</v>
      </c>
      <c r="AY249" s="26">
        <v>4.3313449352413453</v>
      </c>
      <c r="AZ249" s="26">
        <v>4.1644956446137131</v>
      </c>
      <c r="BA249" s="26">
        <v>4.3313449352413453</v>
      </c>
      <c r="BB249" s="26">
        <v>4.3971288866028937</v>
      </c>
      <c r="BC249" s="26">
        <v>4.3971288866028937</v>
      </c>
      <c r="BD249" s="26">
        <v>4.3971288866028937</v>
      </c>
    </row>
    <row r="250" spans="1:56">
      <c r="A250" s="2">
        <f t="shared" si="35"/>
        <v>44147</v>
      </c>
      <c r="B250" s="4" t="e">
        <f>Data!B249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  <c r="AL250" s="26">
        <v>2.2423605880648694</v>
      </c>
      <c r="AM250" s="26">
        <v>2.2423605880648694</v>
      </c>
      <c r="AN250" s="26">
        <v>2.2423605880648694</v>
      </c>
      <c r="AO250" s="26">
        <v>2.2423605880648694</v>
      </c>
      <c r="AP250" s="26">
        <v>3.925471121595014</v>
      </c>
      <c r="AQ250" s="26">
        <v>3.925471121595014</v>
      </c>
      <c r="AR250" s="26">
        <v>2.2423605880648694</v>
      </c>
      <c r="AS250" s="26">
        <v>2.2423605880648694</v>
      </c>
      <c r="AT250" s="26">
        <v>2.2423605880648694</v>
      </c>
      <c r="AU250" s="26">
        <v>2.1349056736934018</v>
      </c>
      <c r="AV250" s="26">
        <v>2.1349056736934018</v>
      </c>
      <c r="AW250" s="26">
        <v>3.925471121595014</v>
      </c>
      <c r="AX250" s="26">
        <v>1.9152788295379517</v>
      </c>
      <c r="AY250" s="26">
        <v>4.3267362801852043</v>
      </c>
      <c r="AZ250" s="26">
        <v>4.1600666555206747</v>
      </c>
      <c r="BA250" s="26">
        <v>4.3267362801852043</v>
      </c>
      <c r="BB250" s="26">
        <v>4.3924505882459135</v>
      </c>
      <c r="BC250" s="26">
        <v>4.3924505882459135</v>
      </c>
      <c r="BD250" s="26">
        <v>4.3924505882459135</v>
      </c>
    </row>
    <row r="251" spans="1:56">
      <c r="A251" s="2">
        <f t="shared" si="35"/>
        <v>44148</v>
      </c>
      <c r="B251" s="4" t="e">
        <f>Data!B250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  <c r="AL251" s="26">
        <v>2.2410691616409286</v>
      </c>
      <c r="AM251" s="26">
        <v>2.2410691616409286</v>
      </c>
      <c r="AN251" s="26">
        <v>2.2410691616409286</v>
      </c>
      <c r="AO251" s="26">
        <v>2.2410691616409286</v>
      </c>
      <c r="AP251" s="26">
        <v>3.9218204166915345</v>
      </c>
      <c r="AQ251" s="26">
        <v>3.9218204166915345</v>
      </c>
      <c r="AR251" s="26">
        <v>2.2410691616409286</v>
      </c>
      <c r="AS251" s="26">
        <v>2.2410691616409286</v>
      </c>
      <c r="AT251" s="26">
        <v>2.2410691616409286</v>
      </c>
      <c r="AU251" s="26">
        <v>2.1337161165239795</v>
      </c>
      <c r="AV251" s="26">
        <v>2.1337161165239795</v>
      </c>
      <c r="AW251" s="26">
        <v>3.9218204166915345</v>
      </c>
      <c r="AX251" s="26">
        <v>1.9142855404546224</v>
      </c>
      <c r="AY251" s="26">
        <v>4.3221718689968078</v>
      </c>
      <c r="AZ251" s="26">
        <v>4.1556848931367041</v>
      </c>
      <c r="BA251" s="26">
        <v>4.3221718689968078</v>
      </c>
      <c r="BB251" s="26">
        <v>4.3878235718013929</v>
      </c>
      <c r="BC251" s="26">
        <v>4.3878235718013929</v>
      </c>
      <c r="BD251" s="26">
        <v>4.3878235718013929</v>
      </c>
    </row>
    <row r="252" spans="1:56">
      <c r="A252" s="2">
        <f t="shared" si="35"/>
        <v>44149</v>
      </c>
      <c r="B252" s="4" t="e">
        <f>Data!B251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  <c r="AL252" s="26">
        <v>2.2397818432045162</v>
      </c>
      <c r="AM252" s="26">
        <v>2.2397818432045162</v>
      </c>
      <c r="AN252" s="26">
        <v>2.2397818432045162</v>
      </c>
      <c r="AO252" s="26">
        <v>2.2397818432045162</v>
      </c>
      <c r="AP252" s="26">
        <v>3.9181822935053399</v>
      </c>
      <c r="AQ252" s="26">
        <v>3.9181822935053399</v>
      </c>
      <c r="AR252" s="26">
        <v>2.2397818432045162</v>
      </c>
      <c r="AS252" s="26">
        <v>2.2397818432045162</v>
      </c>
      <c r="AT252" s="26">
        <v>2.2397818432045162</v>
      </c>
      <c r="AU252" s="26">
        <v>2.1325305729485287</v>
      </c>
      <c r="AV252" s="26">
        <v>2.1325305729485287</v>
      </c>
      <c r="AW252" s="26">
        <v>3.9181822935053399</v>
      </c>
      <c r="AX252" s="26">
        <v>1.913296252468305</v>
      </c>
      <c r="AY252" s="26">
        <v>4.3176497907728075</v>
      </c>
      <c r="AZ252" s="26">
        <v>4.1513482319967361</v>
      </c>
      <c r="BA252" s="26">
        <v>4.3176497907728075</v>
      </c>
      <c r="BB252" s="26">
        <v>4.3832455075517407</v>
      </c>
      <c r="BC252" s="26">
        <v>4.3832455075517407</v>
      </c>
      <c r="BD252" s="26">
        <v>4.3832455075517407</v>
      </c>
    </row>
    <row r="253" spans="1:56">
      <c r="A253" s="2">
        <f t="shared" si="35"/>
        <v>44150</v>
      </c>
      <c r="B253" s="4" t="e">
        <f>Data!B252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  <c r="AL253" s="26">
        <v>2.2384985140720044</v>
      </c>
      <c r="AM253" s="26">
        <v>2.2384985140720044</v>
      </c>
      <c r="AN253" s="26">
        <v>2.2384985140720044</v>
      </c>
      <c r="AO253" s="26">
        <v>2.2384985140720044</v>
      </c>
      <c r="AP253" s="26">
        <v>3.9145566319807235</v>
      </c>
      <c r="AQ253" s="26">
        <v>3.9145566319807235</v>
      </c>
      <c r="AR253" s="26">
        <v>2.2384985140720044</v>
      </c>
      <c r="AS253" s="26">
        <v>2.2384985140720044</v>
      </c>
      <c r="AT253" s="26">
        <v>2.2384985140720044</v>
      </c>
      <c r="AU253" s="26">
        <v>2.1313489108506105</v>
      </c>
      <c r="AV253" s="26">
        <v>2.1313489108506105</v>
      </c>
      <c r="AW253" s="26">
        <v>3.9145566319807235</v>
      </c>
      <c r="AX253" s="26">
        <v>1.9123107981307506</v>
      </c>
      <c r="AY253" s="26">
        <v>4.3131682428130667</v>
      </c>
      <c r="AZ253" s="26">
        <v>4.1470546663956194</v>
      </c>
      <c r="BA253" s="26">
        <v>4.3131682428130667</v>
      </c>
      <c r="BB253" s="26">
        <v>4.3787141968568815</v>
      </c>
      <c r="BC253" s="26">
        <v>4.3787141968568815</v>
      </c>
      <c r="BD253" s="26">
        <v>4.3787141968568815</v>
      </c>
    </row>
    <row r="254" spans="1:56">
      <c r="A254" s="2">
        <f t="shared" si="35"/>
        <v>44151</v>
      </c>
      <c r="B254" s="4" t="e">
        <f>Data!B253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  <c r="AL254" s="26">
        <v>2.2372190636268776</v>
      </c>
      <c r="AM254" s="26">
        <v>2.2372190636268776</v>
      </c>
      <c r="AN254" s="26">
        <v>2.2372190636268776</v>
      </c>
      <c r="AO254" s="26">
        <v>2.2372190636268776</v>
      </c>
      <c r="AP254" s="26">
        <v>3.9109433168993726</v>
      </c>
      <c r="AQ254" s="26">
        <v>3.9109433168993726</v>
      </c>
      <c r="AR254" s="26">
        <v>2.2372190636268776</v>
      </c>
      <c r="AS254" s="26">
        <v>2.2372190636268776</v>
      </c>
      <c r="AT254" s="26">
        <v>2.2372190636268776</v>
      </c>
      <c r="AU254" s="26">
        <v>2.1301710071795941</v>
      </c>
      <c r="AV254" s="26">
        <v>2.1301710071795941</v>
      </c>
      <c r="AW254" s="26">
        <v>3.9109433168993726</v>
      </c>
      <c r="AX254" s="26">
        <v>1.9113290215798966</v>
      </c>
      <c r="AY254" s="26">
        <v>4.3087255244290352</v>
      </c>
      <c r="AZ254" s="26">
        <v>4.1428023036086197</v>
      </c>
      <c r="BA254" s="26">
        <v>4.3087255244290352</v>
      </c>
      <c r="BB254" s="26">
        <v>4.3742275647544817</v>
      </c>
      <c r="BC254" s="26">
        <v>4.3742275647544817</v>
      </c>
      <c r="BD254" s="26">
        <v>4.3742275647544817</v>
      </c>
    </row>
    <row r="255" spans="1:56">
      <c r="A255" s="2">
        <f t="shared" si="35"/>
        <v>44152</v>
      </c>
      <c r="B255" s="4" t="e">
        <f>Data!B254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  <c r="AL255" s="26">
        <v>2.235943388737585</v>
      </c>
      <c r="AM255" s="26">
        <v>2.235943388737585</v>
      </c>
      <c r="AN255" s="26">
        <v>2.235943388737585</v>
      </c>
      <c r="AO255" s="26">
        <v>2.235943388737585</v>
      </c>
      <c r="AP255" s="26">
        <v>3.9073422375350706</v>
      </c>
      <c r="AQ255" s="26">
        <v>3.9073422375350706</v>
      </c>
      <c r="AR255" s="26">
        <v>2.235943388737585</v>
      </c>
      <c r="AS255" s="26">
        <v>2.235943388737585</v>
      </c>
      <c r="AT255" s="26">
        <v>2.235943388737585</v>
      </c>
      <c r="AU255" s="26">
        <v>2.1289967473009139</v>
      </c>
      <c r="AV255" s="26">
        <v>2.1289967473009139</v>
      </c>
      <c r="AW255" s="26">
        <v>3.9073422375350706</v>
      </c>
      <c r="AX255" s="26">
        <v>1.9103507777218054</v>
      </c>
      <c r="AY255" s="26">
        <v>4.3043200311000698</v>
      </c>
      <c r="AZ255" s="26">
        <v>4.1385893574885699</v>
      </c>
      <c r="BA255" s="26">
        <v>4.3043200311000698</v>
      </c>
      <c r="BB255" s="26">
        <v>4.36978365297011</v>
      </c>
      <c r="BC255" s="26">
        <v>4.36978365297011</v>
      </c>
      <c r="BD255" s="26">
        <v>4.36978365297011</v>
      </c>
    </row>
    <row r="256" spans="1:56">
      <c r="A256" s="2">
        <f t="shared" si="35"/>
        <v>44153</v>
      </c>
      <c r="B256" s="4" t="e">
        <f>Data!B255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  <c r="AL256" s="26">
        <v>2.2346713932171971</v>
      </c>
      <c r="AM256" s="26">
        <v>2.2346713932171971</v>
      </c>
      <c r="AN256" s="26">
        <v>2.2346713932171971</v>
      </c>
      <c r="AO256" s="26">
        <v>2.2346713932171971</v>
      </c>
      <c r="AP256" s="26">
        <v>3.9037532873348635</v>
      </c>
      <c r="AQ256" s="26">
        <v>3.9037532873348635</v>
      </c>
      <c r="AR256" s="26">
        <v>2.2346713932171971</v>
      </c>
      <c r="AS256" s="26">
        <v>2.2346713932171971</v>
      </c>
      <c r="AT256" s="26">
        <v>2.2346713932171971</v>
      </c>
      <c r="AU256" s="26">
        <v>2.127826024392629</v>
      </c>
      <c r="AV256" s="26">
        <v>2.127826024392629</v>
      </c>
      <c r="AW256" s="26">
        <v>3.9037532873348635</v>
      </c>
      <c r="AX256" s="26">
        <v>1.9093759314699756</v>
      </c>
      <c r="AY256" s="26">
        <v>4.299950248958587</v>
      </c>
      <c r="AZ256" s="26">
        <v>4.1344141424192591</v>
      </c>
      <c r="BA256" s="26">
        <v>4.299950248958587</v>
      </c>
      <c r="BB256" s="26">
        <v>4.3653806133151738</v>
      </c>
      <c r="BC256" s="26">
        <v>4.3653806133151738</v>
      </c>
      <c r="BD256" s="26">
        <v>4.3653806133151738</v>
      </c>
    </row>
    <row r="257" spans="1:56">
      <c r="A257" s="2">
        <f t="shared" si="35"/>
        <v>44154</v>
      </c>
      <c r="B257" s="4" t="e">
        <f>Data!B256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  <c r="AL257" s="26">
        <v>2.233402987321905</v>
      </c>
      <c r="AM257" s="26">
        <v>2.233402987321905</v>
      </c>
      <c r="AN257" s="26">
        <v>2.233402987321905</v>
      </c>
      <c r="AO257" s="26">
        <v>2.233402987321905</v>
      </c>
      <c r="AP257" s="26">
        <v>3.9001763636246682</v>
      </c>
      <c r="AQ257" s="26">
        <v>3.9001763636246682</v>
      </c>
      <c r="AR257" s="26">
        <v>2.233402987321905</v>
      </c>
      <c r="AS257" s="26">
        <v>2.233402987321905</v>
      </c>
      <c r="AT257" s="26">
        <v>2.233402987321905</v>
      </c>
      <c r="AU257" s="26">
        <v>2.1266587388850158</v>
      </c>
      <c r="AV257" s="26">
        <v>2.1266587388850158</v>
      </c>
      <c r="AW257" s="26">
        <v>3.9001763636246682</v>
      </c>
      <c r="AX257" s="26">
        <v>1.9084043570380336</v>
      </c>
      <c r="AY257" s="26">
        <v>4.2956147495860089</v>
      </c>
      <c r="AZ257" s="26">
        <v>4.1302750676057087</v>
      </c>
      <c r="BA257" s="26">
        <v>4.2956147495860089</v>
      </c>
      <c r="BB257" s="26">
        <v>4.3610167014516268</v>
      </c>
      <c r="BC257" s="26">
        <v>4.3610167014516268</v>
      </c>
      <c r="BD257" s="26">
        <v>4.3610167014516268</v>
      </c>
    </row>
    <row r="258" spans="1:56">
      <c r="A258" s="2">
        <f t="shared" si="35"/>
        <v>44155</v>
      </c>
      <c r="B258" s="4" t="e">
        <f>Data!B257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  <c r="AL258" s="26">
        <v>2.2321380872855809</v>
      </c>
      <c r="AM258" s="26">
        <v>2.2321380872855809</v>
      </c>
      <c r="AN258" s="26">
        <v>2.2321380872855809</v>
      </c>
      <c r="AO258" s="26">
        <v>2.2321380872855809</v>
      </c>
      <c r="AP258" s="26">
        <v>3.8966113673374596</v>
      </c>
      <c r="AQ258" s="26">
        <v>3.8966113673374596</v>
      </c>
      <c r="AR258" s="26">
        <v>2.2321380872855809</v>
      </c>
      <c r="AS258" s="26">
        <v>2.2321380872855809</v>
      </c>
      <c r="AT258" s="26">
        <v>2.2321380872855809</v>
      </c>
      <c r="AU258" s="26">
        <v>2.1254947979401462</v>
      </c>
      <c r="AV258" s="26">
        <v>2.1254947979401462</v>
      </c>
      <c r="AW258" s="26">
        <v>3.8966113673374596</v>
      </c>
      <c r="AX258" s="26">
        <v>1.9074359372820964</v>
      </c>
      <c r="AY258" s="26">
        <v>4.291312185102373</v>
      </c>
      <c r="AZ258" s="26">
        <v>4.1261706316829923</v>
      </c>
      <c r="BA258" s="26">
        <v>4.291312185102373</v>
      </c>
      <c r="BB258" s="26">
        <v>4.3566902710035427</v>
      </c>
      <c r="BC258" s="26">
        <v>4.3566902710035427</v>
      </c>
      <c r="BD258" s="26">
        <v>4.3566902710035427</v>
      </c>
    </row>
    <row r="259" spans="1:56">
      <c r="A259" s="2">
        <f t="shared" si="35"/>
        <v>44156</v>
      </c>
      <c r="B259" s="4" t="e">
        <f>Data!B258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  <c r="AL259" s="26">
        <v>2.2308766148878423</v>
      </c>
      <c r="AM259" s="26">
        <v>2.2308766148878423</v>
      </c>
      <c r="AN259" s="26">
        <v>2.2308766148878423</v>
      </c>
      <c r="AO259" s="26">
        <v>2.2308766148878423</v>
      </c>
      <c r="AP259" s="26">
        <v>3.8930582027623006</v>
      </c>
      <c r="AQ259" s="26">
        <v>3.8930582027623006</v>
      </c>
      <c r="AR259" s="26">
        <v>2.2308766148878423</v>
      </c>
      <c r="AS259" s="26">
        <v>2.2308766148878423</v>
      </c>
      <c r="AT259" s="26">
        <v>2.2308766148878423</v>
      </c>
      <c r="AU259" s="26">
        <v>2.1243341149686303</v>
      </c>
      <c r="AV259" s="26">
        <v>2.1243341149686303</v>
      </c>
      <c r="AW259" s="26">
        <v>3.8930582027623006</v>
      </c>
      <c r="AX259" s="26">
        <v>1.9064705630893428</v>
      </c>
      <c r="AY259" s="26">
        <v>4.2870412835334468</v>
      </c>
      <c r="AZ259" s="26">
        <v>4.1220994176262629</v>
      </c>
      <c r="BA259" s="26">
        <v>4.2870412835334468</v>
      </c>
      <c r="BB259" s="26">
        <v>4.3523997679967241</v>
      </c>
      <c r="BC259" s="26">
        <v>4.3523997679967241</v>
      </c>
      <c r="BD259" s="26">
        <v>4.3523997679967241</v>
      </c>
    </row>
    <row r="260" spans="1:56">
      <c r="A260" s="2">
        <f t="shared" si="35"/>
        <v>44157</v>
      </c>
      <c r="B260" s="4" t="e">
        <f>Data!B259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  <c r="AL260" s="26">
        <v>2.2296184970532238</v>
      </c>
      <c r="AM260" s="26">
        <v>2.2296184970532238</v>
      </c>
      <c r="AN260" s="26">
        <v>2.2296184970532238</v>
      </c>
      <c r="AO260" s="26">
        <v>2.2296184970532238</v>
      </c>
      <c r="AP260" s="26">
        <v>3.889516777312628</v>
      </c>
      <c r="AQ260" s="26">
        <v>3.889516777312628</v>
      </c>
      <c r="AR260" s="26">
        <v>2.2296184970532238</v>
      </c>
      <c r="AS260" s="26">
        <v>2.2296184970532238</v>
      </c>
      <c r="AT260" s="26">
        <v>2.2296184970532238</v>
      </c>
      <c r="AU260" s="26">
        <v>2.1231766091808932</v>
      </c>
      <c r="AV260" s="26">
        <v>2.1231766091808932</v>
      </c>
      <c r="AW260" s="26">
        <v>3.889516777312628</v>
      </c>
      <c r="AX260" s="26">
        <v>1.9055081328095764</v>
      </c>
      <c r="AY260" s="26">
        <v>4.2828008444400076</v>
      </c>
      <c r="AZ260" s="26">
        <v>4.1180600879455289</v>
      </c>
      <c r="BA260" s="26">
        <v>4.2828008444400076</v>
      </c>
      <c r="BB260" s="26">
        <v>4.3481437256084687</v>
      </c>
      <c r="BC260" s="26">
        <v>4.3481437256084687</v>
      </c>
      <c r="BD260" s="26">
        <v>4.3481437256084687</v>
      </c>
    </row>
    <row r="261" spans="1:56">
      <c r="A261" s="2">
        <f t="shared" ref="A261:A324" si="36">A260+1</f>
        <v>44158</v>
      </c>
      <c r="B261" s="4" t="e">
        <f>Data!B260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  <c r="AL261" s="26">
        <v>2.2283636654792405</v>
      </c>
      <c r="AM261" s="26">
        <v>2.2283636654792405</v>
      </c>
      <c r="AN261" s="26">
        <v>2.2283636654792405</v>
      </c>
      <c r="AO261" s="26">
        <v>2.2283636654792405</v>
      </c>
      <c r="AP261" s="26">
        <v>3.8859870013123117</v>
      </c>
      <c r="AQ261" s="26">
        <v>3.8859870013123117</v>
      </c>
      <c r="AR261" s="26">
        <v>2.2283636654792405</v>
      </c>
      <c r="AS261" s="26">
        <v>2.2283636654792405</v>
      </c>
      <c r="AT261" s="26">
        <v>2.2283636654792405</v>
      </c>
      <c r="AU261" s="26">
        <v>2.122022205170536</v>
      </c>
      <c r="AV261" s="26">
        <v>2.122022205170536</v>
      </c>
      <c r="AW261" s="26">
        <v>3.8859870013123117</v>
      </c>
      <c r="AX261" s="26">
        <v>1.9045485517267826</v>
      </c>
      <c r="AY261" s="26">
        <v>4.2785897347947994</v>
      </c>
      <c r="AZ261" s="26">
        <v>4.1140513801496219</v>
      </c>
      <c r="BA261" s="26">
        <v>4.2785897347947994</v>
      </c>
      <c r="BB261" s="26">
        <v>4.3439207592106204</v>
      </c>
      <c r="BC261" s="26">
        <v>4.3439207592106204</v>
      </c>
      <c r="BD261" s="26">
        <v>4.3439207592106204</v>
      </c>
    </row>
    <row r="262" spans="1:56">
      <c r="A262" s="2">
        <f t="shared" si="36"/>
        <v>44159</v>
      </c>
      <c r="B262" s="4" t="e">
        <f>Data!B261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  <c r="AL262" s="26">
        <v>2.2271120562912774</v>
      </c>
      <c r="AM262" s="26">
        <v>2.2271120562912774</v>
      </c>
      <c r="AN262" s="26">
        <v>2.2271120562912774</v>
      </c>
      <c r="AO262" s="26">
        <v>2.2271120562912774</v>
      </c>
      <c r="AP262" s="26">
        <v>3.8824687877981239</v>
      </c>
      <c r="AQ262" s="26">
        <v>3.8824687877981239</v>
      </c>
      <c r="AR262" s="26">
        <v>2.2271120562912774</v>
      </c>
      <c r="AS262" s="26">
        <v>2.2271120562912774</v>
      </c>
      <c r="AT262" s="26">
        <v>2.2271120562912774</v>
      </c>
      <c r="AU262" s="26">
        <v>2.1208708325275145</v>
      </c>
      <c r="AV262" s="26">
        <v>2.1208708325275145</v>
      </c>
      <c r="AW262" s="26">
        <v>3.8824687877981239</v>
      </c>
      <c r="AX262" s="26">
        <v>1.9035917315678894</v>
      </c>
      <c r="AY262" s="26">
        <v>4.2744068850934438</v>
      </c>
      <c r="AZ262" s="26">
        <v>4.1100721024646187</v>
      </c>
      <c r="BA262" s="26">
        <v>4.2744068850934438</v>
      </c>
      <c r="BB262" s="26">
        <v>4.3397295616898566</v>
      </c>
      <c r="BC262" s="26">
        <v>4.3397295616898566</v>
      </c>
      <c r="BD262" s="26">
        <v>4.3397295616898566</v>
      </c>
    </row>
    <row r="263" spans="1:56">
      <c r="A263" s="2">
        <f t="shared" si="36"/>
        <v>44160</v>
      </c>
      <c r="B263" s="4" t="e">
        <f>Data!B262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  <c r="AL263" s="26">
        <v>2.2258636097223881</v>
      </c>
      <c r="AM263" s="26">
        <v>2.2258636097223881</v>
      </c>
      <c r="AN263" s="26">
        <v>2.2258636097223881</v>
      </c>
      <c r="AO263" s="26">
        <v>2.2258636097223881</v>
      </c>
      <c r="AP263" s="26">
        <v>3.8789620523373571</v>
      </c>
      <c r="AQ263" s="26">
        <v>3.8789620523373571</v>
      </c>
      <c r="AR263" s="26">
        <v>2.2258636097223881</v>
      </c>
      <c r="AS263" s="26">
        <v>2.2258636097223881</v>
      </c>
      <c r="AT263" s="26">
        <v>2.2258636097223881</v>
      </c>
      <c r="AU263" s="26">
        <v>2.1197224254790115</v>
      </c>
      <c r="AV263" s="26">
        <v>2.1197224254790115</v>
      </c>
      <c r="AW263" s="26">
        <v>3.8789620523373571</v>
      </c>
      <c r="AX263" s="26">
        <v>1.9026375900461336</v>
      </c>
      <c r="AY263" s="26">
        <v>4.2702512856863377</v>
      </c>
      <c r="AZ263" s="26">
        <v>4.1061211297927507</v>
      </c>
      <c r="BA263" s="26">
        <v>4.2702512856863377</v>
      </c>
      <c r="BB263" s="26">
        <v>4.3355688990300782</v>
      </c>
      <c r="BC263" s="26">
        <v>4.3355688990300782</v>
      </c>
      <c r="BD263" s="26">
        <v>4.3355688990300782</v>
      </c>
    </row>
    <row r="264" spans="1:56">
      <c r="A264" s="2">
        <f t="shared" si="36"/>
        <v>44161</v>
      </c>
      <c r="B264" s="4" t="e">
        <f>Data!B263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  <c r="AL264" s="26">
        <v>2.2246182698162213</v>
      </c>
      <c r="AM264" s="26">
        <v>2.2246182698162213</v>
      </c>
      <c r="AN264" s="26">
        <v>2.2246182698162213</v>
      </c>
      <c r="AO264" s="26">
        <v>2.2246182698162213</v>
      </c>
      <c r="AP264" s="26">
        <v>3.8754667128594287</v>
      </c>
      <c r="AQ264" s="26">
        <v>3.8754667128594287</v>
      </c>
      <c r="AR264" s="26">
        <v>2.2246182698162213</v>
      </c>
      <c r="AS264" s="26">
        <v>2.2246182698162213</v>
      </c>
      <c r="AT264" s="26">
        <v>2.2246182698162213</v>
      </c>
      <c r="AU264" s="26">
        <v>2.1185769225560453</v>
      </c>
      <c r="AV264" s="26">
        <v>2.1185769225560453</v>
      </c>
      <c r="AW264" s="26">
        <v>3.8754667128594287</v>
      </c>
      <c r="AX264" s="26">
        <v>1.9016860504366182</v>
      </c>
      <c r="AY264" s="26">
        <v>4.2661219833192492</v>
      </c>
      <c r="AZ264" s="26">
        <v>4.1021973998986141</v>
      </c>
      <c r="BA264" s="26">
        <v>4.2661219833192492</v>
      </c>
      <c r="BB264" s="26">
        <v>4.3314376061425435</v>
      </c>
      <c r="BC264" s="26">
        <v>4.3314376061425435</v>
      </c>
      <c r="BD264" s="26">
        <v>4.3314376061425435</v>
      </c>
    </row>
    <row r="265" spans="1:56">
      <c r="A265" s="2">
        <f t="shared" si="36"/>
        <v>44162</v>
      </c>
      <c r="B265" s="4" t="e">
        <f>Data!B264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  <c r="AL265" s="26">
        <v>2.2233759841514167</v>
      </c>
      <c r="AM265" s="26">
        <v>2.2233759841514167</v>
      </c>
      <c r="AN265" s="26">
        <v>2.2233759841514167</v>
      </c>
      <c r="AO265" s="26">
        <v>2.2233759841514167</v>
      </c>
      <c r="AP265" s="26">
        <v>3.8719826895003862</v>
      </c>
      <c r="AQ265" s="26">
        <v>3.8719826895003862</v>
      </c>
      <c r="AR265" s="26">
        <v>2.2233759841514167</v>
      </c>
      <c r="AS265" s="26">
        <v>2.2233759841514167</v>
      </c>
      <c r="AT265" s="26">
        <v>2.2233759841514167</v>
      </c>
      <c r="AU265" s="26">
        <v>2.117434266283984</v>
      </c>
      <c r="AV265" s="26">
        <v>2.117434266283984</v>
      </c>
      <c r="AW265" s="26">
        <v>3.8719826895003862</v>
      </c>
      <c r="AX265" s="26">
        <v>1.9007370411818065</v>
      </c>
      <c r="AY265" s="26">
        <v>4.2620180778710051</v>
      </c>
      <c r="AZ265" s="26">
        <v>4.0982999098101569</v>
      </c>
      <c r="BA265" s="26">
        <v>4.2620180778710051</v>
      </c>
      <c r="BB265" s="26">
        <v>4.3273345829301499</v>
      </c>
      <c r="BC265" s="26">
        <v>4.3273345829301499</v>
      </c>
      <c r="BD265" s="26">
        <v>4.3273345829301499</v>
      </c>
    </row>
    <row r="266" spans="1:56">
      <c r="A266" s="2">
        <f t="shared" si="36"/>
        <v>44163</v>
      </c>
      <c r="B266" s="4" t="e">
        <f>Data!B265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  <c r="AL266" s="26">
        <v>2.2221367035859392</v>
      </c>
      <c r="AM266" s="26">
        <v>2.2221367035859392</v>
      </c>
      <c r="AN266" s="26">
        <v>2.2221367035859392</v>
      </c>
      <c r="AO266" s="26">
        <v>2.2221367035859392</v>
      </c>
      <c r="AP266" s="26">
        <v>3.8685099044593305</v>
      </c>
      <c r="AQ266" s="26">
        <v>3.8685099044593305</v>
      </c>
      <c r="AR266" s="26">
        <v>2.2221367035859392</v>
      </c>
      <c r="AS266" s="26">
        <v>2.2221367035859392</v>
      </c>
      <c r="AT266" s="26">
        <v>2.2221367035859392</v>
      </c>
      <c r="AU266" s="26">
        <v>2.1162944028952619</v>
      </c>
      <c r="AV266" s="26">
        <v>2.1162944028952619</v>
      </c>
      <c r="AW266" s="26">
        <v>3.8685099044593305</v>
      </c>
      <c r="AX266" s="26">
        <v>1.8997904955248615</v>
      </c>
      <c r="AY266" s="26">
        <v>4.257938719277286</v>
      </c>
      <c r="AZ266" s="26">
        <v>4.0944277124226272</v>
      </c>
      <c r="BA266" s="26">
        <v>4.257938719277286</v>
      </c>
      <c r="BB266" s="26">
        <v>4.3232587905730151</v>
      </c>
      <c r="BC266" s="26">
        <v>4.3232587905730151</v>
      </c>
      <c r="BD266" s="26">
        <v>4.3232587905730151</v>
      </c>
    </row>
    <row r="267" spans="1:56">
      <c r="A267" s="2">
        <f t="shared" si="36"/>
        <v>44164</v>
      </c>
      <c r="B267" s="4" t="e">
        <f>Data!B266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  <c r="AL267" s="26">
        <v>2.2209003820199125</v>
      </c>
      <c r="AM267" s="26">
        <v>2.2209003820199125</v>
      </c>
      <c r="AN267" s="26">
        <v>2.2209003820199125</v>
      </c>
      <c r="AO267" s="26">
        <v>2.2209003820199125</v>
      </c>
      <c r="AP267" s="26">
        <v>3.8650482818658252</v>
      </c>
      <c r="AQ267" s="26">
        <v>3.8650482818658252</v>
      </c>
      <c r="AR267" s="26">
        <v>2.2209003820199125</v>
      </c>
      <c r="AS267" s="26">
        <v>2.2209003820199125</v>
      </c>
      <c r="AT267" s="26">
        <v>2.2209003820199125</v>
      </c>
      <c r="AU267" s="26">
        <v>2.1151572820627278</v>
      </c>
      <c r="AV267" s="26">
        <v>2.1151572820627278</v>
      </c>
      <c r="AW267" s="26">
        <v>3.8650482818658252</v>
      </c>
      <c r="AX267" s="26">
        <v>1.8988463511688813</v>
      </c>
      <c r="AY267" s="26">
        <v>4.2538831046301402</v>
      </c>
      <c r="AZ267" s="26">
        <v>4.0905799132942748</v>
      </c>
      <c r="BA267" s="26">
        <v>4.2538831046301402</v>
      </c>
      <c r="BB267" s="26">
        <v>4.3192092480231672</v>
      </c>
      <c r="BC267" s="26">
        <v>4.3192092480231672</v>
      </c>
      <c r="BD267" s="26">
        <v>4.3192092480231672</v>
      </c>
    </row>
    <row r="268" spans="1:56">
      <c r="A268" s="2">
        <f t="shared" si="36"/>
        <v>44165</v>
      </c>
      <c r="B268" s="4" t="e">
        <f>Data!B267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  <c r="AL268" s="26">
        <v>2.2196669761756311</v>
      </c>
      <c r="AM268" s="26">
        <v>2.2196669761756311</v>
      </c>
      <c r="AN268" s="26">
        <v>2.2196669761756311</v>
      </c>
      <c r="AO268" s="26">
        <v>2.2196669761756311</v>
      </c>
      <c r="AP268" s="26">
        <v>3.8615977476574552</v>
      </c>
      <c r="AQ268" s="26">
        <v>3.8615977476574552</v>
      </c>
      <c r="AR268" s="26">
        <v>2.2196669761756311</v>
      </c>
      <c r="AS268" s="26">
        <v>2.2196669761756311</v>
      </c>
      <c r="AT268" s="26">
        <v>2.2196669761756311</v>
      </c>
      <c r="AU268" s="26">
        <v>2.1140228566521477</v>
      </c>
      <c r="AV268" s="26">
        <v>2.1140228566521477</v>
      </c>
      <c r="AW268" s="26">
        <v>3.8615977476574552</v>
      </c>
      <c r="AX268" s="26">
        <v>1.8979045499602156</v>
      </c>
      <c r="AY268" s="26">
        <v>4.2498504754433952</v>
      </c>
      <c r="AZ268" s="26">
        <v>4.0867556676232111</v>
      </c>
      <c r="BA268" s="26">
        <v>4.2498504754433952</v>
      </c>
      <c r="BB268" s="26">
        <v>4.3151850286968481</v>
      </c>
      <c r="BC268" s="26">
        <v>4.3151850286968481</v>
      </c>
      <c r="BD268" s="26">
        <v>4.3151850286968481</v>
      </c>
    </row>
    <row r="269" spans="1:56">
      <c r="A269" s="2">
        <f t="shared" si="36"/>
        <v>44166</v>
      </c>
      <c r="B269" s="4" t="e">
        <f>Data!B268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  <c r="AL269" s="26">
        <v>2.218436445393519</v>
      </c>
      <c r="AM269" s="26">
        <v>2.218436445393519</v>
      </c>
      <c r="AN269" s="26">
        <v>2.218436445393519</v>
      </c>
      <c r="AO269" s="26">
        <v>2.218436445393519</v>
      </c>
      <c r="AP269" s="26">
        <v>3.8581582294667331</v>
      </c>
      <c r="AQ269" s="26">
        <v>3.8581582294667331</v>
      </c>
      <c r="AR269" s="26">
        <v>2.218436445393519</v>
      </c>
      <c r="AS269" s="26">
        <v>2.218436445393519</v>
      </c>
      <c r="AT269" s="26">
        <v>2.218436445393519</v>
      </c>
      <c r="AU269" s="26">
        <v>2.1128910824925025</v>
      </c>
      <c r="AV269" s="26">
        <v>2.1128910824925025</v>
      </c>
      <c r="AW269" s="26">
        <v>3.8581582294667331</v>
      </c>
      <c r="AX269" s="26">
        <v>1.8969650375941767</v>
      </c>
      <c r="AY269" s="26">
        <v>4.245840115074679</v>
      </c>
      <c r="AZ269" s="26">
        <v>4.0829541773954192</v>
      </c>
      <c r="BA269" s="26">
        <v>4.245840115074679</v>
      </c>
      <c r="BB269" s="26">
        <v>4.3111852573534932</v>
      </c>
      <c r="BC269" s="26">
        <v>4.3111852573534932</v>
      </c>
      <c r="BD269" s="26">
        <v>4.3111852573534932</v>
      </c>
    </row>
    <row r="270" spans="1:56">
      <c r="A270" s="2">
        <f t="shared" si="36"/>
        <v>44167</v>
      </c>
      <c r="B270" s="4" t="e">
        <f>Data!B269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  <c r="AL270" s="26">
        <v>2.2172087514428811</v>
      </c>
      <c r="AM270" s="26">
        <v>2.2172087514428811</v>
      </c>
      <c r="AN270" s="26">
        <v>2.2172087514428811</v>
      </c>
      <c r="AO270" s="26">
        <v>2.2172087514428811</v>
      </c>
      <c r="AP270" s="26">
        <v>3.8547296565166524</v>
      </c>
      <c r="AQ270" s="26">
        <v>3.8547296565166524</v>
      </c>
      <c r="AR270" s="26">
        <v>2.2172087514428811</v>
      </c>
      <c r="AS270" s="26">
        <v>2.2172087514428811</v>
      </c>
      <c r="AT270" s="26">
        <v>2.2172087514428811</v>
      </c>
      <c r="AU270" s="26">
        <v>2.1117619181628102</v>
      </c>
      <c r="AV270" s="26">
        <v>2.1117619181628102</v>
      </c>
      <c r="AW270" s="26">
        <v>3.8547296565166524</v>
      </c>
      <c r="AX270" s="26">
        <v>1.896027763341573</v>
      </c>
      <c r="AY270" s="26">
        <v>4.2418513462952729</v>
      </c>
      <c r="AZ270" s="26">
        <v>4.0791746886944003</v>
      </c>
      <c r="BA270" s="26">
        <v>4.2418513462952729</v>
      </c>
      <c r="BB270" s="26">
        <v>4.3072091071511149</v>
      </c>
      <c r="BC270" s="26">
        <v>4.3072091071511149</v>
      </c>
      <c r="BD270" s="26">
        <v>4.3072091071511149</v>
      </c>
    </row>
    <row r="271" spans="1:56">
      <c r="A271" s="2">
        <f t="shared" si="36"/>
        <v>44168</v>
      </c>
      <c r="B271" s="4" t="e">
        <f>Data!B270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  <c r="AL271" s="26">
        <v>2.21598385834639</v>
      </c>
      <c r="AM271" s="26">
        <v>2.21598385834639</v>
      </c>
      <c r="AN271" s="26">
        <v>2.21598385834639</v>
      </c>
      <c r="AO271" s="26">
        <v>2.21598385834639</v>
      </c>
      <c r="AP271" s="26">
        <v>3.8513119595241951</v>
      </c>
      <c r="AQ271" s="26">
        <v>3.8513119595241951</v>
      </c>
      <c r="AR271" s="26">
        <v>2.21598385834639</v>
      </c>
      <c r="AS271" s="26">
        <v>2.21598385834639</v>
      </c>
      <c r="AT271" s="26">
        <v>2.21598385834639</v>
      </c>
      <c r="AU271" s="26">
        <v>2.1106353247942962</v>
      </c>
      <c r="AV271" s="26">
        <v>2.1106353247942962</v>
      </c>
      <c r="AW271" s="26">
        <v>3.8513119595241951</v>
      </c>
      <c r="AX271" s="26">
        <v>1.8950926797946055</v>
      </c>
      <c r="AY271" s="26">
        <v>4.2378835289994932</v>
      </c>
      <c r="AZ271" s="26">
        <v>4.0754164891635183</v>
      </c>
      <c r="BA271" s="26">
        <v>4.2378835289994932</v>
      </c>
      <c r="BB271" s="26">
        <v>4.303255796868287</v>
      </c>
      <c r="BC271" s="26">
        <v>4.303255796868287</v>
      </c>
      <c r="BD271" s="26">
        <v>4.303255796868287</v>
      </c>
    </row>
    <row r="272" spans="1:56">
      <c r="A272" s="2">
        <f t="shared" si="36"/>
        <v>44169</v>
      </c>
      <c r="B272" s="4" t="e">
        <f>Data!B271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  <c r="AL272" s="26">
        <v>2.2147617322173208</v>
      </c>
      <c r="AM272" s="26">
        <v>2.2147617322173208</v>
      </c>
      <c r="AN272" s="26">
        <v>2.2147617322173208</v>
      </c>
      <c r="AO272" s="26">
        <v>2.2147617322173208</v>
      </c>
      <c r="AP272" s="26">
        <v>3.8479050706111919</v>
      </c>
      <c r="AQ272" s="26">
        <v>3.8479050706111919</v>
      </c>
      <c r="AR272" s="26">
        <v>2.2147617322173208</v>
      </c>
      <c r="AS272" s="26">
        <v>2.2147617322173208</v>
      </c>
      <c r="AT272" s="26">
        <v>2.2147617322173208</v>
      </c>
      <c r="AU272" s="26">
        <v>2.109511265886812</v>
      </c>
      <c r="AV272" s="26">
        <v>2.109511265886812</v>
      </c>
      <c r="AW272" s="26">
        <v>3.8479050706111919</v>
      </c>
      <c r="AX272" s="26">
        <v>1.8941597426307639</v>
      </c>
      <c r="AY272" s="26">
        <v>4.2339360580457521</v>
      </c>
      <c r="AZ272" s="26">
        <v>4.0716789056125329</v>
      </c>
      <c r="BA272" s="26">
        <v>4.2339360580457521</v>
      </c>
      <c r="BB272" s="26">
        <v>4.2993245882835325</v>
      </c>
      <c r="BC272" s="26">
        <v>4.2993245882835325</v>
      </c>
      <c r="BD272" s="26">
        <v>4.2993245882835325</v>
      </c>
    </row>
    <row r="273" spans="1:56">
      <c r="A273" s="2">
        <f t="shared" si="36"/>
        <v>44170</v>
      </c>
      <c r="B273" s="4" t="e">
        <f>Data!B272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  <c r="AL273" s="26">
        <v>2.213542341108607</v>
      </c>
      <c r="AM273" s="26">
        <v>2.213542341108607</v>
      </c>
      <c r="AN273" s="26">
        <v>2.213542341108607</v>
      </c>
      <c r="AO273" s="26">
        <v>2.213542341108607</v>
      </c>
      <c r="AP273" s="26">
        <v>3.8445089232219565</v>
      </c>
      <c r="AQ273" s="26">
        <v>3.8445089232219565</v>
      </c>
      <c r="AR273" s="26">
        <v>2.213542341108607</v>
      </c>
      <c r="AS273" s="26">
        <v>2.213542341108607</v>
      </c>
      <c r="AT273" s="26">
        <v>2.213542341108607</v>
      </c>
      <c r="AU273" s="26">
        <v>2.1083897071384885</v>
      </c>
      <c r="AV273" s="26">
        <v>2.1083897071384885</v>
      </c>
      <c r="AW273" s="26">
        <v>3.8445089232219565</v>
      </c>
      <c r="AX273" s="26">
        <v>1.8932289103934621</v>
      </c>
      <c r="AY273" s="26">
        <v>4.2300083612218975</v>
      </c>
      <c r="AZ273" s="26">
        <v>4.0679613017603051</v>
      </c>
      <c r="BA273" s="26">
        <v>4.2300083612218975</v>
      </c>
      <c r="BB273" s="26">
        <v>4.2954147837033556</v>
      </c>
      <c r="BC273" s="26">
        <v>4.2954147837033556</v>
      </c>
      <c r="BD273" s="26">
        <v>4.2954147837033556</v>
      </c>
    </row>
    <row r="274" spans="1:56">
      <c r="A274" s="2">
        <f t="shared" si="36"/>
        <v>44171</v>
      </c>
      <c r="B274" s="4" t="e">
        <f>Data!B273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  <c r="AL274" s="26">
        <v>2.2123256548728798</v>
      </c>
      <c r="AM274" s="26">
        <v>2.2123256548728798</v>
      </c>
      <c r="AN274" s="26">
        <v>2.2123256548728798</v>
      </c>
      <c r="AO274" s="26">
        <v>2.2123256548728798</v>
      </c>
      <c r="AP274" s="26">
        <v>3.8411234520471726</v>
      </c>
      <c r="AQ274" s="26">
        <v>3.8411234520471726</v>
      </c>
      <c r="AR274" s="26">
        <v>2.2123256548728798</v>
      </c>
      <c r="AS274" s="26">
        <v>2.2123256548728798</v>
      </c>
      <c r="AT274" s="26">
        <v>2.2123256548728798</v>
      </c>
      <c r="AU274" s="26">
        <v>2.1072706162876735</v>
      </c>
      <c r="AV274" s="26">
        <v>2.1072706162876735</v>
      </c>
      <c r="AW274" s="26">
        <v>3.8411234520471726</v>
      </c>
      <c r="AX274" s="26">
        <v>1.8923001442882321</v>
      </c>
      <c r="AY274" s="26">
        <v>4.2260998973278037</v>
      </c>
      <c r="AZ274" s="26">
        <v>4.0642630761060863</v>
      </c>
      <c r="BA274" s="26">
        <v>4.2260998973278037</v>
      </c>
      <c r="BB274" s="26">
        <v>4.2915257236306736</v>
      </c>
      <c r="BC274" s="26">
        <v>4.2915257236306736</v>
      </c>
      <c r="BD274" s="26">
        <v>4.2915257236306736</v>
      </c>
    </row>
    <row r="275" spans="1:56">
      <c r="A275" s="2">
        <f t="shared" si="36"/>
        <v>44172</v>
      </c>
      <c r="B275" s="4" t="e">
        <f>Data!B274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  <c r="AL275" s="26">
        <v>2.2111116450326818</v>
      </c>
      <c r="AM275" s="26">
        <v>2.2111116450326818</v>
      </c>
      <c r="AN275" s="26">
        <v>2.2111116450326818</v>
      </c>
      <c r="AO275" s="26">
        <v>2.2111116450326818</v>
      </c>
      <c r="AP275" s="26">
        <v>3.8377485929535426</v>
      </c>
      <c r="AQ275" s="26">
        <v>3.8377485929535426</v>
      </c>
      <c r="AR275" s="26">
        <v>2.2111116450326818</v>
      </c>
      <c r="AS275" s="26">
        <v>2.2111116450326818</v>
      </c>
      <c r="AT275" s="26">
        <v>2.2111116450326818</v>
      </c>
      <c r="AU275" s="26">
        <v>2.1061539629662818</v>
      </c>
      <c r="AV275" s="26">
        <v>2.1061539629662818</v>
      </c>
      <c r="AW275" s="26">
        <v>3.8377485929535426</v>
      </c>
      <c r="AX275" s="26">
        <v>1.8913734079933839</v>
      </c>
      <c r="AY275" s="26">
        <v>4.2222101543686019</v>
      </c>
      <c r="AZ275" s="26">
        <v>4.0605836599222185</v>
      </c>
      <c r="BA275" s="26">
        <v>4.2222101543686019</v>
      </c>
      <c r="BB275" s="26">
        <v>4.2876567845658293</v>
      </c>
      <c r="BC275" s="26">
        <v>4.2876567845658293</v>
      </c>
      <c r="BD275" s="26">
        <v>4.2876567845658293</v>
      </c>
    </row>
    <row r="276" spans="1:56">
      <c r="A276" s="2">
        <f t="shared" si="36"/>
        <v>44173</v>
      </c>
      <c r="B276" s="4" t="e">
        <f>Data!B275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  <c r="AL276" s="26">
        <v>2.2099002846601352</v>
      </c>
      <c r="AM276" s="26">
        <v>2.2099002846601352</v>
      </c>
      <c r="AN276" s="26">
        <v>2.2099002846601352</v>
      </c>
      <c r="AO276" s="26">
        <v>2.2099002846601352</v>
      </c>
      <c r="AP276" s="26">
        <v>3.8343842829187542</v>
      </c>
      <c r="AQ276" s="26">
        <v>3.8343842829187542</v>
      </c>
      <c r="AR276" s="26">
        <v>2.2099002846601352</v>
      </c>
      <c r="AS276" s="26">
        <v>2.2099002846601352</v>
      </c>
      <c r="AT276" s="26">
        <v>2.2099002846601352</v>
      </c>
      <c r="AU276" s="26">
        <v>2.1050397185637295</v>
      </c>
      <c r="AV276" s="26">
        <v>2.1050397185637295</v>
      </c>
      <c r="AW276" s="26">
        <v>3.8343842829187542</v>
      </c>
      <c r="AX276" s="26">
        <v>1.8904486674841097</v>
      </c>
      <c r="AY276" s="26">
        <v>4.2183386478522982</v>
      </c>
      <c r="AZ276" s="26">
        <v>4.056922515361439</v>
      </c>
      <c r="BA276" s="26">
        <v>4.2183386478522982</v>
      </c>
      <c r="BB276" s="26">
        <v>4.2838073769327965</v>
      </c>
      <c r="BC276" s="26">
        <v>4.2838073769327965</v>
      </c>
      <c r="BD276" s="26">
        <v>4.2838073769327965</v>
      </c>
    </row>
    <row r="277" spans="1:56">
      <c r="A277" s="2">
        <f t="shared" si="36"/>
        <v>44174</v>
      </c>
      <c r="B277" s="4" t="e">
        <f>Data!B276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  <c r="AL277" s="26">
        <v>2.2086915482653739</v>
      </c>
      <c r="AM277" s="26">
        <v>2.2086915482653739</v>
      </c>
      <c r="AN277" s="26">
        <v>2.2086915482653739</v>
      </c>
      <c r="AO277" s="26">
        <v>2.2086915482653739</v>
      </c>
      <c r="AP277" s="26">
        <v>3.8310304599713474</v>
      </c>
      <c r="AQ277" s="26">
        <v>3.8310304599713474</v>
      </c>
      <c r="AR277" s="26">
        <v>2.2086915482653739</v>
      </c>
      <c r="AS277" s="26">
        <v>2.2086915482653739</v>
      </c>
      <c r="AT277" s="26">
        <v>2.2086915482653739</v>
      </c>
      <c r="AU277" s="26">
        <v>2.1039278561007064</v>
      </c>
      <c r="AV277" s="26">
        <v>2.1039278561007064</v>
      </c>
      <c r="AW277" s="26">
        <v>3.8310304599713474</v>
      </c>
      <c r="AX277" s="26">
        <v>1.8895258908690913</v>
      </c>
      <c r="AY277" s="26">
        <v>4.2144849191858524</v>
      </c>
      <c r="AZ277" s="26">
        <v>4.0532791336724117</v>
      </c>
      <c r="BA277" s="26">
        <v>4.2144849191858524</v>
      </c>
      <c r="BB277" s="26">
        <v>4.279976943123593</v>
      </c>
      <c r="BC277" s="26">
        <v>4.279976943123593</v>
      </c>
      <c r="BD277" s="26">
        <v>4.279976943123593</v>
      </c>
    </row>
    <row r="278" spans="1:56">
      <c r="A278" s="2">
        <f t="shared" si="36"/>
        <v>44175</v>
      </c>
      <c r="B278" s="4" t="e">
        <f>Data!B277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  <c r="AL278" s="26">
        <v>2.2074854116931069</v>
      </c>
      <c r="AM278" s="26">
        <v>2.2074854116931069</v>
      </c>
      <c r="AN278" s="26">
        <v>2.2074854116931069</v>
      </c>
      <c r="AO278" s="26">
        <v>2.2074854116931069</v>
      </c>
      <c r="AP278" s="26">
        <v>3.8276870631351034</v>
      </c>
      <c r="AQ278" s="26">
        <v>3.8276870631351034</v>
      </c>
      <c r="AR278" s="26">
        <v>2.2074854116931069</v>
      </c>
      <c r="AS278" s="26">
        <v>2.2074854116931069</v>
      </c>
      <c r="AT278" s="26">
        <v>2.2074854116931069</v>
      </c>
      <c r="AU278" s="26">
        <v>2.1028183501120701</v>
      </c>
      <c r="AV278" s="26">
        <v>2.1028183501120701</v>
      </c>
      <c r="AW278" s="26">
        <v>3.8276870631351034</v>
      </c>
      <c r="AX278" s="26">
        <v>1.8886050482387207</v>
      </c>
      <c r="AY278" s="26">
        <v>4.2106485341641475</v>
      </c>
      <c r="AZ278" s="26">
        <v>4.0496530335173775</v>
      </c>
      <c r="BA278" s="26">
        <v>4.2106485341641475</v>
      </c>
      <c r="BB278" s="26">
        <v>4.2761649556542922</v>
      </c>
      <c r="BC278" s="26">
        <v>4.2761649556542922</v>
      </c>
      <c r="BD278" s="26">
        <v>4.2761649556542922</v>
      </c>
    </row>
    <row r="279" spans="1:56">
      <c r="A279" s="2">
        <f t="shared" si="36"/>
        <v>44176</v>
      </c>
      <c r="B279" s="4" t="e">
        <f>Data!B278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  <c r="AL279" s="26">
        <v>2.206281852026724</v>
      </c>
      <c r="AM279" s="26">
        <v>2.206281852026724</v>
      </c>
      <c r="AN279" s="26">
        <v>2.206281852026724</v>
      </c>
      <c r="AO279" s="26">
        <v>2.206281852026724</v>
      </c>
      <c r="AP279" s="26">
        <v>3.824354032377598</v>
      </c>
      <c r="AQ279" s="26">
        <v>3.824354032377598</v>
      </c>
      <c r="AR279" s="26">
        <v>2.206281852026724</v>
      </c>
      <c r="AS279" s="26">
        <v>2.206281852026724</v>
      </c>
      <c r="AT279" s="26">
        <v>2.206281852026724</v>
      </c>
      <c r="AU279" s="26">
        <v>2.1017111765382186</v>
      </c>
      <c r="AV279" s="26">
        <v>2.1017111765382186</v>
      </c>
      <c r="AW279" s="26">
        <v>3.824354032377598</v>
      </c>
      <c r="AX279" s="26">
        <v>1.8876861115241206</v>
      </c>
      <c r="AY279" s="26">
        <v>4.2068290815465659</v>
      </c>
      <c r="AZ279" s="26">
        <v>4.0460437593862242</v>
      </c>
      <c r="BA279" s="26">
        <v>4.2068290815465659</v>
      </c>
      <c r="BB279" s="26">
        <v>4.2723709154263956</v>
      </c>
      <c r="BC279" s="26">
        <v>4.2723709154263956</v>
      </c>
      <c r="BD279" s="26">
        <v>4.2723709154263956</v>
      </c>
    </row>
    <row r="280" spans="1:56">
      <c r="A280" s="2">
        <f t="shared" si="36"/>
        <v>44177</v>
      </c>
      <c r="B280" s="4" t="e">
        <f>Data!B279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  <c r="AL280" s="26">
        <v>2.2050808474994059</v>
      </c>
      <c r="AM280" s="26">
        <v>2.2050808474994059</v>
      </c>
      <c r="AN280" s="26">
        <v>2.2050808474994059</v>
      </c>
      <c r="AO280" s="26">
        <v>2.2050808474994059</v>
      </c>
      <c r="AP280" s="26">
        <v>3.8210313085625991</v>
      </c>
      <c r="AQ280" s="26">
        <v>3.8210313085625991</v>
      </c>
      <c r="AR280" s="26">
        <v>2.2050808474994059</v>
      </c>
      <c r="AS280" s="26">
        <v>2.2050808474994059</v>
      </c>
      <c r="AT280" s="26">
        <v>2.2050808474994059</v>
      </c>
      <c r="AU280" s="26">
        <v>2.1006063126243228</v>
      </c>
      <c r="AV280" s="26">
        <v>2.1006063126243228</v>
      </c>
      <c r="AW280" s="26">
        <v>3.8210313085625991</v>
      </c>
      <c r="AX280" s="26">
        <v>1.8867690543662026</v>
      </c>
      <c r="AY280" s="26">
        <v>4.2030261717161883</v>
      </c>
      <c r="AZ280" s="26">
        <v>4.0424508801015477</v>
      </c>
      <c r="BA280" s="26">
        <v>4.2030261717161883</v>
      </c>
      <c r="BB280" s="26">
        <v>4.2685943500876595</v>
      </c>
      <c r="BC280" s="26">
        <v>4.2685943500876595</v>
      </c>
      <c r="BD280" s="26">
        <v>4.2685943500876595</v>
      </c>
    </row>
    <row r="281" spans="1:56">
      <c r="A281" s="2">
        <f t="shared" si="36"/>
        <v>44178</v>
      </c>
      <c r="B281" s="4" t="e">
        <f>Data!B280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  <c r="AL281" s="26">
        <v>2.2038823774117162</v>
      </c>
      <c r="AM281" s="26">
        <v>2.2038823774117162</v>
      </c>
      <c r="AN281" s="26">
        <v>2.2038823774117162</v>
      </c>
      <c r="AO281" s="26">
        <v>2.2038823774117162</v>
      </c>
      <c r="AP281" s="26">
        <v>3.8177188334060079</v>
      </c>
      <c r="AQ281" s="26">
        <v>3.8177188334060079</v>
      </c>
      <c r="AR281" s="26">
        <v>2.2038823774117162</v>
      </c>
      <c r="AS281" s="26">
        <v>2.2038823774117162</v>
      </c>
      <c r="AT281" s="26">
        <v>2.2038823774117162</v>
      </c>
      <c r="AU281" s="26">
        <v>2.0995037368268576</v>
      </c>
      <c r="AV281" s="26">
        <v>2.0995037368268576</v>
      </c>
      <c r="AW281" s="26">
        <v>3.8177188334060079</v>
      </c>
      <c r="AX281" s="26">
        <v>1.8858538519940482</v>
      </c>
      <c r="AY281" s="26">
        <v>4.1992394354169233</v>
      </c>
      <c r="AZ281" s="26">
        <v>4.0388739874095689</v>
      </c>
      <c r="BA281" s="26">
        <v>4.1992394354169233</v>
      </c>
      <c r="BB281" s="26">
        <v>4.2648348124867894</v>
      </c>
      <c r="BC281" s="26">
        <v>4.2648348124867894</v>
      </c>
      <c r="BD281" s="26">
        <v>4.2648348124867894</v>
      </c>
    </row>
    <row r="282" spans="1:56">
      <c r="A282" s="2">
        <f t="shared" si="36"/>
        <v>44179</v>
      </c>
      <c r="B282" s="4" t="e">
        <f>Data!B281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  <c r="AL282" s="26">
        <v>2.2026864220552183</v>
      </c>
      <c r="AM282" s="26">
        <v>2.2026864220552183</v>
      </c>
      <c r="AN282" s="26">
        <v>2.2026864220552183</v>
      </c>
      <c r="AO282" s="26">
        <v>2.2026864220552183</v>
      </c>
      <c r="AP282" s="26">
        <v>3.814416549435061</v>
      </c>
      <c r="AQ282" s="26">
        <v>3.814416549435061</v>
      </c>
      <c r="AR282" s="26">
        <v>2.2026864220552183</v>
      </c>
      <c r="AS282" s="26">
        <v>2.2026864220552183</v>
      </c>
      <c r="AT282" s="26">
        <v>2.2026864220552183</v>
      </c>
      <c r="AU282" s="26">
        <v>2.0984034287269107</v>
      </c>
      <c r="AV282" s="26">
        <v>2.0984034287269107</v>
      </c>
      <c r="AW282" s="26">
        <v>3.814416549435061</v>
      </c>
      <c r="AX282" s="26">
        <v>1.884940481111961</v>
      </c>
      <c r="AY282" s="26">
        <v>4.1954685225641013</v>
      </c>
      <c r="AZ282" s="26">
        <v>4.0353126946520979</v>
      </c>
      <c r="BA282" s="26">
        <v>4.1954685225641013</v>
      </c>
      <c r="BB282" s="26">
        <v>4.2610918792167407</v>
      </c>
      <c r="BC282" s="26">
        <v>4.2610918792167407</v>
      </c>
      <c r="BD282" s="26">
        <v>4.2610918792167407</v>
      </c>
    </row>
    <row r="283" spans="1:56">
      <c r="A283" s="2">
        <f t="shared" si="36"/>
        <v>44180</v>
      </c>
      <c r="B283" s="4" t="e">
        <f>Data!B282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  <c r="AL283" s="26">
        <v>2.2014929626416762</v>
      </c>
      <c r="AM283" s="26">
        <v>2.2014929626416762</v>
      </c>
      <c r="AN283" s="26">
        <v>2.2014929626416762</v>
      </c>
      <c r="AO283" s="26">
        <v>2.2014929626416762</v>
      </c>
      <c r="AP283" s="26">
        <v>3.8111243999505509</v>
      </c>
      <c r="AQ283" s="26">
        <v>3.8111243999505509</v>
      </c>
      <c r="AR283" s="26">
        <v>2.2014929626416762</v>
      </c>
      <c r="AS283" s="26">
        <v>2.2014929626416762</v>
      </c>
      <c r="AT283" s="26">
        <v>2.2014929626416762</v>
      </c>
      <c r="AU283" s="26">
        <v>2.0973053689497729</v>
      </c>
      <c r="AV283" s="26">
        <v>2.0973053689497729</v>
      </c>
      <c r="AW283" s="26">
        <v>3.8111243999505509</v>
      </c>
      <c r="AX283" s="26">
        <v>1.8840289197945721</v>
      </c>
      <c r="AY283" s="26">
        <v>4.1917131011243542</v>
      </c>
      <c r="AZ283" s="26">
        <v>4.0317666355149369</v>
      </c>
      <c r="BA283" s="26">
        <v>4.1917131011243542</v>
      </c>
      <c r="BB283" s="26">
        <v>4.2573651492416253</v>
      </c>
      <c r="BC283" s="26">
        <v>4.2573651492416253</v>
      </c>
      <c r="BD283" s="26">
        <v>4.2573651492416253</v>
      </c>
    </row>
    <row r="284" spans="1:56">
      <c r="A284" s="2">
        <f t="shared" si="36"/>
        <v>44181</v>
      </c>
      <c r="B284" s="4" t="e">
        <f>Data!B283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  <c r="AL284" s="26">
        <v>2.2003019812374318</v>
      </c>
      <c r="AM284" s="26">
        <v>2.2003019812374318</v>
      </c>
      <c r="AN284" s="26">
        <v>2.2003019812374318</v>
      </c>
      <c r="AO284" s="26">
        <v>2.2003019812374318</v>
      </c>
      <c r="AP284" s="26">
        <v>3.8078423289918106</v>
      </c>
      <c r="AQ284" s="26">
        <v>3.8078423289918106</v>
      </c>
      <c r="AR284" s="26">
        <v>2.2003019812374318</v>
      </c>
      <c r="AS284" s="26">
        <v>2.2003019812374318</v>
      </c>
      <c r="AT284" s="26">
        <v>2.2003019812374318</v>
      </c>
      <c r="AU284" s="26">
        <v>2.0962095390903701</v>
      </c>
      <c r="AV284" s="26">
        <v>2.0962095390903701</v>
      </c>
      <c r="AW284" s="26">
        <v>3.8078423289918106</v>
      </c>
      <c r="AX284" s="26">
        <v>1.883119147389428</v>
      </c>
      <c r="AY284" s="26">
        <v>4.1879728560608172</v>
      </c>
      <c r="AZ284" s="26">
        <v>4.0282354628484365</v>
      </c>
      <c r="BA284" s="26">
        <v>4.1879728560608172</v>
      </c>
      <c r="BB284" s="26">
        <v>4.2536542426025354</v>
      </c>
      <c r="BC284" s="26">
        <v>4.2536542426025354</v>
      </c>
      <c r="BD284" s="26">
        <v>4.2536542426025354</v>
      </c>
    </row>
    <row r="285" spans="1:56">
      <c r="A285" s="2">
        <f t="shared" si="36"/>
        <v>44182</v>
      </c>
      <c r="B285" s="4" t="e">
        <f>Data!B284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  <c r="AL285" s="26">
        <v>2.1991134607025828</v>
      </c>
      <c r="AM285" s="26">
        <v>2.1991134607025828</v>
      </c>
      <c r="AN285" s="26">
        <v>2.1991134607025828</v>
      </c>
      <c r="AO285" s="26">
        <v>2.1991134607025828</v>
      </c>
      <c r="AP285" s="26">
        <v>3.8045702813042683</v>
      </c>
      <c r="AQ285" s="26">
        <v>3.8045702813042683</v>
      </c>
      <c r="AR285" s="26">
        <v>2.1991134607025828</v>
      </c>
      <c r="AS285" s="26">
        <v>2.1991134607025828</v>
      </c>
      <c r="AT285" s="26">
        <v>2.1991134607025828</v>
      </c>
      <c r="AU285" s="26">
        <v>2.0951159216441022</v>
      </c>
      <c r="AV285" s="26">
        <v>2.0951159216441022</v>
      </c>
      <c r="AW285" s="26">
        <v>3.8045702813042683</v>
      </c>
      <c r="AX285" s="26">
        <v>1.8822111444265366</v>
      </c>
      <c r="AY285" s="26">
        <v>4.1842474883398992</v>
      </c>
      <c r="AZ285" s="26">
        <v>4.0247188475560938</v>
      </c>
      <c r="BA285" s="26">
        <v>4.1842474883398992</v>
      </c>
      <c r="BB285" s="26">
        <v>4.2499587991978069</v>
      </c>
      <c r="BC285" s="26">
        <v>4.2499587991978069</v>
      </c>
      <c r="BD285" s="26">
        <v>4.2499587991978069</v>
      </c>
    </row>
    <row r="286" spans="1:56">
      <c r="A286" s="2">
        <f t="shared" si="36"/>
        <v>44183</v>
      </c>
      <c r="B286" s="4" t="e">
        <f>Data!B285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  <c r="AL286" s="26">
        <v>2.1979273846346161</v>
      </c>
      <c r="AM286" s="26">
        <v>2.1979273846346161</v>
      </c>
      <c r="AN286" s="26">
        <v>2.1979273846346161</v>
      </c>
      <c r="AO286" s="26">
        <v>2.1979273846346161</v>
      </c>
      <c r="AP286" s="26">
        <v>3.8013082023093516</v>
      </c>
      <c r="AQ286" s="26">
        <v>3.8013082023093516</v>
      </c>
      <c r="AR286" s="26">
        <v>2.1979273846346161</v>
      </c>
      <c r="AS286" s="26">
        <v>2.1979273846346161</v>
      </c>
      <c r="AT286" s="26">
        <v>2.1979273846346161</v>
      </c>
      <c r="AU286" s="26">
        <v>2.0940244999427082</v>
      </c>
      <c r="AV286" s="26">
        <v>2.0940244999427082</v>
      </c>
      <c r="AW286" s="26">
        <v>3.8013082023093516</v>
      </c>
      <c r="AX286" s="26">
        <v>1.8813048925343698</v>
      </c>
      <c r="AY286" s="26">
        <v>4.1805367139961076</v>
      </c>
      <c r="AZ286" s="26">
        <v>4.0212164775473616</v>
      </c>
      <c r="BA286" s="26">
        <v>4.1805367139961076</v>
      </c>
      <c r="BB286" s="26">
        <v>4.2462784776335356</v>
      </c>
      <c r="BC286" s="26">
        <v>4.2462784776335356</v>
      </c>
      <c r="BD286" s="26">
        <v>4.2462784776335356</v>
      </c>
    </row>
    <row r="287" spans="1:56">
      <c r="A287" s="2">
        <f t="shared" si="36"/>
        <v>44184</v>
      </c>
      <c r="B287" s="4" t="e">
        <f>Data!B286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  <c r="AL287" s="26">
        <v>2.1967437373161669</v>
      </c>
      <c r="AM287" s="26">
        <v>2.1967437373161669</v>
      </c>
      <c r="AN287" s="26">
        <v>2.1967437373161669</v>
      </c>
      <c r="AO287" s="26">
        <v>2.1967437373161669</v>
      </c>
      <c r="AP287" s="26">
        <v>3.7980560380765689</v>
      </c>
      <c r="AQ287" s="26">
        <v>3.7980560380765689</v>
      </c>
      <c r="AR287" s="26">
        <v>2.1967437373161669</v>
      </c>
      <c r="AS287" s="26">
        <v>2.1967437373161669</v>
      </c>
      <c r="AT287" s="26">
        <v>2.1967437373161669</v>
      </c>
      <c r="AU287" s="26">
        <v>2.0929352580947933</v>
      </c>
      <c r="AV287" s="26">
        <v>2.0929352580947933</v>
      </c>
      <c r="AW287" s="26">
        <v>3.7980560380765689</v>
      </c>
      <c r="AX287" s="26">
        <v>1.8804003743618736</v>
      </c>
      <c r="AY287" s="26">
        <v>4.17684026325158</v>
      </c>
      <c r="AZ287" s="26">
        <v>4.0177280567510039</v>
      </c>
      <c r="BA287" s="26">
        <v>4.17684026325158</v>
      </c>
      <c r="BB287" s="26">
        <v>4.2426129541403776</v>
      </c>
      <c r="BC287" s="26">
        <v>4.2426129541403776</v>
      </c>
      <c r="BD287" s="26">
        <v>4.2426129541403776</v>
      </c>
    </row>
    <row r="288" spans="1:56">
      <c r="A288" s="2">
        <f t="shared" si="36"/>
        <v>44185</v>
      </c>
      <c r="B288" s="4" t="e">
        <f>Data!B287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  <c r="AL288" s="26">
        <v>2.1955625036666073</v>
      </c>
      <c r="AM288" s="26">
        <v>2.1955625036666073</v>
      </c>
      <c r="AN288" s="26">
        <v>2.1955625036666073</v>
      </c>
      <c r="AO288" s="26">
        <v>2.1955625036666073</v>
      </c>
      <c r="AP288" s="26">
        <v>3.794813735297593</v>
      </c>
      <c r="AQ288" s="26">
        <v>3.794813735297593</v>
      </c>
      <c r="AR288" s="26">
        <v>2.1955625036666073</v>
      </c>
      <c r="AS288" s="26">
        <v>2.1955625036666073</v>
      </c>
      <c r="AT288" s="26">
        <v>2.1955625036666073</v>
      </c>
      <c r="AU288" s="26">
        <v>2.0918481809306777</v>
      </c>
      <c r="AV288" s="26">
        <v>2.0918481809306777</v>
      </c>
      <c r="AW288" s="26">
        <v>3.794813735297593</v>
      </c>
      <c r="AX288" s="26">
        <v>1.8794975735060531</v>
      </c>
      <c r="AY288" s="26">
        <v>4.1731578796871931</v>
      </c>
      <c r="AZ288" s="26">
        <v>4.0142533041855799</v>
      </c>
      <c r="BA288" s="26">
        <v>4.1731578796871931</v>
      </c>
      <c r="BB288" s="26">
        <v>4.2389619215528551</v>
      </c>
      <c r="BC288" s="26">
        <v>4.2389619215528551</v>
      </c>
      <c r="BD288" s="26">
        <v>4.2389619215528551</v>
      </c>
    </row>
    <row r="289" spans="1:56">
      <c r="A289" s="2">
        <f t="shared" si="36"/>
        <v>44186</v>
      </c>
      <c r="B289" s="4" t="e">
        <f>Data!B288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  <c r="AL289" s="26">
        <v>2.1943836691971854</v>
      </c>
      <c r="AM289" s="26">
        <v>2.1943836691971854</v>
      </c>
      <c r="AN289" s="26">
        <v>2.1943836691971854</v>
      </c>
      <c r="AO289" s="26">
        <v>2.1943836691971854</v>
      </c>
      <c r="AP289" s="26">
        <v>3.7915812412621919</v>
      </c>
      <c r="AQ289" s="26">
        <v>3.7915812412621919</v>
      </c>
      <c r="AR289" s="26">
        <v>2.1943836691971854</v>
      </c>
      <c r="AS289" s="26">
        <v>2.1943836691971854</v>
      </c>
      <c r="AT289" s="26">
        <v>2.1943836691971854</v>
      </c>
      <c r="AU289" s="26">
        <v>2.0907632539512626</v>
      </c>
      <c r="AV289" s="26">
        <v>2.0907632539512626</v>
      </c>
      <c r="AW289" s="26">
        <v>3.7915812412621919</v>
      </c>
      <c r="AX289" s="26">
        <v>1.8785964744447385</v>
      </c>
      <c r="AY289" s="26">
        <v>4.1694893194622553</v>
      </c>
      <c r="AZ289" s="26">
        <v>4.0107919530837899</v>
      </c>
      <c r="BA289" s="26">
        <v>4.1694893194622553</v>
      </c>
      <c r="BB289" s="26">
        <v>4.2353250883476541</v>
      </c>
      <c r="BC289" s="26">
        <v>4.2353250883476541</v>
      </c>
      <c r="BD289" s="26">
        <v>4.2353250883476541</v>
      </c>
    </row>
    <row r="290" spans="1:56">
      <c r="A290" s="2">
        <f t="shared" si="36"/>
        <v>44187</v>
      </c>
      <c r="B290" s="4" t="e">
        <f>Data!B289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  <c r="AL290" s="26">
        <v>2.1932072199694495</v>
      </c>
      <c r="AM290" s="26">
        <v>2.1932072199694495</v>
      </c>
      <c r="AN290" s="26">
        <v>2.1932072199694495</v>
      </c>
      <c r="AO290" s="26">
        <v>2.1932072199694495</v>
      </c>
      <c r="AP290" s="26">
        <v>3.7883585038358643</v>
      </c>
      <c r="AQ290" s="26">
        <v>3.7883585038358643</v>
      </c>
      <c r="AR290" s="26">
        <v>2.1932072199694495</v>
      </c>
      <c r="AS290" s="26">
        <v>2.1932072199694495</v>
      </c>
      <c r="AT290" s="26">
        <v>2.1932072199694495</v>
      </c>
      <c r="AU290" s="26">
        <v>2.0896804632806094</v>
      </c>
      <c r="AV290" s="26">
        <v>2.0896804632806094</v>
      </c>
      <c r="AW290" s="26">
        <v>3.7883585038358643</v>
      </c>
      <c r="AX290" s="26">
        <v>1.8776970624741658</v>
      </c>
      <c r="AY290" s="26">
        <v>4.1658343505800124</v>
      </c>
      <c r="AZ290" s="26">
        <v>4.0073437500676192</v>
      </c>
      <c r="BA290" s="26">
        <v>4.1658343505800124</v>
      </c>
      <c r="BB290" s="26">
        <v>4.2317021777375379</v>
      </c>
      <c r="BC290" s="26">
        <v>4.2317021777375379</v>
      </c>
      <c r="BD290" s="26">
        <v>4.2317021777375379</v>
      </c>
    </row>
    <row r="291" spans="1:56">
      <c r="A291" s="2">
        <f t="shared" si="36"/>
        <v>44188</v>
      </c>
      <c r="B291" s="4" t="e">
        <f>Data!B290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  <c r="AL291" s="26">
        <v>2.1920331425567299</v>
      </c>
      <c r="AM291" s="26">
        <v>2.1920331425567299</v>
      </c>
      <c r="AN291" s="26">
        <v>2.1920331425567299</v>
      </c>
      <c r="AO291" s="26">
        <v>2.1920331425567299</v>
      </c>
      <c r="AP291" s="26">
        <v>3.7851454714390376</v>
      </c>
      <c r="AQ291" s="26">
        <v>3.7851454714390376</v>
      </c>
      <c r="AR291" s="26">
        <v>2.1920331425567299</v>
      </c>
      <c r="AS291" s="26">
        <v>2.1920331425567299</v>
      </c>
      <c r="AT291" s="26">
        <v>2.1920331425567299</v>
      </c>
      <c r="AU291" s="26">
        <v>2.0885997956219828</v>
      </c>
      <c r="AV291" s="26">
        <v>2.0885997956219828</v>
      </c>
      <c r="AW291" s="26">
        <v>3.7851454714390376</v>
      </c>
      <c r="AX291" s="26">
        <v>1.8767993236510268</v>
      </c>
      <c r="AY291" s="26">
        <v>4.1621927521962965</v>
      </c>
      <c r="AZ291" s="26">
        <v>4.003908454371401</v>
      </c>
      <c r="BA291" s="26">
        <v>4.1621927521962965</v>
      </c>
      <c r="BB291" s="26">
        <v>4.2280929268177365</v>
      </c>
      <c r="BC291" s="26">
        <v>4.2280929268177365</v>
      </c>
      <c r="BD291" s="26">
        <v>4.2280929268177365</v>
      </c>
    </row>
    <row r="292" spans="1:56">
      <c r="A292" s="2">
        <f t="shared" si="36"/>
        <v>44189</v>
      </c>
      <c r="B292" s="4" t="e">
        <f>Data!B291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  <c r="AL292" s="26">
        <v>2.1908614240084412</v>
      </c>
      <c r="AM292" s="26">
        <v>2.1908614240084412</v>
      </c>
      <c r="AN292" s="26">
        <v>2.1908614240084412</v>
      </c>
      <c r="AO292" s="26">
        <v>2.1908614240084412</v>
      </c>
      <c r="AP292" s="26">
        <v>3.781942093027721</v>
      </c>
      <c r="AQ292" s="26">
        <v>3.781942093027721</v>
      </c>
      <c r="AR292" s="26">
        <v>2.1908614240084412</v>
      </c>
      <c r="AS292" s="26">
        <v>2.1908614240084412</v>
      </c>
      <c r="AT292" s="26">
        <v>2.1908614240084412</v>
      </c>
      <c r="AU292" s="26">
        <v>2.0875212382170862</v>
      </c>
      <c r="AV292" s="26">
        <v>2.0875212382170862</v>
      </c>
      <c r="AW292" s="26">
        <v>3.781942093027721</v>
      </c>
      <c r="AX292" s="26">
        <v>1.8759032447386714</v>
      </c>
      <c r="AY292" s="26">
        <v>4.1585643139688342</v>
      </c>
      <c r="AZ292" s="26">
        <v>4.0004858371100269</v>
      </c>
      <c r="BA292" s="26">
        <v>4.1585643139688342</v>
      </c>
      <c r="BB292" s="26">
        <v>4.2244970857618087</v>
      </c>
      <c r="BC292" s="26">
        <v>4.2244970857618087</v>
      </c>
      <c r="BD292" s="26">
        <v>4.2244970857618087</v>
      </c>
    </row>
    <row r="293" spans="1:56">
      <c r="A293" s="2">
        <f t="shared" si="36"/>
        <v>44190</v>
      </c>
      <c r="B293" s="4" t="e">
        <f>Data!B292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  <c r="AL293" s="26">
        <v>2.1896920518170093</v>
      </c>
      <c r="AM293" s="26">
        <v>2.1896920518170093</v>
      </c>
      <c r="AN293" s="26">
        <v>2.1896920518170093</v>
      </c>
      <c r="AO293" s="26">
        <v>2.1896920518170093</v>
      </c>
      <c r="AP293" s="26">
        <v>3.7787483180754844</v>
      </c>
      <c r="AQ293" s="26">
        <v>3.7787483180754844</v>
      </c>
      <c r="AR293" s="26">
        <v>2.1896920518170093</v>
      </c>
      <c r="AS293" s="26">
        <v>2.1896920518170093</v>
      </c>
      <c r="AT293" s="26">
        <v>2.1896920518170093</v>
      </c>
      <c r="AU293" s="26">
        <v>2.0864447788082749</v>
      </c>
      <c r="AV293" s="26">
        <v>2.0864447788082749</v>
      </c>
      <c r="AW293" s="26">
        <v>3.7787483180754844</v>
      </c>
      <c r="AX293" s="26">
        <v>1.8750088131571698</v>
      </c>
      <c r="AY293" s="26">
        <v>4.1549488354448698</v>
      </c>
      <c r="AZ293" s="26">
        <v>3.9970756805897625</v>
      </c>
      <c r="BA293" s="26">
        <v>4.1549488354448698</v>
      </c>
      <c r="BB293" s="26">
        <v>4.2209144170641641</v>
      </c>
      <c r="BC293" s="26">
        <v>4.2209144170641641</v>
      </c>
      <c r="BD293" s="26">
        <v>4.2209144170641641</v>
      </c>
    </row>
    <row r="294" spans="1:56">
      <c r="A294" s="2">
        <f t="shared" si="36"/>
        <v>44191</v>
      </c>
      <c r="B294" s="4" t="e">
        <f>Data!B293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  <c r="AL294" s="26">
        <v>2.1885250138872272</v>
      </c>
      <c r="AM294" s="26">
        <v>2.1885250138872272</v>
      </c>
      <c r="AN294" s="26">
        <v>2.1885250138872272</v>
      </c>
      <c r="AO294" s="26">
        <v>2.1885250138872272</v>
      </c>
      <c r="AP294" s="26">
        <v>3.7755640965566712</v>
      </c>
      <c r="AQ294" s="26">
        <v>3.7755640965566712</v>
      </c>
      <c r="AR294" s="26">
        <v>2.1885250138872272</v>
      </c>
      <c r="AS294" s="26">
        <v>2.1885250138872272</v>
      </c>
      <c r="AT294" s="26">
        <v>2.1885250138872272</v>
      </c>
      <c r="AU294" s="26">
        <v>2.0853704056035212</v>
      </c>
      <c r="AV294" s="26">
        <v>2.0853704056035212</v>
      </c>
      <c r="AW294" s="26">
        <v>3.7755640965566712</v>
      </c>
      <c r="AX294" s="26">
        <v>1.8741160169369544</v>
      </c>
      <c r="AY294" s="26">
        <v>4.1513461254848636</v>
      </c>
      <c r="AZ294" s="26">
        <v>3.9936777776591992</v>
      </c>
      <c r="BA294" s="26">
        <v>4.1513461254848636</v>
      </c>
      <c r="BB294" s="26">
        <v>4.2173446948265862</v>
      </c>
      <c r="BC294" s="26">
        <v>4.2173446948265862</v>
      </c>
      <c r="BD294" s="26">
        <v>4.2173446948265862</v>
      </c>
    </row>
    <row r="295" spans="1:56">
      <c r="A295" s="2">
        <f t="shared" si="36"/>
        <v>44192</v>
      </c>
      <c r="B295" s="4" t="e">
        <f>Data!B294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  <c r="AL295" s="26">
        <v>2.1873602985078602</v>
      </c>
      <c r="AM295" s="26">
        <v>2.1873602985078602</v>
      </c>
      <c r="AN295" s="26">
        <v>2.1873602985078602</v>
      </c>
      <c r="AO295" s="26">
        <v>2.1873602985078602</v>
      </c>
      <c r="AP295" s="26">
        <v>3.7723893789307423</v>
      </c>
      <c r="AQ295" s="26">
        <v>3.7723893789307423</v>
      </c>
      <c r="AR295" s="26">
        <v>2.1873602985078602</v>
      </c>
      <c r="AS295" s="26">
        <v>2.1873602985078602</v>
      </c>
      <c r="AT295" s="26">
        <v>2.1873602985078602</v>
      </c>
      <c r="AU295" s="26">
        <v>2.0842981072439364</v>
      </c>
      <c r="AV295" s="26">
        <v>2.0842981072439364</v>
      </c>
      <c r="AW295" s="26">
        <v>3.7723893789307423</v>
      </c>
      <c r="AX295" s="26">
        <v>1.8732248446757889</v>
      </c>
      <c r="AY295" s="26">
        <v>4.1477560017201895</v>
      </c>
      <c r="AZ295" s="26">
        <v>3.9902919310980605</v>
      </c>
      <c r="BA295" s="26">
        <v>4.1477560017201895</v>
      </c>
      <c r="BB295" s="26">
        <v>4.2137877040862328</v>
      </c>
      <c r="BC295" s="26">
        <v>4.2137877040862328</v>
      </c>
      <c r="BD295" s="26">
        <v>4.2137877040862328</v>
      </c>
    </row>
    <row r="296" spans="1:56">
      <c r="A296" s="2">
        <f t="shared" si="36"/>
        <v>44193</v>
      </c>
      <c r="B296" s="4" t="e">
        <f>Data!B295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  <c r="AL296" s="26">
        <v>2.1861978943253426</v>
      </c>
      <c r="AM296" s="26">
        <v>2.1861978943253426</v>
      </c>
      <c r="AN296" s="26">
        <v>2.1861978943253426</v>
      </c>
      <c r="AO296" s="26">
        <v>2.1861978943253426</v>
      </c>
      <c r="AP296" s="26">
        <v>3.7692241161276652</v>
      </c>
      <c r="AQ296" s="26">
        <v>3.7692241161276652</v>
      </c>
      <c r="AR296" s="26">
        <v>2.1861978943253426</v>
      </c>
      <c r="AS296" s="26">
        <v>2.1861978943253426</v>
      </c>
      <c r="AT296" s="26">
        <v>2.1861978943253426</v>
      </c>
      <c r="AU296" s="26">
        <v>2.0832278727736608</v>
      </c>
      <c r="AV296" s="26">
        <v>2.0832278727736608</v>
      </c>
      <c r="AW296" s="26">
        <v>3.7692241161276652</v>
      </c>
      <c r="AX296" s="26">
        <v>1.8723352854988291</v>
      </c>
      <c r="AY296" s="26">
        <v>4.1441782900428468</v>
      </c>
      <c r="AZ296" s="26">
        <v>3.9869179530416821</v>
      </c>
      <c r="BA296" s="26">
        <v>4.1441782900428468</v>
      </c>
      <c r="BB296" s="26">
        <v>4.2102432401827476</v>
      </c>
      <c r="BC296" s="26">
        <v>4.2102432401827476</v>
      </c>
      <c r="BD296" s="26">
        <v>4.2102432401827476</v>
      </c>
    </row>
    <row r="297" spans="1:56">
      <c r="A297" s="2">
        <f t="shared" si="36"/>
        <v>44194</v>
      </c>
      <c r="B297" s="4" t="e">
        <f>Data!B296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  <c r="AL297" s="26">
        <v>2.1850377903193992</v>
      </c>
      <c r="AM297" s="26">
        <v>2.1850377903193992</v>
      </c>
      <c r="AN297" s="26">
        <v>2.1850377903193992</v>
      </c>
      <c r="AO297" s="26">
        <v>2.1850377903193992</v>
      </c>
      <c r="AP297" s="26">
        <v>3.7660682595342658</v>
      </c>
      <c r="AQ297" s="26">
        <v>3.7660682595342658</v>
      </c>
      <c r="AR297" s="26">
        <v>2.1850377903193992</v>
      </c>
      <c r="AS297" s="26">
        <v>2.1850377903193992</v>
      </c>
      <c r="AT297" s="26">
        <v>2.1850377903193992</v>
      </c>
      <c r="AU297" s="26">
        <v>2.0821596916119547</v>
      </c>
      <c r="AV297" s="26">
        <v>2.0821596916119547</v>
      </c>
      <c r="AW297" s="26">
        <v>3.7660682595342658</v>
      </c>
      <c r="AX297" s="26">
        <v>1.8714473290215514</v>
      </c>
      <c r="AY297" s="26">
        <v>4.1406128241253279</v>
      </c>
      <c r="AZ297" s="26">
        <v>3.9835556644391139</v>
      </c>
      <c r="BA297" s="26">
        <v>4.1406128241253279</v>
      </c>
      <c r="BB297" s="26">
        <v>4.2067111081622466</v>
      </c>
      <c r="BC297" s="26">
        <v>4.2067111081622466</v>
      </c>
      <c r="BD297" s="26">
        <v>4.2067111081622466</v>
      </c>
    </row>
    <row r="298" spans="1:56">
      <c r="A298" s="2">
        <f t="shared" si="36"/>
        <v>44195</v>
      </c>
      <c r="B298" s="4" t="e">
        <f>Data!B297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  <c r="AL298" s="26">
        <v>2.183879975780469</v>
      </c>
      <c r="AM298" s="26">
        <v>2.183879975780469</v>
      </c>
      <c r="AN298" s="26">
        <v>2.183879975780469</v>
      </c>
      <c r="AO298" s="26">
        <v>2.183879975780469</v>
      </c>
      <c r="AP298" s="26">
        <v>3.7629217609814698</v>
      </c>
      <c r="AQ298" s="26">
        <v>3.7629217609814698</v>
      </c>
      <c r="AR298" s="26">
        <v>2.183879975780469</v>
      </c>
      <c r="AS298" s="26">
        <v>2.183879975780469</v>
      </c>
      <c r="AT298" s="26">
        <v>2.183879975780469</v>
      </c>
      <c r="AU298" s="26">
        <v>2.0810935535273227</v>
      </c>
      <c r="AV298" s="26">
        <v>2.0810935535273227</v>
      </c>
      <c r="AW298" s="26">
        <v>3.7629217609814698</v>
      </c>
      <c r="AX298" s="26">
        <v>1.8705609653153461</v>
      </c>
      <c r="AY298" s="26">
        <v>4.1370594449688882</v>
      </c>
      <c r="AZ298" s="26">
        <v>3.980204894542922</v>
      </c>
      <c r="BA298" s="26">
        <v>4.1370594449688882</v>
      </c>
      <c r="BB298" s="26">
        <v>4.2031911222160447</v>
      </c>
      <c r="BC298" s="26">
        <v>4.2031911222160447</v>
      </c>
      <c r="BD298" s="26">
        <v>4.2031911222160447</v>
      </c>
    </row>
    <row r="299" spans="1:56">
      <c r="A299" s="2">
        <f t="shared" si="36"/>
        <v>44196</v>
      </c>
      <c r="B299" s="4" t="e">
        <f>Data!B298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  <c r="AL299" s="26">
        <v>2.1827244402887818</v>
      </c>
      <c r="AM299" s="26">
        <v>2.1827244402887818</v>
      </c>
      <c r="AN299" s="26">
        <v>2.1827244402887818</v>
      </c>
      <c r="AO299" s="26">
        <v>2.1827244402887818</v>
      </c>
      <c r="AP299" s="26">
        <v>3.7597845727323618</v>
      </c>
      <c r="AQ299" s="26">
        <v>3.7597845727323618</v>
      </c>
      <c r="AR299" s="26">
        <v>2.1827244402887818</v>
      </c>
      <c r="AS299" s="26">
        <v>2.1827244402887818</v>
      </c>
      <c r="AT299" s="26">
        <v>2.1827244402887818</v>
      </c>
      <c r="AU299" s="26">
        <v>2.0800294486135344</v>
      </c>
      <c r="AV299" s="26">
        <v>2.0800294486135344</v>
      </c>
      <c r="AW299" s="26">
        <v>3.7597845727323618</v>
      </c>
      <c r="AX299" s="26">
        <v>1.869676184875585</v>
      </c>
      <c r="AY299" s="26">
        <v>4.1335180004785528</v>
      </c>
      <c r="AZ299" s="26">
        <v>3.9768654804288448</v>
      </c>
      <c r="BA299" s="26">
        <v>4.1335180004785528</v>
      </c>
      <c r="BB299" s="26">
        <v>4.199683105152161</v>
      </c>
      <c r="BC299" s="26">
        <v>4.199683105152161</v>
      </c>
      <c r="BD299" s="26">
        <v>4.199683105152161</v>
      </c>
    </row>
    <row r="300" spans="1:56">
      <c r="A300" s="2">
        <f t="shared" si="36"/>
        <v>44197</v>
      </c>
      <c r="B300" s="4" t="e">
        <f>Data!B299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  <c r="AL300" s="26">
        <v>2.1815711736949766</v>
      </c>
      <c r="AM300" s="26">
        <v>2.1815711736949766</v>
      </c>
      <c r="AN300" s="26">
        <v>2.1815711736949766</v>
      </c>
      <c r="AO300" s="26">
        <v>2.1815711736949766</v>
      </c>
      <c r="AP300" s="26">
        <v>3.7566566474710026</v>
      </c>
      <c r="AQ300" s="26">
        <v>3.7566566474710026</v>
      </c>
      <c r="AR300" s="26">
        <v>2.1815711736949766</v>
      </c>
      <c r="AS300" s="26">
        <v>2.1815711736949766</v>
      </c>
      <c r="AT300" s="26">
        <v>2.1815711736949766</v>
      </c>
      <c r="AU300" s="26">
        <v>2.0789673672673894</v>
      </c>
      <c r="AV300" s="26">
        <v>2.0789673672673894</v>
      </c>
      <c r="AW300" s="26">
        <v>3.7566566474710026</v>
      </c>
      <c r="AX300" s="26">
        <v>1.8687929785919843</v>
      </c>
      <c r="AY300" s="26">
        <v>4.1299883450633077</v>
      </c>
      <c r="AZ300" s="26">
        <v>3.9735372665436022</v>
      </c>
      <c r="BA300" s="26">
        <v>4.1299883450633077</v>
      </c>
      <c r="BB300" s="26">
        <v>4.196186887897686</v>
      </c>
      <c r="BC300" s="26">
        <v>4.196186887897686</v>
      </c>
      <c r="BD300" s="26">
        <v>4.196186887897686</v>
      </c>
    </row>
    <row r="301" spans="1:56">
      <c r="A301" s="2">
        <f t="shared" si="36"/>
        <v>44198</v>
      </c>
      <c r="B301" s="4" t="e">
        <f>Data!B300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  <c r="AL301" s="26">
        <v>2.1804201661021443</v>
      </c>
      <c r="AM301" s="26">
        <v>2.1804201661021443</v>
      </c>
      <c r="AN301" s="26">
        <v>2.1804201661021443</v>
      </c>
      <c r="AO301" s="26">
        <v>2.1804201661021443</v>
      </c>
      <c r="AP301" s="26">
        <v>3.7535379382919367</v>
      </c>
      <c r="AQ301" s="26">
        <v>3.7535379382919367</v>
      </c>
      <c r="AR301" s="26">
        <v>2.1804201661021443</v>
      </c>
      <c r="AS301" s="26">
        <v>2.1804201661021443</v>
      </c>
      <c r="AT301" s="26">
        <v>2.1804201661021443</v>
      </c>
      <c r="AU301" s="26">
        <v>2.0779073001681136</v>
      </c>
      <c r="AV301" s="26">
        <v>2.0779073001681136</v>
      </c>
      <c r="AW301" s="26">
        <v>3.7535379382919367</v>
      </c>
      <c r="AX301" s="26">
        <v>1.8679113377211043</v>
      </c>
      <c r="AY301" s="26">
        <v>4.1264703392599982</v>
      </c>
      <c r="AZ301" s="26">
        <v>3.9702201042792189</v>
      </c>
      <c r="BA301" s="26">
        <v>4.1264703392599982</v>
      </c>
      <c r="BB301" s="26">
        <v>4.1927023090302509</v>
      </c>
      <c r="BC301" s="26">
        <v>4.1927023090302509</v>
      </c>
      <c r="BD301" s="26">
        <v>4.1927023090302509</v>
      </c>
    </row>
    <row r="302" spans="1:56">
      <c r="A302" s="2">
        <f t="shared" si="36"/>
        <v>44199</v>
      </c>
      <c r="B302" s="4" t="e">
        <f>Data!B301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  <c r="AL302" s="26">
        <v>2.1792714078491935</v>
      </c>
      <c r="AM302" s="26">
        <v>2.1792714078491935</v>
      </c>
      <c r="AN302" s="26">
        <v>2.1792714078491935</v>
      </c>
      <c r="AO302" s="26">
        <v>2.1792714078491935</v>
      </c>
      <c r="AP302" s="26">
        <v>3.7504283986903539</v>
      </c>
      <c r="AQ302" s="26">
        <v>3.7504283986903539</v>
      </c>
      <c r="AR302" s="26">
        <v>2.1792714078491935</v>
      </c>
      <c r="AS302" s="26">
        <v>2.1792714078491935</v>
      </c>
      <c r="AT302" s="26">
        <v>2.1792714078491935</v>
      </c>
      <c r="AU302" s="26">
        <v>2.0768492382582577</v>
      </c>
      <c r="AV302" s="26">
        <v>2.0768492382582577</v>
      </c>
      <c r="AW302" s="26">
        <v>3.7504283986903539</v>
      </c>
      <c r="AX302" s="26">
        <v>1.8670312538608242</v>
      </c>
      <c r="AY302" s="26">
        <v>4.1229638493795502</v>
      </c>
      <c r="AZ302" s="26">
        <v>3.9669138515723326</v>
      </c>
      <c r="BA302" s="26">
        <v>4.1229638493795502</v>
      </c>
      <c r="BB302" s="26">
        <v>4.1892292143369225</v>
      </c>
      <c r="BC302" s="26">
        <v>4.1892292143369225</v>
      </c>
      <c r="BD302" s="26">
        <v>4.1892292143369225</v>
      </c>
    </row>
    <row r="303" spans="1:56">
      <c r="A303" s="2">
        <f t="shared" si="36"/>
        <v>44200</v>
      </c>
      <c r="B303" s="4" t="e">
        <f>Data!B302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  <c r="AL303" s="26">
        <v>2.1781248894954341</v>
      </c>
      <c r="AM303" s="26">
        <v>2.1781248894954341</v>
      </c>
      <c r="AN303" s="26">
        <v>2.1781248894954341</v>
      </c>
      <c r="AO303" s="26">
        <v>2.1781248894954341</v>
      </c>
      <c r="AP303" s="26">
        <v>3.7473279825528336</v>
      </c>
      <c r="AQ303" s="26">
        <v>3.7473279825528336</v>
      </c>
      <c r="AR303" s="26">
        <v>2.1781248894954341</v>
      </c>
      <c r="AS303" s="26">
        <v>2.1781248894954341</v>
      </c>
      <c r="AT303" s="26">
        <v>2.1781248894954341</v>
      </c>
      <c r="AU303" s="26">
        <v>2.0757931727259935</v>
      </c>
      <c r="AV303" s="26">
        <v>2.0757931727259935</v>
      </c>
      <c r="AW303" s="26">
        <v>3.7473279825528336</v>
      </c>
      <c r="AX303" s="26">
        <v>1.8661527189266591</v>
      </c>
      <c r="AY303" s="26">
        <v>4.1194687471742064</v>
      </c>
      <c r="AZ303" s="26">
        <v>3.9636183725270429</v>
      </c>
      <c r="BA303" s="26">
        <v>4.1194687471742064</v>
      </c>
      <c r="BB303" s="26">
        <v>4.1857674563989304</v>
      </c>
      <c r="BC303" s="26">
        <v>4.1857674563989304</v>
      </c>
      <c r="BD303" s="26">
        <v>4.1857674563989304</v>
      </c>
    </row>
    <row r="304" spans="1:56">
      <c r="A304" s="2">
        <f t="shared" si="36"/>
        <v>44201</v>
      </c>
      <c r="B304" s="4" t="e">
        <f>Data!B303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  <c r="AL304" s="26">
        <v>2.1769806018063025</v>
      </c>
      <c r="AM304" s="26">
        <v>2.1769806018063025</v>
      </c>
      <c r="AN304" s="26">
        <v>2.1769806018063025</v>
      </c>
      <c r="AO304" s="26">
        <v>2.1769806018063025</v>
      </c>
      <c r="AP304" s="26">
        <v>3.7442366441486401</v>
      </c>
      <c r="AQ304" s="26">
        <v>3.7442366441486401</v>
      </c>
      <c r="AR304" s="26">
        <v>2.1769806018063025</v>
      </c>
      <c r="AS304" s="26">
        <v>2.1769806018063025</v>
      </c>
      <c r="AT304" s="26">
        <v>2.1769806018063025</v>
      </c>
      <c r="AU304" s="26">
        <v>2.074739094988705</v>
      </c>
      <c r="AV304" s="26">
        <v>2.074739094988705</v>
      </c>
      <c r="AW304" s="26">
        <v>3.7442366441486401</v>
      </c>
      <c r="AX304" s="26">
        <v>1.8652757251297813</v>
      </c>
      <c r="AY304" s="26">
        <v>4.1159849095245349</v>
      </c>
      <c r="AZ304" s="26">
        <v>3.9603335370599337</v>
      </c>
      <c r="BA304" s="26">
        <v>4.1159849095245349</v>
      </c>
      <c r="BB304" s="26">
        <v>4.1823168942007483</v>
      </c>
      <c r="BC304" s="26">
        <v>4.1823168942007483</v>
      </c>
      <c r="BD304" s="26">
        <v>4.1823168942007483</v>
      </c>
    </row>
    <row r="305" spans="1:56">
      <c r="A305" s="2">
        <f t="shared" si="36"/>
        <v>44202</v>
      </c>
      <c r="B305" s="4" t="e">
        <f>Data!B304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  <c r="AL305" s="26">
        <v>2.1758385357401289</v>
      </c>
      <c r="AM305" s="26">
        <v>2.1758385357401289</v>
      </c>
      <c r="AN305" s="26">
        <v>2.1758385357401289</v>
      </c>
      <c r="AO305" s="26">
        <v>2.1758385357401289</v>
      </c>
      <c r="AP305" s="26">
        <v>3.741154338121528</v>
      </c>
      <c r="AQ305" s="26">
        <v>3.741154338121528</v>
      </c>
      <c r="AR305" s="26">
        <v>2.1758385357401289</v>
      </c>
      <c r="AS305" s="26">
        <v>2.1758385357401289</v>
      </c>
      <c r="AT305" s="26">
        <v>2.1758385357401289</v>
      </c>
      <c r="AU305" s="26">
        <v>2.073686996677778</v>
      </c>
      <c r="AV305" s="26">
        <v>2.073686996677778</v>
      </c>
      <c r="AW305" s="26">
        <v>3.741154338121528</v>
      </c>
      <c r="AX305" s="26">
        <v>1.8644002649566269</v>
      </c>
      <c r="AY305" s="26">
        <v>4.1125122181450644</v>
      </c>
      <c r="AZ305" s="26">
        <v>3.9570592205659865</v>
      </c>
      <c r="BA305" s="26">
        <v>4.1125122181450644</v>
      </c>
      <c r="BB305" s="26">
        <v>4.1788773927621063</v>
      </c>
      <c r="BC305" s="26">
        <v>4.1788773927621063</v>
      </c>
      <c r="BD305" s="26">
        <v>4.1788773927621063</v>
      </c>
    </row>
    <row r="306" spans="1:56">
      <c r="A306" s="2">
        <f t="shared" si="36"/>
        <v>44203</v>
      </c>
      <c r="B306" s="4" t="e">
        <f>Data!B305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  <c r="AL306" s="26">
        <v>2.1746986824358814</v>
      </c>
      <c r="AM306" s="26">
        <v>2.1746986824358814</v>
      </c>
      <c r="AN306" s="26">
        <v>2.1746986824358814</v>
      </c>
      <c r="AO306" s="26">
        <v>2.1746986824358814</v>
      </c>
      <c r="AP306" s="26">
        <v>3.7380810194820078</v>
      </c>
      <c r="AQ306" s="26">
        <v>3.7380810194820078</v>
      </c>
      <c r="AR306" s="26">
        <v>2.1746986824358814</v>
      </c>
      <c r="AS306" s="26">
        <v>2.1746986824358814</v>
      </c>
      <c r="AT306" s="26">
        <v>2.1746986824358814</v>
      </c>
      <c r="AU306" s="26">
        <v>2.0726368696245023</v>
      </c>
      <c r="AV306" s="26">
        <v>2.0726368696245023</v>
      </c>
      <c r="AW306" s="26">
        <v>3.7380810194820078</v>
      </c>
      <c r="AX306" s="26">
        <v>1.8635263311499715</v>
      </c>
      <c r="AY306" s="26">
        <v>4.1090505593074393</v>
      </c>
      <c r="AZ306" s="26">
        <v>3.9537953036041622</v>
      </c>
      <c r="BA306" s="26">
        <v>4.1090505593074393</v>
      </c>
      <c r="BB306" s="26">
        <v>4.1754488227916253</v>
      </c>
      <c r="BC306" s="26">
        <v>4.1754488227916253</v>
      </c>
      <c r="BD306" s="26">
        <v>4.1754488227916253</v>
      </c>
    </row>
    <row r="307" spans="1:56">
      <c r="A307" s="2">
        <f t="shared" si="36"/>
        <v>44204</v>
      </c>
      <c r="B307" s="4" t="e">
        <f>Data!B306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  <c r="AL307" s="26">
        <v>2.1735610332018109</v>
      </c>
      <c r="AM307" s="26">
        <v>2.1735610332018109</v>
      </c>
      <c r="AN307" s="26">
        <v>2.1735610332018109</v>
      </c>
      <c r="AO307" s="26">
        <v>2.1735610332018109</v>
      </c>
      <c r="AP307" s="26">
        <v>3.7350166436000438</v>
      </c>
      <c r="AQ307" s="26">
        <v>3.7350166436000438</v>
      </c>
      <c r="AR307" s="26">
        <v>2.1735610332018109</v>
      </c>
      <c r="AS307" s="26">
        <v>2.1735610332018109</v>
      </c>
      <c r="AT307" s="26">
        <v>2.1735610332018109</v>
      </c>
      <c r="AU307" s="26">
        <v>2.0715887058470073</v>
      </c>
      <c r="AV307" s="26">
        <v>2.0715887058470073</v>
      </c>
      <c r="AW307" s="26">
        <v>3.7350166436000438</v>
      </c>
      <c r="AX307" s="26">
        <v>1.8626539166913731</v>
      </c>
      <c r="AY307" s="26">
        <v>4.1055998235800635</v>
      </c>
      <c r="AZ307" s="26">
        <v>3.9505416716015236</v>
      </c>
      <c r="BA307" s="26">
        <v>4.1055998235800635</v>
      </c>
      <c r="BB307" s="26">
        <v>4.1720310603607924</v>
      </c>
      <c r="BC307" s="26">
        <v>4.1720310603607924</v>
      </c>
      <c r="BD307" s="26">
        <v>4.1720310603607924</v>
      </c>
    </row>
    <row r="308" spans="1:56">
      <c r="A308" s="2">
        <f t="shared" si="36"/>
        <v>44205</v>
      </c>
      <c r="B308" s="4" t="e">
        <f>Data!B307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  <c r="AL308" s="26">
        <v>2.172425579504929</v>
      </c>
      <c r="AM308" s="26">
        <v>2.172425579504929</v>
      </c>
      <c r="AN308" s="26">
        <v>2.172425579504929</v>
      </c>
      <c r="AO308" s="26">
        <v>2.172425579504929</v>
      </c>
      <c r="AP308" s="26">
        <v>3.7319611661981558</v>
      </c>
      <c r="AQ308" s="26">
        <v>3.7319611661981558</v>
      </c>
      <c r="AR308" s="26">
        <v>2.172425579504929</v>
      </c>
      <c r="AS308" s="26">
        <v>2.172425579504929</v>
      </c>
      <c r="AT308" s="26">
        <v>2.172425579504929</v>
      </c>
      <c r="AU308" s="26">
        <v>2.0705424975381472</v>
      </c>
      <c r="AV308" s="26">
        <v>2.0705424975381472</v>
      </c>
      <c r="AW308" s="26">
        <v>3.7319611661981558</v>
      </c>
      <c r="AX308" s="26">
        <v>1.8617830147848793</v>
      </c>
      <c r="AY308" s="26">
        <v>4.1021599055832692</v>
      </c>
      <c r="AZ308" s="26">
        <v>3.9472982145748015</v>
      </c>
      <c r="BA308" s="26">
        <v>4.1021599055832692</v>
      </c>
      <c r="BB308" s="26">
        <v>4.1686239865971269</v>
      </c>
      <c r="BC308" s="26">
        <v>4.1686239865971269</v>
      </c>
      <c r="BD308" s="26">
        <v>4.1686239865971269</v>
      </c>
    </row>
    <row r="309" spans="1:56">
      <c r="A309" s="2">
        <f t="shared" si="36"/>
        <v>44206</v>
      </c>
      <c r="B309" s="4" t="e">
        <f>Data!B308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  <c r="AL309" s="26">
        <v>2.1712923129612589</v>
      </c>
      <c r="AM309" s="26">
        <v>2.1712923129612589</v>
      </c>
      <c r="AN309" s="26">
        <v>2.1712923129612589</v>
      </c>
      <c r="AO309" s="26">
        <v>2.1712923129612589</v>
      </c>
      <c r="AP309" s="26">
        <v>3.7289145433448776</v>
      </c>
      <c r="AQ309" s="26">
        <v>3.7289145433448776</v>
      </c>
      <c r="AR309" s="26">
        <v>2.1712923129612589</v>
      </c>
      <c r="AS309" s="26">
        <v>2.1712923129612589</v>
      </c>
      <c r="AT309" s="26">
        <v>2.1712923129612589</v>
      </c>
      <c r="AU309" s="26">
        <v>2.0694982370542805</v>
      </c>
      <c r="AV309" s="26">
        <v>2.0694982370542805</v>
      </c>
      <c r="AW309" s="26">
        <v>3.7289145433448776</v>
      </c>
      <c r="AX309" s="26">
        <v>1.8609136188419106</v>
      </c>
      <c r="AY309" s="26">
        <v>4.0987307037590801</v>
      </c>
      <c r="AZ309" s="26">
        <v>3.9440648268683969</v>
      </c>
      <c r="BA309" s="26">
        <v>4.0987307037590801</v>
      </c>
      <c r="BB309" s="26">
        <v>4.1652274873954012</v>
      </c>
      <c r="BC309" s="26">
        <v>4.1652274873954012</v>
      </c>
      <c r="BD309" s="26">
        <v>4.1652274873954012</v>
      </c>
    </row>
    <row r="310" spans="1:56">
      <c r="A310" s="2">
        <f t="shared" si="36"/>
        <v>44207</v>
      </c>
      <c r="B310" s="4" t="e">
        <f>Data!B309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  <c r="AL310" s="26">
        <v>2.1701612253268019</v>
      </c>
      <c r="AM310" s="26">
        <v>2.1701612253268019</v>
      </c>
      <c r="AN310" s="26">
        <v>2.1701612253268019</v>
      </c>
      <c r="AO310" s="26">
        <v>2.1701612253268019</v>
      </c>
      <c r="AP310" s="26">
        <v>3.7258767314485683</v>
      </c>
      <c r="AQ310" s="26">
        <v>3.7258767314485683</v>
      </c>
      <c r="AR310" s="26">
        <v>2.1701612253268019</v>
      </c>
      <c r="AS310" s="26">
        <v>2.1701612253268019</v>
      </c>
      <c r="AT310" s="26">
        <v>2.1701612253268019</v>
      </c>
      <c r="AU310" s="26">
        <v>2.0684559169048611</v>
      </c>
      <c r="AV310" s="26">
        <v>2.0684559169048611</v>
      </c>
      <c r="AW310" s="26">
        <v>3.7258767314485683</v>
      </c>
      <c r="AX310" s="26">
        <v>1.8600457224672373</v>
      </c>
      <c r="AY310" s="26">
        <v>4.0953121201547242</v>
      </c>
      <c r="AZ310" s="26">
        <v>3.9408414069078637</v>
      </c>
      <c r="BA310" s="26">
        <v>4.0953121201547242</v>
      </c>
      <c r="BB310" s="26">
        <v>4.1618414531458727</v>
      </c>
      <c r="BC310" s="26">
        <v>4.1618414531458727</v>
      </c>
      <c r="BD310" s="26">
        <v>4.1618414531458727</v>
      </c>
    </row>
    <row r="311" spans="1:56">
      <c r="A311" s="2">
        <f t="shared" si="36"/>
        <v>44208</v>
      </c>
      <c r="B311" s="4" t="e">
        <f>Data!B310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  <c r="AL311" s="26">
        <v>2.1690323084891672</v>
      </c>
      <c r="AM311" s="26">
        <v>2.1690323084891672</v>
      </c>
      <c r="AN311" s="26">
        <v>2.1690323084891672</v>
      </c>
      <c r="AO311" s="26">
        <v>2.1690323084891672</v>
      </c>
      <c r="AP311" s="26">
        <v>3.7228476872515279</v>
      </c>
      <c r="AQ311" s="26">
        <v>3.7228476872515279</v>
      </c>
      <c r="AR311" s="26">
        <v>2.1690323084891672</v>
      </c>
      <c r="AS311" s="26">
        <v>2.1690323084891672</v>
      </c>
      <c r="AT311" s="26">
        <v>2.1690323084891672</v>
      </c>
      <c r="AU311" s="26">
        <v>2.067415529742795</v>
      </c>
      <c r="AV311" s="26">
        <v>2.067415529742795</v>
      </c>
      <c r="AW311" s="26">
        <v>3.7228476872515279</v>
      </c>
      <c r="AX311" s="26">
        <v>1.8591793194459652</v>
      </c>
      <c r="AY311" s="26">
        <v>4.0919040602190657</v>
      </c>
      <c r="AZ311" s="26">
        <v>3.9376278569679544</v>
      </c>
      <c r="BA311" s="26">
        <v>4.0919040602190657</v>
      </c>
      <c r="BB311" s="26">
        <v>4.1584657784785373</v>
      </c>
      <c r="BC311" s="26">
        <v>4.1584657784785373</v>
      </c>
      <c r="BD311" s="26">
        <v>4.1584657784785373</v>
      </c>
    </row>
    <row r="312" spans="1:56">
      <c r="A312" s="2">
        <f t="shared" si="36"/>
        <v>44209</v>
      </c>
      <c r="B312" s="4" t="e">
        <f>Data!B311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  <c r="AL312" s="26">
        <v>2.167905554459816</v>
      </c>
      <c r="AM312" s="26">
        <v>2.167905554459816</v>
      </c>
      <c r="AN312" s="26">
        <v>2.167905554459816</v>
      </c>
      <c r="AO312" s="26">
        <v>2.167905554459816</v>
      </c>
      <c r="AP312" s="26">
        <v>3.7198273678244083</v>
      </c>
      <c r="AQ312" s="26">
        <v>3.7198273678244083</v>
      </c>
      <c r="AR312" s="26">
        <v>2.167905554459816</v>
      </c>
      <c r="AS312" s="26">
        <v>2.167905554459816</v>
      </c>
      <c r="AT312" s="26">
        <v>2.167905554459816</v>
      </c>
      <c r="AU312" s="26">
        <v>2.0663770683555018</v>
      </c>
      <c r="AV312" s="26">
        <v>2.0663770683555018</v>
      </c>
      <c r="AW312" s="26">
        <v>3.7198273678244083</v>
      </c>
      <c r="AX312" s="26">
        <v>1.8583144037314647</v>
      </c>
      <c r="AY312" s="26">
        <v>4.0885064326112026</v>
      </c>
      <c r="AZ312" s="26">
        <v>3.9344240829543904</v>
      </c>
      <c r="BA312" s="26">
        <v>4.0885064326112026</v>
      </c>
      <c r="BB312" s="26">
        <v>4.1551003620224698</v>
      </c>
      <c r="BC312" s="26">
        <v>4.1551003620224698</v>
      </c>
      <c r="BD312" s="26">
        <v>4.1551003620224698</v>
      </c>
    </row>
    <row r="313" spans="1:56">
      <c r="A313" s="2">
        <f t="shared" si="36"/>
        <v>44210</v>
      </c>
      <c r="B313" s="4" t="e">
        <f>Data!B312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  <c r="AL313" s="26">
        <v>2.1667809553668702</v>
      </c>
      <c r="AM313" s="26">
        <v>2.1667809553668702</v>
      </c>
      <c r="AN313" s="26">
        <v>2.1667809553668702</v>
      </c>
      <c r="AO313" s="26">
        <v>2.1667809553668702</v>
      </c>
      <c r="AP313" s="26">
        <v>3.716815730560894</v>
      </c>
      <c r="AQ313" s="26">
        <v>3.716815730560894</v>
      </c>
      <c r="AR313" s="26">
        <v>2.1667809553668702</v>
      </c>
      <c r="AS313" s="26">
        <v>2.1667809553668702</v>
      </c>
      <c r="AT313" s="26">
        <v>2.1667809553668702</v>
      </c>
      <c r="AU313" s="26">
        <v>2.0653405256566271</v>
      </c>
      <c r="AV313" s="26">
        <v>2.0653405256566271</v>
      </c>
      <c r="AW313" s="26">
        <v>3.716815730560894</v>
      </c>
      <c r="AX313" s="26">
        <v>1.8574509694341688</v>
      </c>
      <c r="AY313" s="26">
        <v>4.0851191490205041</v>
      </c>
      <c r="AZ313" s="26">
        <v>3.931229994198548</v>
      </c>
      <c r="BA313" s="26">
        <v>4.0851191490205041</v>
      </c>
      <c r="BB313" s="26">
        <v>4.151745106179364</v>
      </c>
      <c r="BC313" s="26">
        <v>4.151745106179364</v>
      </c>
      <c r="BD313" s="26">
        <v>4.151745106179364</v>
      </c>
    </row>
    <row r="314" spans="1:56">
      <c r="A314" s="2">
        <f t="shared" si="36"/>
        <v>44211</v>
      </c>
      <c r="B314" s="4" t="e">
        <f>Data!B313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  <c r="AL314" s="26">
        <v>2.1656585034484519</v>
      </c>
      <c r="AM314" s="26">
        <v>2.1656585034484519</v>
      </c>
      <c r="AN314" s="26">
        <v>2.1656585034484519</v>
      </c>
      <c r="AO314" s="26">
        <v>2.1656585034484519</v>
      </c>
      <c r="AP314" s="26">
        <v>3.7138127331726287</v>
      </c>
      <c r="AQ314" s="26">
        <v>3.7138127331726287</v>
      </c>
      <c r="AR314" s="26">
        <v>2.1656585034484519</v>
      </c>
      <c r="AS314" s="26">
        <v>2.1656585034484519</v>
      </c>
      <c r="AT314" s="26">
        <v>2.1656585034484519</v>
      </c>
      <c r="AU314" s="26">
        <v>2.0643058946783608</v>
      </c>
      <c r="AV314" s="26">
        <v>2.0643058946783608</v>
      </c>
      <c r="AW314" s="26">
        <v>3.7138127331726287</v>
      </c>
      <c r="AX314" s="26">
        <v>1.8565890108111831</v>
      </c>
      <c r="AY314" s="26">
        <v>4.081742123997409</v>
      </c>
      <c r="AZ314" s="26">
        <v>3.9280455032642978</v>
      </c>
      <c r="BA314" s="26">
        <v>4.081742123997409</v>
      </c>
      <c r="BB314" s="26">
        <v>4.1483999169104617</v>
      </c>
      <c r="BC314" s="26">
        <v>4.1483999169104617</v>
      </c>
      <c r="BD314" s="26">
        <v>4.1483999169104617</v>
      </c>
    </row>
    <row r="315" spans="1:56">
      <c r="A315" s="2">
        <f t="shared" si="36"/>
        <v>44212</v>
      </c>
      <c r="B315" s="4" t="e">
        <f>Data!B314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  <c r="AL315" s="26">
        <v>2.1645381910465087</v>
      </c>
      <c r="AM315" s="26">
        <v>2.1645381910465087</v>
      </c>
      <c r="AN315" s="26">
        <v>2.1645381910465087</v>
      </c>
      <c r="AO315" s="26">
        <v>2.1645381910465087</v>
      </c>
      <c r="AP315" s="26">
        <v>3.7108183336843759</v>
      </c>
      <c r="AQ315" s="26">
        <v>3.7108183336843759</v>
      </c>
      <c r="AR315" s="26">
        <v>2.1645381910465087</v>
      </c>
      <c r="AS315" s="26">
        <v>2.1645381910465087</v>
      </c>
      <c r="AT315" s="26">
        <v>2.1645381910465087</v>
      </c>
      <c r="AU315" s="26">
        <v>2.0632731685643164</v>
      </c>
      <c r="AV315" s="26">
        <v>2.0632731685643164</v>
      </c>
      <c r="AW315" s="26">
        <v>3.7108183336843759</v>
      </c>
      <c r="AX315" s="26">
        <v>1.8557285222566435</v>
      </c>
      <c r="AY315" s="26">
        <v>4.0783752747943467</v>
      </c>
      <c r="AZ315" s="26">
        <v>3.9248705257662944</v>
      </c>
      <c r="BA315" s="26">
        <v>4.0783752747943467</v>
      </c>
      <c r="BB315" s="26">
        <v>4.1450647035360557</v>
      </c>
      <c r="BC315" s="26">
        <v>4.1450647035360557</v>
      </c>
      <c r="BD315" s="26">
        <v>4.1450647035360557</v>
      </c>
    </row>
    <row r="316" spans="1:56">
      <c r="A316" s="2">
        <f t="shared" si="36"/>
        <v>44213</v>
      </c>
      <c r="B316" s="4" t="e">
        <f>Data!B315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  <c r="AL316" s="26">
        <v>2.163420010601087</v>
      </c>
      <c r="AM316" s="26">
        <v>2.163420010601087</v>
      </c>
      <c r="AN316" s="26">
        <v>2.163420010601087</v>
      </c>
      <c r="AO316" s="26">
        <v>2.163420010601087</v>
      </c>
      <c r="AP316" s="26">
        <v>3.7078324904293911</v>
      </c>
      <c r="AQ316" s="26">
        <v>3.7078324904293911</v>
      </c>
      <c r="AR316" s="26">
        <v>2.163420010601087</v>
      </c>
      <c r="AS316" s="26">
        <v>2.163420010601087</v>
      </c>
      <c r="AT316" s="26">
        <v>2.163420010601087</v>
      </c>
      <c r="AU316" s="26">
        <v>2.0622423405629307</v>
      </c>
      <c r="AV316" s="26">
        <v>2.0622423405629307</v>
      </c>
      <c r="AW316" s="26">
        <v>3.7078324904293911</v>
      </c>
      <c r="AX316" s="26">
        <v>1.854869498292772</v>
      </c>
      <c r="AY316" s="26">
        <v>4.0750185212161725</v>
      </c>
      <c r="AZ316" s="26">
        <v>3.9217049801990354</v>
      </c>
      <c r="BA316" s="26">
        <v>4.0750185212161725</v>
      </c>
      <c r="BB316" s="26">
        <v>4.1417393785468626</v>
      </c>
      <c r="BC316" s="26">
        <v>4.1417393785468626</v>
      </c>
      <c r="BD316" s="26">
        <v>4.1417393785468626</v>
      </c>
    </row>
    <row r="317" spans="1:56">
      <c r="A317" s="2">
        <f t="shared" si="36"/>
        <v>44214</v>
      </c>
      <c r="B317" s="4" t="e">
        <f>Data!B316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  <c r="AL317" s="26">
        <v>2.1623039546450276</v>
      </c>
      <c r="AM317" s="26">
        <v>2.1623039546450276</v>
      </c>
      <c r="AN317" s="26">
        <v>2.1623039546450276</v>
      </c>
      <c r="AO317" s="26">
        <v>2.1623039546450276</v>
      </c>
      <c r="AP317" s="26">
        <v>3.7048551620449945</v>
      </c>
      <c r="AQ317" s="26">
        <v>3.7048551620449945</v>
      </c>
      <c r="AR317" s="26">
        <v>2.1623039546450276</v>
      </c>
      <c r="AS317" s="26">
        <v>2.1623039546450276</v>
      </c>
      <c r="AT317" s="26">
        <v>2.1623039546450276</v>
      </c>
      <c r="AU317" s="26">
        <v>2.0612134040213408</v>
      </c>
      <c r="AV317" s="26">
        <v>2.0612134040213408</v>
      </c>
      <c r="AW317" s="26">
        <v>3.7048551620449945</v>
      </c>
      <c r="AX317" s="26">
        <v>1.8540119335615806</v>
      </c>
      <c r="AY317" s="26">
        <v>4.0716717854795661</v>
      </c>
      <c r="AZ317" s="26">
        <v>3.9185487877760576</v>
      </c>
      <c r="BA317" s="26">
        <v>4.0716717854795661</v>
      </c>
      <c r="BB317" s="26">
        <v>4.1384238574265506</v>
      </c>
      <c r="BC317" s="26">
        <v>4.1384238574265506</v>
      </c>
      <c r="BD317" s="26">
        <v>4.1384238574265506</v>
      </c>
    </row>
    <row r="318" spans="1:56">
      <c r="A318" s="2">
        <f t="shared" si="36"/>
        <v>44215</v>
      </c>
      <c r="B318" s="4" t="e">
        <f>Data!B317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  <c r="AL318" s="26">
        <v>2.1611900157990438</v>
      </c>
      <c r="AM318" s="26">
        <v>2.1611900157990438</v>
      </c>
      <c r="AN318" s="26">
        <v>2.1611900157990438</v>
      </c>
      <c r="AO318" s="26">
        <v>2.1611900157990438</v>
      </c>
      <c r="AP318" s="26">
        <v>3.7018863074683228</v>
      </c>
      <c r="AQ318" s="26">
        <v>3.7018863074683228</v>
      </c>
      <c r="AR318" s="26">
        <v>2.1611900157990438</v>
      </c>
      <c r="AS318" s="26">
        <v>2.1611900157990438</v>
      </c>
      <c r="AT318" s="26">
        <v>2.1611900157990438</v>
      </c>
      <c r="AU318" s="26">
        <v>2.0601863523797115</v>
      </c>
      <c r="AV318" s="26">
        <v>2.0601863523797115</v>
      </c>
      <c r="AW318" s="26">
        <v>3.7018863074683228</v>
      </c>
      <c r="AX318" s="26">
        <v>1.8531558228171698</v>
      </c>
      <c r="AY318" s="26">
        <v>4.0683349920808354</v>
      </c>
      <c r="AZ318" s="26">
        <v>3.9154018722786819</v>
      </c>
      <c r="BA318" s="26">
        <v>4.0683349920808354</v>
      </c>
      <c r="BB318" s="26">
        <v>4.1351180584847729</v>
      </c>
      <c r="BC318" s="26">
        <v>4.1351180584847729</v>
      </c>
      <c r="BD318" s="26">
        <v>4.1351180584847729</v>
      </c>
    </row>
    <row r="319" spans="1:56">
      <c r="A319" s="2">
        <f t="shared" si="36"/>
        <v>44216</v>
      </c>
      <c r="B319" s="4" t="e">
        <f>Data!B318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  <c r="AL319" s="26">
        <v>2.1600781867671608</v>
      </c>
      <c r="AM319" s="26">
        <v>2.1600781867671608</v>
      </c>
      <c r="AN319" s="26">
        <v>2.1600781867671608</v>
      </c>
      <c r="AO319" s="26">
        <v>2.1600781867671608</v>
      </c>
      <c r="AP319" s="26">
        <v>3.6989258859322591</v>
      </c>
      <c r="AQ319" s="26">
        <v>3.6989258859322591</v>
      </c>
      <c r="AR319" s="26">
        <v>2.1600781867671608</v>
      </c>
      <c r="AS319" s="26">
        <v>2.1600781867671608</v>
      </c>
      <c r="AT319" s="26">
        <v>2.1600781867671608</v>
      </c>
      <c r="AU319" s="26">
        <v>2.0591611791659741</v>
      </c>
      <c r="AV319" s="26">
        <v>2.0591611791659741</v>
      </c>
      <c r="AW319" s="26">
        <v>3.6989258859322591</v>
      </c>
      <c r="AX319" s="26">
        <v>1.8523011609185891</v>
      </c>
      <c r="AY319" s="26">
        <v>4.0650080676716511</v>
      </c>
      <c r="AZ319" s="26">
        <v>3.9122641599137262</v>
      </c>
      <c r="BA319" s="26">
        <v>4.0650080676716511</v>
      </c>
      <c r="BB319" s="26">
        <v>4.1318219027000866</v>
      </c>
      <c r="BC319" s="26">
        <v>4.1318219027000866</v>
      </c>
      <c r="BD319" s="26">
        <v>4.1318219027000866</v>
      </c>
    </row>
    <row r="320" spans="1:56">
      <c r="A320" s="2">
        <f t="shared" si="36"/>
        <v>44217</v>
      </c>
      <c r="B320" s="4" t="e">
        <f>Data!B319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  <c r="AL320" s="26">
        <v>2.158968460332483</v>
      </c>
      <c r="AM320" s="26">
        <v>2.158968460332483</v>
      </c>
      <c r="AN320" s="26">
        <v>2.158968460332483</v>
      </c>
      <c r="AO320" s="26">
        <v>2.158968460332483</v>
      </c>
      <c r="AP320" s="26">
        <v>3.6959738569615164</v>
      </c>
      <c r="AQ320" s="26">
        <v>3.6959738569615164</v>
      </c>
      <c r="AR320" s="26">
        <v>2.158968460332483</v>
      </c>
      <c r="AS320" s="26">
        <v>2.158968460332483</v>
      </c>
      <c r="AT320" s="26">
        <v>2.158968460332483</v>
      </c>
      <c r="AU320" s="26">
        <v>2.0581378779909456</v>
      </c>
      <c r="AV320" s="26">
        <v>2.0581378779909456</v>
      </c>
      <c r="AW320" s="26">
        <v>3.6959738569615164</v>
      </c>
      <c r="AX320" s="26">
        <v>1.8514479428232087</v>
      </c>
      <c r="AY320" s="26">
        <v>4.0616909409422108</v>
      </c>
      <c r="AZ320" s="26">
        <v>3.9091355791796789</v>
      </c>
      <c r="BA320" s="26">
        <v>4.0616909409422108</v>
      </c>
      <c r="BB320" s="26">
        <v>4.1285353135721836</v>
      </c>
      <c r="BC320" s="26">
        <v>4.1285353135721836</v>
      </c>
      <c r="BD320" s="26">
        <v>4.1285353135721836</v>
      </c>
    </row>
    <row r="321" spans="1:56">
      <c r="A321" s="2">
        <f t="shared" si="36"/>
        <v>44218</v>
      </c>
      <c r="B321" s="4" t="e">
        <f>Data!B320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  <c r="AL321" s="26">
        <v>2.1578608293532722</v>
      </c>
      <c r="AM321" s="26">
        <v>2.1578608293532722</v>
      </c>
      <c r="AN321" s="26">
        <v>2.1578608293532722</v>
      </c>
      <c r="AO321" s="26">
        <v>2.1578608293532722</v>
      </c>
      <c r="AP321" s="26">
        <v>3.6930301803688659</v>
      </c>
      <c r="AQ321" s="26">
        <v>3.6930301803688659</v>
      </c>
      <c r="AR321" s="26">
        <v>2.1578608293532722</v>
      </c>
      <c r="AS321" s="26">
        <v>2.1578608293532722</v>
      </c>
      <c r="AT321" s="26">
        <v>2.1578608293532722</v>
      </c>
      <c r="AU321" s="26">
        <v>2.057116442543804</v>
      </c>
      <c r="AV321" s="26">
        <v>2.057116442543804</v>
      </c>
      <c r="AW321" s="26">
        <v>3.6930301803688659</v>
      </c>
      <c r="AX321" s="26">
        <v>1.8505961635805726</v>
      </c>
      <c r="AY321" s="26">
        <v>4.0583835425114154</v>
      </c>
      <c r="AZ321" s="26">
        <v>3.9060160607408152</v>
      </c>
      <c r="BA321" s="26">
        <v>4.0583835425114154</v>
      </c>
      <c r="BB321" s="26">
        <v>4.1252582169828731</v>
      </c>
      <c r="BC321" s="26">
        <v>4.1252582169828731</v>
      </c>
      <c r="BD321" s="26">
        <v>4.1252582169828731</v>
      </c>
    </row>
    <row r="322" spans="1:56">
      <c r="A322" s="2">
        <f t="shared" si="36"/>
        <v>44219</v>
      </c>
      <c r="B322" s="4" t="e">
        <f>Data!B321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  <c r="AL322" s="26">
        <v>2.1567552867593038</v>
      </c>
      <c r="AM322" s="26">
        <v>2.1567552867593038</v>
      </c>
      <c r="AN322" s="26">
        <v>2.1567552867593038</v>
      </c>
      <c r="AO322" s="26">
        <v>2.1567552867593038</v>
      </c>
      <c r="AP322" s="26">
        <v>3.6900948162515115</v>
      </c>
      <c r="AQ322" s="26">
        <v>3.6900948162515115</v>
      </c>
      <c r="AR322" s="26">
        <v>2.1567552867593038</v>
      </c>
      <c r="AS322" s="26">
        <v>2.1567552867593038</v>
      </c>
      <c r="AT322" s="26">
        <v>2.1567552867593038</v>
      </c>
      <c r="AU322" s="26">
        <v>2.056096866587894</v>
      </c>
      <c r="AV322" s="26">
        <v>2.056096866587894</v>
      </c>
      <c r="AW322" s="26">
        <v>3.6900948162515115</v>
      </c>
      <c r="AX322" s="26">
        <v>1.8497458183266942</v>
      </c>
      <c r="AY322" s="26">
        <v>4.0550858048236069</v>
      </c>
      <c r="AZ322" s="26">
        <v>3.9029055373087962</v>
      </c>
      <c r="BA322" s="26">
        <v>4.0550858048236069</v>
      </c>
      <c r="BB322" s="26">
        <v>4.1219905410653084</v>
      </c>
      <c r="BC322" s="26">
        <v>4.1219905410653084</v>
      </c>
      <c r="BD322" s="26">
        <v>4.1219905410653084</v>
      </c>
    </row>
    <row r="323" spans="1:56">
      <c r="A323" s="2">
        <f t="shared" si="36"/>
        <v>44220</v>
      </c>
      <c r="B323" s="4" t="e">
        <f>Data!B322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  <c r="AL323" s="26">
        <v>2.1556518255484916</v>
      </c>
      <c r="AM323" s="26">
        <v>2.1556518255484916</v>
      </c>
      <c r="AN323" s="26">
        <v>2.1556518255484916</v>
      </c>
      <c r="AO323" s="26">
        <v>2.1556518255484916</v>
      </c>
      <c r="AP323" s="26">
        <v>3.6871677249875834</v>
      </c>
      <c r="AQ323" s="26">
        <v>3.6871677249875834</v>
      </c>
      <c r="AR323" s="26">
        <v>2.1556518255484916</v>
      </c>
      <c r="AS323" s="26">
        <v>2.1556518255484916</v>
      </c>
      <c r="AT323" s="26">
        <v>2.1556518255484916</v>
      </c>
      <c r="AU323" s="26">
        <v>2.0550791439568323</v>
      </c>
      <c r="AV323" s="26">
        <v>2.0550791439568323</v>
      </c>
      <c r="AW323" s="26">
        <v>3.6871677249875834</v>
      </c>
      <c r="AX323" s="26">
        <v>1.8488969022787647</v>
      </c>
      <c r="AY323" s="26">
        <v>4.051797662051511</v>
      </c>
      <c r="AZ323" s="26">
        <v>3.8998039435313054</v>
      </c>
      <c r="BA323" s="26">
        <v>4.051797662051511</v>
      </c>
      <c r="BB323" s="26">
        <v>4.1187322160809714</v>
      </c>
      <c r="BC323" s="26">
        <v>4.1187322160809714</v>
      </c>
      <c r="BD323" s="26">
        <v>4.1187322160809714</v>
      </c>
    </row>
    <row r="324" spans="1:56">
      <c r="A324" s="2">
        <f t="shared" si="36"/>
        <v>44221</v>
      </c>
      <c r="B324" s="4" t="e">
        <f>Data!B323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  <c r="AL324" s="26">
        <v>2.1545504387837533</v>
      </c>
      <c r="AM324" s="26">
        <v>2.1545504387837533</v>
      </c>
      <c r="AN324" s="26">
        <v>2.1545504387837533</v>
      </c>
      <c r="AO324" s="26">
        <v>2.1545504387837533</v>
      </c>
      <c r="AP324" s="26">
        <v>3.684248867232752</v>
      </c>
      <c r="AQ324" s="26">
        <v>3.684248867232752</v>
      </c>
      <c r="AR324" s="26">
        <v>2.1545504387837533</v>
      </c>
      <c r="AS324" s="26">
        <v>2.1545504387837533</v>
      </c>
      <c r="AT324" s="26">
        <v>2.1545504387837533</v>
      </c>
      <c r="AU324" s="26">
        <v>2.0540632685508955</v>
      </c>
      <c r="AV324" s="26">
        <v>2.0540632685508955</v>
      </c>
      <c r="AW324" s="26">
        <v>3.684248867232752</v>
      </c>
      <c r="AX324" s="26">
        <v>1.8480494107302421</v>
      </c>
      <c r="AY324" s="26">
        <v>4.048519050004975</v>
      </c>
      <c r="AZ324" s="26">
        <v>3.8967112158873038</v>
      </c>
      <c r="BA324" s="26">
        <v>4.048519050004975</v>
      </c>
      <c r="BB324" s="26">
        <v>4.1154831743039502</v>
      </c>
      <c r="BC324" s="26">
        <v>4.1154831743039502</v>
      </c>
      <c r="BD324" s="26">
        <v>4.1154831743039502</v>
      </c>
    </row>
    <row r="325" spans="1:56">
      <c r="A325" s="2">
        <f t="shared" ref="A325:A367" si="37">A324+1</f>
        <v>44222</v>
      </c>
      <c r="B325" s="4" t="e">
        <f>Data!B324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  <c r="AL325" s="26">
        <v>2.1534511195900992</v>
      </c>
      <c r="AM325" s="26">
        <v>2.1534511195900992</v>
      </c>
      <c r="AN325" s="26">
        <v>2.1534511195900992</v>
      </c>
      <c r="AO325" s="26">
        <v>2.1534511195900992</v>
      </c>
      <c r="AP325" s="26">
        <v>3.6813382039169582</v>
      </c>
      <c r="AQ325" s="26">
        <v>3.6813382039169582</v>
      </c>
      <c r="AR325" s="26">
        <v>2.1534511195900992</v>
      </c>
      <c r="AS325" s="26">
        <v>2.1534511195900992</v>
      </c>
      <c r="AT325" s="26">
        <v>2.1534511195900992</v>
      </c>
      <c r="AU325" s="26">
        <v>2.0530492343336735</v>
      </c>
      <c r="AV325" s="26">
        <v>2.0530492343336735</v>
      </c>
      <c r="AW325" s="26">
        <v>3.6813382039169582</v>
      </c>
      <c r="AX325" s="26">
        <v>1.8472033390462967</v>
      </c>
      <c r="AY325" s="26">
        <v>4.0452499060451874</v>
      </c>
      <c r="AZ325" s="26">
        <v>3.893627292588516</v>
      </c>
      <c r="BA325" s="26">
        <v>4.0452499060451874</v>
      </c>
      <c r="BB325" s="26">
        <v>4.1122433499120907</v>
      </c>
      <c r="BC325" s="26">
        <v>4.1122433499120907</v>
      </c>
      <c r="BD325" s="26">
        <v>4.1122433499120907</v>
      </c>
    </row>
    <row r="326" spans="1:56">
      <c r="A326" s="2">
        <f t="shared" si="37"/>
        <v>44223</v>
      </c>
      <c r="B326" s="4" t="e">
        <f>Data!B325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  <c r="AL326" s="26">
        <v>2.1523538611519326</v>
      </c>
      <c r="AM326" s="26">
        <v>2.1523538611519326</v>
      </c>
      <c r="AN326" s="26">
        <v>2.1523538611519326</v>
      </c>
      <c r="AO326" s="26">
        <v>2.1523538611519326</v>
      </c>
      <c r="AP326" s="26">
        <v>3.678435696241241</v>
      </c>
      <c r="AQ326" s="26">
        <v>3.678435696241241</v>
      </c>
      <c r="AR326" s="26">
        <v>2.1523538611519326</v>
      </c>
      <c r="AS326" s="26">
        <v>2.1523538611519326</v>
      </c>
      <c r="AT326" s="26">
        <v>2.1523538611519326</v>
      </c>
      <c r="AU326" s="26">
        <v>2.0520370353289579</v>
      </c>
      <c r="AV326" s="26">
        <v>2.0520370353289579</v>
      </c>
      <c r="AW326" s="26">
        <v>3.678435696241241</v>
      </c>
      <c r="AX326" s="26">
        <v>1.8463586826595821</v>
      </c>
      <c r="AY326" s="26">
        <v>4.0419901690040181</v>
      </c>
      <c r="AZ326" s="26">
        <v>3.8905521134867684</v>
      </c>
      <c r="BA326" s="26">
        <v>4.0419901690040181</v>
      </c>
      <c r="BB326" s="26">
        <v>4.1090126788845946</v>
      </c>
      <c r="BC326" s="26">
        <v>4.1090126788845946</v>
      </c>
      <c r="BD326" s="26">
        <v>4.1090126788845946</v>
      </c>
    </row>
    <row r="327" spans="1:56">
      <c r="A327" s="2">
        <f t="shared" si="37"/>
        <v>44224</v>
      </c>
      <c r="B327" s="4" t="e">
        <f>Data!B326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  <c r="AL327" s="26">
        <v>2.1512586567105405</v>
      </c>
      <c r="AM327" s="26">
        <v>2.1512586567105405</v>
      </c>
      <c r="AN327" s="26">
        <v>2.1512586567105405</v>
      </c>
      <c r="AO327" s="26">
        <v>2.1512586567105405</v>
      </c>
      <c r="AP327" s="26">
        <v>3.675541305674662</v>
      </c>
      <c r="AQ327" s="26">
        <v>3.675541305674662</v>
      </c>
      <c r="AR327" s="26">
        <v>2.1512586567105405</v>
      </c>
      <c r="AS327" s="26">
        <v>2.1512586567105405</v>
      </c>
      <c r="AT327" s="26">
        <v>2.1512586567105405</v>
      </c>
      <c r="AU327" s="26">
        <v>2.0510266656178566</v>
      </c>
      <c r="AV327" s="26">
        <v>2.0510266656178566</v>
      </c>
      <c r="AW327" s="26">
        <v>3.675541305674662</v>
      </c>
      <c r="AX327" s="26">
        <v>1.8455154370663116</v>
      </c>
      <c r="AY327" s="26">
        <v>4.0387397791081954</v>
      </c>
      <c r="AZ327" s="26">
        <v>3.8874856199868453</v>
      </c>
      <c r="BA327" s="26">
        <v>4.0387397791081954</v>
      </c>
      <c r="BB327" s="26">
        <v>4.1057910989057085</v>
      </c>
      <c r="BC327" s="26">
        <v>4.1057910989057085</v>
      </c>
      <c r="BD327" s="26">
        <v>4.1057910989057085</v>
      </c>
    </row>
    <row r="328" spans="1:56">
      <c r="A328" s="2">
        <f t="shared" si="37"/>
        <v>44225</v>
      </c>
      <c r="B328" s="4" t="e">
        <f>Data!B327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  <c r="AL328" s="26">
        <v>2.1501654995617656</v>
      </c>
      <c r="AM328" s="26">
        <v>2.1501654995617656</v>
      </c>
      <c r="AN328" s="26">
        <v>2.1501654995617656</v>
      </c>
      <c r="AO328" s="26">
        <v>2.1501654995617656</v>
      </c>
      <c r="AP328" s="26">
        <v>3.6726549939513271</v>
      </c>
      <c r="AQ328" s="26">
        <v>3.6726549939513271</v>
      </c>
      <c r="AR328" s="26">
        <v>2.1501654995617656</v>
      </c>
      <c r="AS328" s="26">
        <v>2.1501654995617656</v>
      </c>
      <c r="AT328" s="26">
        <v>2.1501654995617656</v>
      </c>
      <c r="AU328" s="26">
        <v>2.050018119336118</v>
      </c>
      <c r="AV328" s="26">
        <v>2.050018119336118</v>
      </c>
      <c r="AW328" s="26">
        <v>3.6726549939513271</v>
      </c>
      <c r="AX328" s="26">
        <v>1.8446735978226207</v>
      </c>
      <c r="AY328" s="26">
        <v>4.0354986779080191</v>
      </c>
      <c r="AZ328" s="26">
        <v>3.8844277549645159</v>
      </c>
      <c r="BA328" s="26">
        <v>4.0354986779080191</v>
      </c>
      <c r="BB328" s="26">
        <v>4.102578549274118</v>
      </c>
      <c r="BC328" s="26">
        <v>4.102578549274118</v>
      </c>
      <c r="BD328" s="26">
        <v>4.102578549274118</v>
      </c>
    </row>
    <row r="329" spans="1:56">
      <c r="A329" s="2">
        <f t="shared" si="37"/>
        <v>44226</v>
      </c>
      <c r="B329" s="4" t="e">
        <f>Data!B328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  <c r="AL329" s="26">
        <v>2.1490743830538372</v>
      </c>
      <c r="AM329" s="26">
        <v>2.1490743830538372</v>
      </c>
      <c r="AN329" s="26">
        <v>2.1490743830538372</v>
      </c>
      <c r="AO329" s="26">
        <v>2.1490743830538372</v>
      </c>
      <c r="AP329" s="26">
        <v>3.6697767230674851</v>
      </c>
      <c r="AQ329" s="26">
        <v>3.6697767230674851</v>
      </c>
      <c r="AR329" s="26">
        <v>2.1490743830538372</v>
      </c>
      <c r="AS329" s="26">
        <v>2.1490743830538372</v>
      </c>
      <c r="AT329" s="26">
        <v>2.1490743830538372</v>
      </c>
      <c r="AU329" s="26">
        <v>2.049011390671641</v>
      </c>
      <c r="AV329" s="26">
        <v>2.049011390671641</v>
      </c>
      <c r="AW329" s="26">
        <v>3.6697767230674851</v>
      </c>
      <c r="AX329" s="26">
        <v>1.8438331605411855</v>
      </c>
      <c r="AY329" s="26">
        <v>4.0322668082103279</v>
      </c>
      <c r="AZ329" s="26">
        <v>3.881378462689447</v>
      </c>
      <c r="BA329" s="26">
        <v>4.0322668082103279</v>
      </c>
      <c r="BB329" s="26">
        <v>4.0993749708177276</v>
      </c>
      <c r="BC329" s="26">
        <v>4.0993749708177276</v>
      </c>
      <c r="BD329" s="26">
        <v>4.0993749708177276</v>
      </c>
    </row>
    <row r="330" spans="1:56">
      <c r="A330" s="2">
        <f t="shared" si="37"/>
        <v>44227</v>
      </c>
      <c r="B330" s="4" t="e">
        <f>Data!B329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  <c r="AL330" s="26">
        <v>2.1479853005853649</v>
      </c>
      <c r="AM330" s="26">
        <v>2.1479853005853649</v>
      </c>
      <c r="AN330" s="26">
        <v>2.1479853005853649</v>
      </c>
      <c r="AO330" s="26">
        <v>2.1479853005853649</v>
      </c>
      <c r="AP330" s="26">
        <v>3.6669064552787076</v>
      </c>
      <c r="AQ330" s="26">
        <v>3.6669064552787076</v>
      </c>
      <c r="AR330" s="26">
        <v>2.1479853005853649</v>
      </c>
      <c r="AS330" s="26">
        <v>2.1479853005853649</v>
      </c>
      <c r="AT330" s="26">
        <v>2.1479853005853649</v>
      </c>
      <c r="AU330" s="26">
        <v>2.0480064738621704</v>
      </c>
      <c r="AV330" s="26">
        <v>2.0480064738621704</v>
      </c>
      <c r="AW330" s="26">
        <v>3.6669064552787076</v>
      </c>
      <c r="AX330" s="26">
        <v>1.8429941208880889</v>
      </c>
      <c r="AY330" s="26">
        <v>4.0290441140154849</v>
      </c>
      <c r="AZ330" s="26">
        <v>3.8783376887526884</v>
      </c>
      <c r="BA330" s="26">
        <v>4.0290441140154849</v>
      </c>
      <c r="BB330" s="26">
        <v>4.0961803058134887</v>
      </c>
      <c r="BC330" s="26">
        <v>4.0961803058134887</v>
      </c>
      <c r="BD330" s="26">
        <v>4.0961803058134887</v>
      </c>
    </row>
    <row r="331" spans="1:56">
      <c r="A331" s="2">
        <f t="shared" si="37"/>
        <v>44228</v>
      </c>
      <c r="B331" s="4" t="e">
        <f>Data!B330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  <c r="AL331" s="26">
        <v>2.1468982456034622</v>
      </c>
      <c r="AM331" s="26">
        <v>2.1468982456034622</v>
      </c>
      <c r="AN331" s="26">
        <v>2.1468982456034622</v>
      </c>
      <c r="AO331" s="26">
        <v>2.1468982456034622</v>
      </c>
      <c r="AP331" s="26">
        <v>3.6640441530971466</v>
      </c>
      <c r="AQ331" s="26">
        <v>3.6640441530971466</v>
      </c>
      <c r="AR331" s="26">
        <v>2.1468982456034622</v>
      </c>
      <c r="AS331" s="26">
        <v>2.1468982456034622</v>
      </c>
      <c r="AT331" s="26">
        <v>2.1468982456034622</v>
      </c>
      <c r="AU331" s="26">
        <v>2.0470033631931499</v>
      </c>
      <c r="AV331" s="26">
        <v>2.0470033631931499</v>
      </c>
      <c r="AW331" s="26">
        <v>3.6640441530971466</v>
      </c>
      <c r="AX331" s="26">
        <v>1.8421564745799097</v>
      </c>
      <c r="AY331" s="26">
        <v>4.0258305404581165</v>
      </c>
      <c r="AZ331" s="26">
        <v>3.8753053799984709</v>
      </c>
      <c r="BA331" s="26">
        <v>4.0258305404581165</v>
      </c>
      <c r="BB331" s="26">
        <v>4.0929944979119961</v>
      </c>
      <c r="BC331" s="26">
        <v>4.0929944979119961</v>
      </c>
      <c r="BD331" s="26">
        <v>4.0929944979119961</v>
      </c>
    </row>
    <row r="332" spans="1:56">
      <c r="A332" s="2">
        <f t="shared" si="37"/>
        <v>44229</v>
      </c>
      <c r="B332" s="4" t="e">
        <f>Data!B331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  <c r="AL332" s="26">
        <v>2.1458132116020114</v>
      </c>
      <c r="AM332" s="26">
        <v>2.1458132116020114</v>
      </c>
      <c r="AN332" s="26">
        <v>2.1458132116020114</v>
      </c>
      <c r="AO332" s="26">
        <v>2.1458132116020114</v>
      </c>
      <c r="AP332" s="26">
        <v>3.6611897792888581</v>
      </c>
      <c r="AQ332" s="26">
        <v>3.6611897792888581</v>
      </c>
      <c r="AR332" s="26">
        <v>2.1458132116020114</v>
      </c>
      <c r="AS332" s="26">
        <v>2.1458132116020114</v>
      </c>
      <c r="AT332" s="26">
        <v>2.1458132116020114</v>
      </c>
      <c r="AU332" s="26">
        <v>2.0460020529957292</v>
      </c>
      <c r="AV332" s="26">
        <v>2.0460020529957292</v>
      </c>
      <c r="AW332" s="26">
        <v>3.6611897792888581</v>
      </c>
      <c r="AX332" s="26">
        <v>1.8413202173810215</v>
      </c>
      <c r="AY332" s="26">
        <v>4.022626033751397</v>
      </c>
      <c r="AZ332" s="26">
        <v>3.8722814844600584</v>
      </c>
      <c r="BA332" s="26">
        <v>4.022626033751397</v>
      </c>
      <c r="BB332" s="26">
        <v>4.0898174920665467</v>
      </c>
      <c r="BC332" s="26">
        <v>4.0898174920665467</v>
      </c>
      <c r="BD332" s="26">
        <v>4.0898174920665467</v>
      </c>
    </row>
    <row r="333" spans="1:56">
      <c r="A333" s="2">
        <f t="shared" si="37"/>
        <v>44230</v>
      </c>
      <c r="B333" s="4" t="e">
        <f>Data!B332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  <c r="AL333" s="26">
        <v>2.1447301921200417</v>
      </c>
      <c r="AM333" s="26">
        <v>2.1447301921200417</v>
      </c>
      <c r="AN333" s="26">
        <v>2.1447301921200417</v>
      </c>
      <c r="AO333" s="26">
        <v>2.1447301921200417</v>
      </c>
      <c r="AP333" s="26">
        <v>3.6583432968711924</v>
      </c>
      <c r="AQ333" s="26">
        <v>3.6583432968711924</v>
      </c>
      <c r="AR333" s="26">
        <v>2.1447301921200417</v>
      </c>
      <c r="AS333" s="26">
        <v>2.1447301921200417</v>
      </c>
      <c r="AT333" s="26">
        <v>2.1447301921200417</v>
      </c>
      <c r="AU333" s="26">
        <v>2.0450025376449168</v>
      </c>
      <c r="AV333" s="26">
        <v>2.0450025376449168</v>
      </c>
      <c r="AW333" s="26">
        <v>3.6583432968711924</v>
      </c>
      <c r="AX333" s="26">
        <v>1.8404853451010843</v>
      </c>
      <c r="AY333" s="26">
        <v>4.0194305411346418</v>
      </c>
      <c r="AZ333" s="26">
        <v>3.8692659512994072</v>
      </c>
      <c r="BA333" s="26">
        <v>4.0194305411346418</v>
      </c>
      <c r="BB333" s="26">
        <v>4.0866492344664129</v>
      </c>
      <c r="BC333" s="26">
        <v>4.0866492344664129</v>
      </c>
      <c r="BD333" s="26">
        <v>4.0866492344664129</v>
      </c>
    </row>
    <row r="334" spans="1:56">
      <c r="A334" s="2">
        <f t="shared" si="37"/>
        <v>44231</v>
      </c>
      <c r="B334" s="4" t="e">
        <f>Data!B333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  <c r="AL334" s="26">
        <v>2.143649180740224</v>
      </c>
      <c r="AM334" s="26">
        <v>2.143649180740224</v>
      </c>
      <c r="AN334" s="26">
        <v>2.143649180740224</v>
      </c>
      <c r="AO334" s="26">
        <v>2.143649180740224</v>
      </c>
      <c r="AP334" s="26">
        <v>3.6555046691102486</v>
      </c>
      <c r="AQ334" s="26">
        <v>3.6555046691102486</v>
      </c>
      <c r="AR334" s="26">
        <v>2.143649180740224</v>
      </c>
      <c r="AS334" s="26">
        <v>2.143649180740224</v>
      </c>
      <c r="AT334" s="26">
        <v>2.143649180740224</v>
      </c>
      <c r="AU334" s="26">
        <v>2.0440048115578544</v>
      </c>
      <c r="AV334" s="26">
        <v>2.0440048115578544</v>
      </c>
      <c r="AW334" s="26">
        <v>3.6555046691102486</v>
      </c>
      <c r="AX334" s="26">
        <v>1.8396518535927171</v>
      </c>
      <c r="AY334" s="26">
        <v>4.0162440108240389</v>
      </c>
      <c r="AZ334" s="26">
        <v>3.8662587307504079</v>
      </c>
      <c r="BA334" s="26">
        <v>4.0162440108240389</v>
      </c>
      <c r="BB334" s="26">
        <v>4.0834896724740668</v>
      </c>
      <c r="BC334" s="26">
        <v>4.0834896724740668</v>
      </c>
      <c r="BD334" s="26">
        <v>4.0834896724740668</v>
      </c>
    </row>
    <row r="335" spans="1:56">
      <c r="A335" s="2">
        <f t="shared" si="37"/>
        <v>44232</v>
      </c>
      <c r="B335" s="4" t="e">
        <f>Data!B334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  <c r="AL335" s="26">
        <v>2.1425701710874665</v>
      </c>
      <c r="AM335" s="26">
        <v>2.1425701710874665</v>
      </c>
      <c r="AN335" s="26">
        <v>2.1425701710874665</v>
      </c>
      <c r="AO335" s="26">
        <v>2.1425701710874665</v>
      </c>
      <c r="AP335" s="26">
        <v>3.6526738595183841</v>
      </c>
      <c r="AQ335" s="26">
        <v>3.6526738595183841</v>
      </c>
      <c r="AR335" s="26">
        <v>2.1425701710874665</v>
      </c>
      <c r="AS335" s="26">
        <v>2.1425701710874665</v>
      </c>
      <c r="AT335" s="26">
        <v>2.1425701710874665</v>
      </c>
      <c r="AU335" s="26">
        <v>2.0430088691922208</v>
      </c>
      <c r="AV335" s="26">
        <v>2.0430088691922208</v>
      </c>
      <c r="AW335" s="26">
        <v>3.6526738595183841</v>
      </c>
      <c r="AX335" s="26">
        <v>1.8388197387493341</v>
      </c>
      <c r="AY335" s="26">
        <v>4.013066391966297</v>
      </c>
      <c r="AZ335" s="26">
        <v>3.8632597740654964</v>
      </c>
      <c r="BA335" s="26">
        <v>4.013066391966297</v>
      </c>
      <c r="BB335" s="26">
        <v>4.080338754566128</v>
      </c>
      <c r="BC335" s="26">
        <v>4.080338754566128</v>
      </c>
      <c r="BD335" s="26">
        <v>4.080338754566128</v>
      </c>
    </row>
    <row r="336" spans="1:56">
      <c r="A336" s="2">
        <f t="shared" si="37"/>
        <v>44233</v>
      </c>
      <c r="B336" s="4" t="e">
        <f>Data!B335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  <c r="AL336" s="26">
        <v>2.1414931568276092</v>
      </c>
      <c r="AM336" s="26">
        <v>2.1414931568276092</v>
      </c>
      <c r="AN336" s="26">
        <v>2.1414931568276092</v>
      </c>
      <c r="AO336" s="26">
        <v>2.1414931568276092</v>
      </c>
      <c r="AP336" s="26">
        <v>3.6498508318517802</v>
      </c>
      <c r="AQ336" s="26">
        <v>3.6498508318517802</v>
      </c>
      <c r="AR336" s="26">
        <v>2.1414931568276092</v>
      </c>
      <c r="AS336" s="26">
        <v>2.1414931568276092</v>
      </c>
      <c r="AT336" s="26">
        <v>2.1414931568276092</v>
      </c>
      <c r="AU336" s="26">
        <v>2.0420147050447421</v>
      </c>
      <c r="AV336" s="26">
        <v>2.0420147050447421</v>
      </c>
      <c r="AW336" s="26">
        <v>3.6498508318517802</v>
      </c>
      <c r="AX336" s="26">
        <v>1.8379889965031391</v>
      </c>
      <c r="AY336" s="26">
        <v>4.0098976345950605</v>
      </c>
      <c r="AZ336" s="26">
        <v>3.8602690334654257</v>
      </c>
      <c r="BA336" s="26">
        <v>4.0098976345950605</v>
      </c>
      <c r="BB336" s="26">
        <v>4.0771964302778096</v>
      </c>
      <c r="BC336" s="26">
        <v>4.0771964302778096</v>
      </c>
      <c r="BD336" s="26">
        <v>4.0771964302778096</v>
      </c>
    </row>
    <row r="337" spans="1:56">
      <c r="A337" s="2">
        <f t="shared" si="37"/>
        <v>44234</v>
      </c>
      <c r="B337" s="4" t="e">
        <f>Data!B336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  <c r="AL337" s="26">
        <v>2.1404181316662054</v>
      </c>
      <c r="AM337" s="26">
        <v>2.1404181316662054</v>
      </c>
      <c r="AN337" s="26">
        <v>2.1404181316662054</v>
      </c>
      <c r="AO337" s="26">
        <v>2.1404181316662054</v>
      </c>
      <c r="AP337" s="26">
        <v>3.6470355501080607</v>
      </c>
      <c r="AQ337" s="26">
        <v>3.6470355501080607</v>
      </c>
      <c r="AR337" s="26">
        <v>2.1404181316662054</v>
      </c>
      <c r="AS337" s="26">
        <v>2.1404181316662054</v>
      </c>
      <c r="AT337" s="26">
        <v>2.1404181316662054</v>
      </c>
      <c r="AU337" s="26">
        <v>2.0410223136498087</v>
      </c>
      <c r="AV337" s="26">
        <v>2.0410223136498087</v>
      </c>
      <c r="AW337" s="26">
        <v>3.6470355501080607</v>
      </c>
      <c r="AX337" s="26">
        <v>1.8371596228232596</v>
      </c>
      <c r="AY337" s="26">
        <v>4.006737689589901</v>
      </c>
      <c r="AZ337" s="26">
        <v>3.8572864620920182</v>
      </c>
      <c r="BA337" s="26">
        <v>4.006737689589901</v>
      </c>
      <c r="BB337" s="26">
        <v>4.0740626501506441</v>
      </c>
      <c r="BC337" s="26">
        <v>4.0740626501506441</v>
      </c>
      <c r="BD337" s="26">
        <v>4.0740626501506441</v>
      </c>
    </row>
    <row r="338" spans="1:56">
      <c r="A338" s="2">
        <f t="shared" si="37"/>
        <v>44235</v>
      </c>
      <c r="B338" s="4" t="e">
        <f>Data!B337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  <c r="AL338" s="26">
        <v>2.1393450893473838</v>
      </c>
      <c r="AM338" s="26">
        <v>2.1393450893473838</v>
      </c>
      <c r="AN338" s="26">
        <v>2.1393450893473838</v>
      </c>
      <c r="AO338" s="26">
        <v>2.1393450893473838</v>
      </c>
      <c r="AP338" s="26">
        <v>3.6442279785239595</v>
      </c>
      <c r="AQ338" s="26">
        <v>3.6442279785239595</v>
      </c>
      <c r="AR338" s="26">
        <v>2.1393450893473838</v>
      </c>
      <c r="AS338" s="26">
        <v>2.1393450893473838</v>
      </c>
      <c r="AT338" s="26">
        <v>2.1393450893473838</v>
      </c>
      <c r="AU338" s="26">
        <v>2.0400316895781851</v>
      </c>
      <c r="AV338" s="26">
        <v>2.0400316895781851</v>
      </c>
      <c r="AW338" s="26">
        <v>3.6442279785239595</v>
      </c>
      <c r="AX338" s="26">
        <v>1.8363316137140155</v>
      </c>
      <c r="AY338" s="26">
        <v>4.0035865086377473</v>
      </c>
      <c r="AZ338" s="26">
        <v>3.8543120139637117</v>
      </c>
      <c r="BA338" s="26">
        <v>4.0035865086377473</v>
      </c>
      <c r="BB338" s="26">
        <v>4.0709373656833163</v>
      </c>
      <c r="BC338" s="26">
        <v>4.0709373656833163</v>
      </c>
      <c r="BD338" s="26">
        <v>4.0709373656833163</v>
      </c>
    </row>
    <row r="339" spans="1:56">
      <c r="A339" s="2">
        <f t="shared" si="37"/>
        <v>44236</v>
      </c>
      <c r="B339" s="4" t="e">
        <f>Data!B338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  <c r="AL339" s="26">
        <v>2.1382740236527904</v>
      </c>
      <c r="AM339" s="26">
        <v>2.1382740236527904</v>
      </c>
      <c r="AN339" s="26">
        <v>2.1382740236527904</v>
      </c>
      <c r="AO339" s="26">
        <v>2.1382740236527904</v>
      </c>
      <c r="AP339" s="26">
        <v>3.6414280815730331</v>
      </c>
      <c r="AQ339" s="26">
        <v>3.6414280815730331</v>
      </c>
      <c r="AR339" s="26">
        <v>2.1382740236527904</v>
      </c>
      <c r="AS339" s="26">
        <v>2.1382740236527904</v>
      </c>
      <c r="AT339" s="26">
        <v>2.1382740236527904</v>
      </c>
      <c r="AU339" s="26">
        <v>2.0390428274358117</v>
      </c>
      <c r="AV339" s="26">
        <v>2.0390428274358117</v>
      </c>
      <c r="AW339" s="26">
        <v>3.6414280815730331</v>
      </c>
      <c r="AX339" s="26">
        <v>1.8355049652133093</v>
      </c>
      <c r="AY339" s="26">
        <v>4.0004440441965903</v>
      </c>
      <c r="AZ339" s="26">
        <v>3.8513456439337377</v>
      </c>
      <c r="BA339" s="26">
        <v>4.0004440441965903</v>
      </c>
      <c r="BB339" s="26">
        <v>4.0678205292853855</v>
      </c>
      <c r="BC339" s="26">
        <v>4.0678205292853855</v>
      </c>
      <c r="BD339" s="26">
        <v>4.0678205292853855</v>
      </c>
    </row>
    <row r="340" spans="1:56">
      <c r="A340" s="2">
        <f t="shared" si="37"/>
        <v>44237</v>
      </c>
      <c r="B340" s="4" t="e">
        <f>Data!B339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  <c r="AL340" s="26">
        <v>2.1372049284005978</v>
      </c>
      <c r="AM340" s="26">
        <v>2.1372049284005978</v>
      </c>
      <c r="AN340" s="26">
        <v>2.1372049284005978</v>
      </c>
      <c r="AO340" s="26">
        <v>2.1372049284005978</v>
      </c>
      <c r="AP340" s="26">
        <v>3.6386358239634191</v>
      </c>
      <c r="AQ340" s="26">
        <v>3.6386358239634191</v>
      </c>
      <c r="AR340" s="26">
        <v>2.1372049284005978</v>
      </c>
      <c r="AS340" s="26">
        <v>2.1372049284005978</v>
      </c>
      <c r="AT340" s="26">
        <v>2.1372049284005978</v>
      </c>
      <c r="AU340" s="26">
        <v>2.0380557218626869</v>
      </c>
      <c r="AV340" s="26">
        <v>2.0380557218626869</v>
      </c>
      <c r="AW340" s="26">
        <v>3.6386358239634191</v>
      </c>
      <c r="AX340" s="26">
        <v>1.8346796733911321</v>
      </c>
      <c r="AY340" s="26">
        <v>3.9973102494613375</v>
      </c>
      <c r="AZ340" s="26">
        <v>3.8483873076507678</v>
      </c>
      <c r="BA340" s="26">
        <v>3.9973102494613375</v>
      </c>
      <c r="BB340" s="26">
        <v>4.0647120942337533</v>
      </c>
      <c r="BC340" s="26">
        <v>4.0647120942337533</v>
      </c>
      <c r="BD340" s="26">
        <v>4.0647120942337533</v>
      </c>
    </row>
    <row r="341" spans="1:56">
      <c r="A341" s="2">
        <f t="shared" si="37"/>
        <v>44238</v>
      </c>
      <c r="B341" s="4" t="e">
        <f>Data!B340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  <c r="AL341" s="26">
        <v>2.1361377974445803</v>
      </c>
      <c r="AM341" s="26">
        <v>2.1361377974445803</v>
      </c>
      <c r="AN341" s="26">
        <v>2.1361377974445803</v>
      </c>
      <c r="AO341" s="26">
        <v>2.1361377974445803</v>
      </c>
      <c r="AP341" s="26">
        <v>3.635851170635636</v>
      </c>
      <c r="AQ341" s="26">
        <v>3.635851170635636</v>
      </c>
      <c r="AR341" s="26">
        <v>2.1361377974445803</v>
      </c>
      <c r="AS341" s="26">
        <v>2.1361377974445803</v>
      </c>
      <c r="AT341" s="26">
        <v>2.1361377974445803</v>
      </c>
      <c r="AU341" s="26">
        <v>2.0370703675318262</v>
      </c>
      <c r="AV341" s="26">
        <v>2.0370703675318262</v>
      </c>
      <c r="AW341" s="26">
        <v>3.635851170635636</v>
      </c>
      <c r="AX341" s="26">
        <v>1.8338557343481723</v>
      </c>
      <c r="AY341" s="26">
        <v>3.9941850783316779</v>
      </c>
      <c r="AZ341" s="26">
        <v>3.8454369615218815</v>
      </c>
      <c r="BA341" s="26">
        <v>3.9941850783316779</v>
      </c>
      <c r="BB341" s="26">
        <v>4.0616120146316925</v>
      </c>
      <c r="BC341" s="26">
        <v>4.0616120146316925</v>
      </c>
      <c r="BD341" s="26">
        <v>4.0616120146316925</v>
      </c>
    </row>
    <row r="342" spans="1:56">
      <c r="A342" s="2">
        <f t="shared" si="37"/>
        <v>44239</v>
      </c>
      <c r="B342" s="4" t="e">
        <f>Data!B341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  <c r="AL342" s="26">
        <v>2.1350726246732492</v>
      </c>
      <c r="AM342" s="26">
        <v>2.1350726246732492</v>
      </c>
      <c r="AN342" s="26">
        <v>2.1350726246732492</v>
      </c>
      <c r="AO342" s="26">
        <v>2.1350726246732492</v>
      </c>
      <c r="AP342" s="26">
        <v>3.6330740867604243</v>
      </c>
      <c r="AQ342" s="26">
        <v>3.6330740867604243</v>
      </c>
      <c r="AR342" s="26">
        <v>2.1350726246732492</v>
      </c>
      <c r="AS342" s="26">
        <v>2.1350726246732492</v>
      </c>
      <c r="AT342" s="26">
        <v>2.1350726246732492</v>
      </c>
      <c r="AU342" s="26">
        <v>2.0360867591482914</v>
      </c>
      <c r="AV342" s="26">
        <v>2.0360867591482914</v>
      </c>
      <c r="AW342" s="26">
        <v>3.6330740867604243</v>
      </c>
      <c r="AX342" s="26">
        <v>1.8330331442145253</v>
      </c>
      <c r="AY342" s="26">
        <v>3.9910684853818355</v>
      </c>
      <c r="AZ342" s="26">
        <v>3.8424945626777212</v>
      </c>
      <c r="BA342" s="26">
        <v>3.9910684853818355</v>
      </c>
      <c r="BB342" s="26">
        <v>4.0585202453702927</v>
      </c>
      <c r="BC342" s="26">
        <v>4.0585202453702927</v>
      </c>
      <c r="BD342" s="26">
        <v>4.0585202453702927</v>
      </c>
    </row>
    <row r="343" spans="1:56">
      <c r="A343" s="2">
        <f t="shared" si="37"/>
        <v>44240</v>
      </c>
      <c r="B343" s="4" t="e">
        <f>Data!B342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  <c r="AL343" s="26">
        <v>2.1340094040090447</v>
      </c>
      <c r="AM343" s="26">
        <v>2.1340094040090447</v>
      </c>
      <c r="AN343" s="26">
        <v>2.1340094040090447</v>
      </c>
      <c r="AO343" s="26">
        <v>2.1340094040090447</v>
      </c>
      <c r="AP343" s="26">
        <v>3.6303045377366225</v>
      </c>
      <c r="AQ343" s="26">
        <v>3.6303045377366225</v>
      </c>
      <c r="AR343" s="26">
        <v>2.1340094040090447</v>
      </c>
      <c r="AS343" s="26">
        <v>2.1340094040090447</v>
      </c>
      <c r="AT343" s="26">
        <v>2.1340094040090447</v>
      </c>
      <c r="AU343" s="26">
        <v>2.0351048914482823</v>
      </c>
      <c r="AV343" s="26">
        <v>2.0351048914482823</v>
      </c>
      <c r="AW343" s="26">
        <v>3.6303045377366225</v>
      </c>
      <c r="AX343" s="26">
        <v>1.8322118991484926</v>
      </c>
      <c r="AY343" s="26">
        <v>3.9879604258321009</v>
      </c>
      <c r="AZ343" s="26">
        <v>3.83956006893969</v>
      </c>
      <c r="BA343" s="26">
        <v>3.9879604258321009</v>
      </c>
      <c r="BB343" s="26">
        <v>4.0554367420921711</v>
      </c>
      <c r="BC343" s="26">
        <v>4.0554367420921711</v>
      </c>
      <c r="BD343" s="26">
        <v>4.0554367420921711</v>
      </c>
    </row>
    <row r="344" spans="1:56">
      <c r="A344" s="2">
        <f t="shared" si="37"/>
        <v>44241</v>
      </c>
      <c r="B344" s="4" t="e">
        <f>Data!B343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  <c r="AL344" s="26">
        <v>2.1329481294075787</v>
      </c>
      <c r="AM344" s="26">
        <v>2.1329481294075787</v>
      </c>
      <c r="AN344" s="26">
        <v>2.1329481294075787</v>
      </c>
      <c r="AO344" s="26">
        <v>2.1329481294075787</v>
      </c>
      <c r="AP344" s="26">
        <v>3.6275424891890853</v>
      </c>
      <c r="AQ344" s="26">
        <v>3.6275424891890853</v>
      </c>
      <c r="AR344" s="26">
        <v>2.1329481294075787</v>
      </c>
      <c r="AS344" s="26">
        <v>2.1329481294075787</v>
      </c>
      <c r="AT344" s="26">
        <v>2.1329481294075787</v>
      </c>
      <c r="AU344" s="26">
        <v>2.0341247591982956</v>
      </c>
      <c r="AV344" s="26">
        <v>2.0341247591982956</v>
      </c>
      <c r="AW344" s="26">
        <v>3.6275424891890853</v>
      </c>
      <c r="AX344" s="26">
        <v>1.8313919953354632</v>
      </c>
      <c r="AY344" s="26">
        <v>3.98486085552203</v>
      </c>
      <c r="AZ344" s="26">
        <v>3.8366334387890859</v>
      </c>
      <c r="BA344" s="26">
        <v>3.98486085552203</v>
      </c>
      <c r="BB344" s="26">
        <v>4.0523614611573242</v>
      </c>
      <c r="BC344" s="26">
        <v>4.0523614611573242</v>
      </c>
      <c r="BD344" s="26">
        <v>4.0523614611573242</v>
      </c>
    </row>
    <row r="345" spans="1:56">
      <c r="A345" s="2">
        <f t="shared" si="37"/>
        <v>44242</v>
      </c>
      <c r="B345" s="4" t="e">
        <f>Data!B344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  <c r="AL345" s="26">
        <v>2.1318887948569256</v>
      </c>
      <c r="AM345" s="26">
        <v>2.1318887948569256</v>
      </c>
      <c r="AN345" s="26">
        <v>2.1318887948569256</v>
      </c>
      <c r="AO345" s="26">
        <v>2.1318887948569256</v>
      </c>
      <c r="AP345" s="26">
        <v>3.624787906966628</v>
      </c>
      <c r="AQ345" s="26">
        <v>3.624787906966628</v>
      </c>
      <c r="AR345" s="26">
        <v>2.1318887948569256</v>
      </c>
      <c r="AS345" s="26">
        <v>2.1318887948569256</v>
      </c>
      <c r="AT345" s="26">
        <v>2.1318887948569256</v>
      </c>
      <c r="AU345" s="26">
        <v>2.0331463571943331</v>
      </c>
      <c r="AV345" s="26">
        <v>2.0331463571943331</v>
      </c>
      <c r="AW345" s="26">
        <v>3.624787906966628</v>
      </c>
      <c r="AX345" s="26">
        <v>1.8305734289868771</v>
      </c>
      <c r="AY345" s="26">
        <v>3.9817697308852047</v>
      </c>
      <c r="AZ345" s="26">
        <v>3.8337146313380379</v>
      </c>
      <c r="BA345" s="26">
        <v>3.9817697308852047</v>
      </c>
      <c r="BB345" s="26">
        <v>4.0492943596109736</v>
      </c>
      <c r="BC345" s="26">
        <v>4.0492943596109736</v>
      </c>
      <c r="BD345" s="26">
        <v>4.0492943596109736</v>
      </c>
    </row>
    <row r="346" spans="1:56">
      <c r="A346" s="2">
        <f t="shared" si="37"/>
        <v>44243</v>
      </c>
      <c r="B346" s="4" t="e">
        <f>Data!B345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  <c r="AL346" s="26">
        <v>2.1308313943769557</v>
      </c>
      <c r="AM346" s="26">
        <v>2.1308313943769557</v>
      </c>
      <c r="AN346" s="26">
        <v>2.1308313943769557</v>
      </c>
      <c r="AO346" s="26">
        <v>2.1308313943769557</v>
      </c>
      <c r="AP346" s="26">
        <v>3.6220407571400135</v>
      </c>
      <c r="AQ346" s="26">
        <v>3.6220407571400135</v>
      </c>
      <c r="AR346" s="26">
        <v>2.1308313943769557</v>
      </c>
      <c r="AS346" s="26">
        <v>2.1308313943769557</v>
      </c>
      <c r="AT346" s="26">
        <v>2.1308313943769557</v>
      </c>
      <c r="AU346" s="26">
        <v>2.0321696802611635</v>
      </c>
      <c r="AV346" s="26">
        <v>2.0321696802611635</v>
      </c>
      <c r="AW346" s="26">
        <v>3.6220407571400135</v>
      </c>
      <c r="AX346" s="26">
        <v>1.829756196339257</v>
      </c>
      <c r="AY346" s="26">
        <v>3.9786870089254665</v>
      </c>
      <c r="AZ346" s="26">
        <v>3.8308036063021524</v>
      </c>
      <c r="BA346" s="26">
        <v>3.9786870089254665</v>
      </c>
      <c r="BB346" s="26">
        <v>4.0462353951533014</v>
      </c>
      <c r="BC346" s="26">
        <v>4.0462353951533014</v>
      </c>
      <c r="BD346" s="26">
        <v>4.0462353951533014</v>
      </c>
    </row>
    <row r="347" spans="1:56">
      <c r="A347" s="2">
        <f t="shared" si="37"/>
        <v>44244</v>
      </c>
      <c r="B347" s="4" t="e">
        <f>Data!B346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  <c r="AL347" s="26">
        <v>2.1297759220187129</v>
      </c>
      <c r="AM347" s="26">
        <v>2.1297759220187129</v>
      </c>
      <c r="AN347" s="26">
        <v>2.1297759220187129</v>
      </c>
      <c r="AO347" s="26">
        <v>2.1297759220187129</v>
      </c>
      <c r="AP347" s="26">
        <v>3.6193010059999642</v>
      </c>
      <c r="AQ347" s="26">
        <v>3.6193010059999642</v>
      </c>
      <c r="AR347" s="26">
        <v>2.1297759220187129</v>
      </c>
      <c r="AS347" s="26">
        <v>2.1297759220187129</v>
      </c>
      <c r="AT347" s="26">
        <v>2.1297759220187129</v>
      </c>
      <c r="AU347" s="26">
        <v>2.0311947232516347</v>
      </c>
      <c r="AV347" s="26">
        <v>2.0311947232516347</v>
      </c>
      <c r="AW347" s="26">
        <v>3.6193010059999642</v>
      </c>
      <c r="AX347" s="26">
        <v>1.8289402936533086</v>
      </c>
      <c r="AY347" s="26">
        <v>3.9756126471945286</v>
      </c>
      <c r="AZ347" s="26">
        <v>3.8279003239747498</v>
      </c>
      <c r="BA347" s="26">
        <v>3.9756126471945286</v>
      </c>
      <c r="BB347" s="26">
        <v>4.0431845261109558</v>
      </c>
      <c r="BC347" s="26">
        <v>4.0431845261109558</v>
      </c>
      <c r="BD347" s="26">
        <v>4.0431845261109558</v>
      </c>
    </row>
    <row r="348" spans="1:56">
      <c r="A348" s="2">
        <f t="shared" si="37"/>
        <v>44245</v>
      </c>
      <c r="B348" s="4" t="e">
        <f>Data!B347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  <c r="AL348" s="26">
        <v>2.1287223718638271</v>
      </c>
      <c r="AM348" s="26">
        <v>2.1287223718638271</v>
      </c>
      <c r="AN348" s="26">
        <v>2.1287223718638271</v>
      </c>
      <c r="AO348" s="26">
        <v>2.1287223718638271</v>
      </c>
      <c r="AP348" s="26">
        <v>3.6165686200552085</v>
      </c>
      <c r="AQ348" s="26">
        <v>3.6165686200552085</v>
      </c>
      <c r="AR348" s="26">
        <v>2.1287223718638271</v>
      </c>
      <c r="AS348" s="26">
        <v>2.1287223718638271</v>
      </c>
      <c r="AT348" s="26">
        <v>2.1287223718638271</v>
      </c>
      <c r="AU348" s="26">
        <v>2.0302214810460275</v>
      </c>
      <c r="AV348" s="26">
        <v>2.0302214810460275</v>
      </c>
      <c r="AW348" s="26">
        <v>3.6165686200552085</v>
      </c>
      <c r="AX348" s="26">
        <v>1.8281257172130831</v>
      </c>
      <c r="AY348" s="26">
        <v>3.9725466037708852</v>
      </c>
      <c r="AZ348" s="26">
        <v>3.8250047452026097</v>
      </c>
      <c r="BA348" s="26">
        <v>3.9725466037708852</v>
      </c>
      <c r="BB348" s="26">
        <v>4.0401417114102163</v>
      </c>
      <c r="BC348" s="26">
        <v>4.0401417114102163</v>
      </c>
      <c r="BD348" s="26">
        <v>4.0401417114102163</v>
      </c>
    </row>
    <row r="349" spans="1:56">
      <c r="A349" s="2">
        <f t="shared" si="37"/>
        <v>44246</v>
      </c>
      <c r="B349" s="4" t="e">
        <f>Data!B348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  <c r="AL349" s="26">
        <v>2.127670738023963</v>
      </c>
      <c r="AM349" s="26">
        <v>2.127670738023963</v>
      </c>
      <c r="AN349" s="26">
        <v>2.127670738023963</v>
      </c>
      <c r="AO349" s="26">
        <v>2.127670738023963</v>
      </c>
      <c r="AP349" s="26">
        <v>3.6138435660305523</v>
      </c>
      <c r="AQ349" s="26">
        <v>3.6138435660305523</v>
      </c>
      <c r="AR349" s="26">
        <v>2.127670738023963</v>
      </c>
      <c r="AS349" s="26">
        <v>2.127670738023963</v>
      </c>
      <c r="AT349" s="26">
        <v>2.127670738023963</v>
      </c>
      <c r="AU349" s="26">
        <v>2.0292499485514499</v>
      </c>
      <c r="AV349" s="26">
        <v>2.0292499485514499</v>
      </c>
      <c r="AW349" s="26">
        <v>3.6138435660305523</v>
      </c>
      <c r="AX349" s="26">
        <v>1.827312463325198</v>
      </c>
      <c r="AY349" s="26">
        <v>3.9694888372399335</v>
      </c>
      <c r="AZ349" s="26">
        <v>3.8221168313631231</v>
      </c>
      <c r="BA349" s="26">
        <v>3.9694888372399335</v>
      </c>
      <c r="BB349" s="26">
        <v>4.0371069105517261</v>
      </c>
      <c r="BC349" s="26">
        <v>4.0371069105517261</v>
      </c>
      <c r="BD349" s="26">
        <v>4.0371069105517261</v>
      </c>
    </row>
    <row r="350" spans="1:56">
      <c r="A350" s="2">
        <f t="shared" si="37"/>
        <v>44247</v>
      </c>
      <c r="B350" s="4" t="e">
        <f>Data!B349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  <c r="AL350" s="26">
        <v>2.1266210146403006</v>
      </c>
      <c r="AM350" s="26">
        <v>2.1266210146403006</v>
      </c>
      <c r="AN350" s="26">
        <v>2.1266210146403006</v>
      </c>
      <c r="AO350" s="26">
        <v>2.1266210146403006</v>
      </c>
      <c r="AP350" s="26">
        <v>3.6111258108649862</v>
      </c>
      <c r="AQ350" s="26">
        <v>3.6111258108649862</v>
      </c>
      <c r="AR350" s="26">
        <v>2.1266210146403006</v>
      </c>
      <c r="AS350" s="26">
        <v>2.1266210146403006</v>
      </c>
      <c r="AT350" s="26">
        <v>2.1266210146403006</v>
      </c>
      <c r="AU350" s="26">
        <v>2.0282801207012735</v>
      </c>
      <c r="AV350" s="26">
        <v>2.0282801207012735</v>
      </c>
      <c r="AW350" s="26">
        <v>3.6111258108649862</v>
      </c>
      <c r="AX350" s="26">
        <v>1.8265005283181086</v>
      </c>
      <c r="AY350" s="26">
        <v>3.9664393066752455</v>
      </c>
      <c r="AZ350" s="26">
        <v>3.8192365443427709</v>
      </c>
      <c r="BA350" s="26">
        <v>3.9664393066752455</v>
      </c>
      <c r="BB350" s="26">
        <v>4.0340800835866872</v>
      </c>
      <c r="BC350" s="26">
        <v>4.0340800835866872</v>
      </c>
      <c r="BD350" s="26">
        <v>4.0340800835866872</v>
      </c>
    </row>
    <row r="351" spans="1:56">
      <c r="A351" s="2">
        <f t="shared" si="37"/>
        <v>44248</v>
      </c>
      <c r="B351" s="4" t="e">
        <f>Data!B350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  <c r="AL351" s="26">
        <v>2.1255731958830486</v>
      </c>
      <c r="AM351" s="26">
        <v>2.1255731958830486</v>
      </c>
      <c r="AN351" s="26">
        <v>2.1255731958830486</v>
      </c>
      <c r="AO351" s="26">
        <v>2.1255731958830486</v>
      </c>
      <c r="AP351" s="26">
        <v>3.6084153217098112</v>
      </c>
      <c r="AQ351" s="26">
        <v>3.6084153217098112</v>
      </c>
      <c r="AR351" s="26">
        <v>2.1255731958830486</v>
      </c>
      <c r="AS351" s="26">
        <v>2.1255731958830486</v>
      </c>
      <c r="AT351" s="26">
        <v>2.1255731958830486</v>
      </c>
      <c r="AU351" s="26">
        <v>2.0273119924546013</v>
      </c>
      <c r="AV351" s="26">
        <v>2.0273119924546013</v>
      </c>
      <c r="AW351" s="26">
        <v>3.6084153217098112</v>
      </c>
      <c r="AX351" s="26">
        <v>1.8256899085414311</v>
      </c>
      <c r="AY351" s="26">
        <v>3.9633979716209002</v>
      </c>
      <c r="AZ351" s="26">
        <v>3.8163638465168517</v>
      </c>
      <c r="BA351" s="26">
        <v>3.9633979716209002</v>
      </c>
      <c r="BB351" s="26">
        <v>4.0310611910944454</v>
      </c>
      <c r="BC351" s="26">
        <v>4.0310611910944454</v>
      </c>
      <c r="BD351" s="26">
        <v>4.0310611910944454</v>
      </c>
    </row>
    <row r="352" spans="1:56">
      <c r="A352" s="2">
        <f t="shared" si="37"/>
        <v>44249</v>
      </c>
      <c r="B352" s="4" t="e">
        <f>Data!B351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  <c r="AL352" s="26">
        <v>2.1245272759509799</v>
      </c>
      <c r="AM352" s="26">
        <v>2.1245272759509799</v>
      </c>
      <c r="AN352" s="26">
        <v>2.1245272759509799</v>
      </c>
      <c r="AO352" s="26">
        <v>2.1245272759509799</v>
      </c>
      <c r="AP352" s="26">
        <v>3.6057120659267983</v>
      </c>
      <c r="AQ352" s="26">
        <v>3.6057120659267983</v>
      </c>
      <c r="AR352" s="26">
        <v>2.1245272759509799</v>
      </c>
      <c r="AS352" s="26">
        <v>2.1245272759509799</v>
      </c>
      <c r="AT352" s="26">
        <v>2.1245272759509799</v>
      </c>
      <c r="AU352" s="26">
        <v>2.0263455587957693</v>
      </c>
      <c r="AV352" s="26">
        <v>2.0263455587957693</v>
      </c>
      <c r="AW352" s="26">
        <v>3.6057120659267983</v>
      </c>
      <c r="AX352" s="26">
        <v>1.8248806003653113</v>
      </c>
      <c r="AY352" s="26">
        <v>3.9603647920748353</v>
      </c>
      <c r="AZ352" s="26">
        <v>3.8134987007303716</v>
      </c>
      <c r="BA352" s="26">
        <v>3.9603647920748353</v>
      </c>
      <c r="BB352" s="26">
        <v>4.0280501941613585</v>
      </c>
      <c r="BC352" s="26">
        <v>4.0280501941613585</v>
      </c>
      <c r="BD352" s="26">
        <v>4.0280501941613585</v>
      </c>
    </row>
    <row r="353" spans="1:56">
      <c r="A353" s="2">
        <f t="shared" si="37"/>
        <v>44250</v>
      </c>
      <c r="B353" s="4" t="e">
        <f>Data!B352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  <c r="AL353" s="26">
        <v>2.1234832490709996</v>
      </c>
      <c r="AM353" s="26">
        <v>2.1234832490709996</v>
      </c>
      <c r="AN353" s="26">
        <v>2.1234832490709996</v>
      </c>
      <c r="AO353" s="26">
        <v>2.1234832490709996</v>
      </c>
      <c r="AP353" s="26">
        <v>3.6030160110863658</v>
      </c>
      <c r="AQ353" s="26">
        <v>3.6030160110863658</v>
      </c>
      <c r="AR353" s="26">
        <v>2.1234832490709996</v>
      </c>
      <c r="AS353" s="26">
        <v>2.1234832490709996</v>
      </c>
      <c r="AT353" s="26">
        <v>2.1234832490709996</v>
      </c>
      <c r="AU353" s="26">
        <v>2.025380814733877</v>
      </c>
      <c r="AV353" s="26">
        <v>2.025380814733877</v>
      </c>
      <c r="AW353" s="26">
        <v>3.6030160110863658</v>
      </c>
      <c r="AX353" s="26">
        <v>1.8240726001798349</v>
      </c>
      <c r="AY353" s="26">
        <v>3.9573397284731353</v>
      </c>
      <c r="AZ353" s="26">
        <v>3.8106410702800444</v>
      </c>
      <c r="BA353" s="26">
        <v>3.9573397284731353</v>
      </c>
      <c r="BB353" s="26">
        <v>4.0250470543608934</v>
      </c>
      <c r="BC353" s="26">
        <v>4.0250470543608934</v>
      </c>
      <c r="BD353" s="26">
        <v>4.0250470543608934</v>
      </c>
    </row>
    <row r="354" spans="1:56">
      <c r="A354" s="2">
        <f t="shared" si="37"/>
        <v>44251</v>
      </c>
      <c r="B354" s="4" t="e">
        <f>Data!B353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  <c r="AL354" s="26">
        <v>2.122441109497732</v>
      </c>
      <c r="AM354" s="26">
        <v>2.122441109497732</v>
      </c>
      <c r="AN354" s="26">
        <v>2.122441109497732</v>
      </c>
      <c r="AO354" s="26">
        <v>2.122441109497732</v>
      </c>
      <c r="AP354" s="26">
        <v>3.6003271249657907</v>
      </c>
      <c r="AQ354" s="26">
        <v>3.6003271249657907</v>
      </c>
      <c r="AR354" s="26">
        <v>2.122441109497732</v>
      </c>
      <c r="AS354" s="26">
        <v>2.122441109497732</v>
      </c>
      <c r="AT354" s="26">
        <v>2.122441109497732</v>
      </c>
      <c r="AU354" s="26">
        <v>2.024417755302351</v>
      </c>
      <c r="AV354" s="26">
        <v>2.024417755302351</v>
      </c>
      <c r="AW354" s="26">
        <v>3.6003271249657907</v>
      </c>
      <c r="AX354" s="26">
        <v>1.8232659043944772</v>
      </c>
      <c r="AY354" s="26">
        <v>3.9543227416752078</v>
      </c>
      <c r="AZ354" s="26">
        <v>3.8077909188973122</v>
      </c>
      <c r="BA354" s="26">
        <v>3.9543227416752078</v>
      </c>
      <c r="BB354" s="26">
        <v>4.0220517337348669</v>
      </c>
      <c r="BC354" s="26">
        <v>4.0220517337348669</v>
      </c>
      <c r="BD354" s="26">
        <v>4.0220517337348669</v>
      </c>
    </row>
    <row r="355" spans="1:56">
      <c r="A355" s="2">
        <f t="shared" si="37"/>
        <v>44252</v>
      </c>
      <c r="B355" s="4" t="e">
        <f>Data!B354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  <c r="AL355" s="26">
        <v>2.1214008515131306</v>
      </c>
      <c r="AM355" s="26">
        <v>2.1214008515131306</v>
      </c>
      <c r="AN355" s="26">
        <v>2.1214008515131306</v>
      </c>
      <c r="AO355" s="26">
        <v>2.1214008515131306</v>
      </c>
      <c r="AP355" s="26">
        <v>3.5976453755474327</v>
      </c>
      <c r="AQ355" s="26">
        <v>3.5976453755474327</v>
      </c>
      <c r="AR355" s="26">
        <v>2.1214008515131306</v>
      </c>
      <c r="AS355" s="26">
        <v>2.1214008515131306</v>
      </c>
      <c r="AT355" s="26">
        <v>2.1214008515131306</v>
      </c>
      <c r="AU355" s="26">
        <v>2.0234563755585273</v>
      </c>
      <c r="AV355" s="26">
        <v>2.0234563755585273</v>
      </c>
      <c r="AW355" s="26">
        <v>3.5976453755474327</v>
      </c>
      <c r="AX355" s="26">
        <v>1.8224605094375899</v>
      </c>
      <c r="AY355" s="26">
        <v>3.9513137929497986</v>
      </c>
      <c r="AZ355" s="26">
        <v>3.804948210732344</v>
      </c>
      <c r="BA355" s="26">
        <v>3.9513137929497986</v>
      </c>
      <c r="BB355" s="26">
        <v>4.0190641947757513</v>
      </c>
      <c r="BC355" s="26">
        <v>4.0190641947757513</v>
      </c>
      <c r="BD355" s="26">
        <v>4.0190641947757513</v>
      </c>
    </row>
    <row r="356" spans="1:56">
      <c r="A356" s="2">
        <f t="shared" si="37"/>
        <v>44253</v>
      </c>
      <c r="B356" s="4" t="e">
        <f>Data!B355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  <c r="AL356" s="26">
        <v>2.1203624694261114</v>
      </c>
      <c r="AM356" s="26">
        <v>2.1203624694261114</v>
      </c>
      <c r="AN356" s="26">
        <v>2.1203624694261114</v>
      </c>
      <c r="AO356" s="26">
        <v>2.1203624694261114</v>
      </c>
      <c r="AP356" s="26">
        <v>3.5949707310169918</v>
      </c>
      <c r="AQ356" s="26">
        <v>3.5949707310169918</v>
      </c>
      <c r="AR356" s="26">
        <v>2.1203624694261114</v>
      </c>
      <c r="AS356" s="26">
        <v>2.1203624694261114</v>
      </c>
      <c r="AT356" s="26">
        <v>2.1203624694261114</v>
      </c>
      <c r="AU356" s="26">
        <v>2.0224966705832608</v>
      </c>
      <c r="AV356" s="26">
        <v>2.0224966705832608</v>
      </c>
      <c r="AW356" s="26">
        <v>3.5949707310169918</v>
      </c>
      <c r="AX356" s="26">
        <v>1.8216564117559202</v>
      </c>
      <c r="AY356" s="26">
        <v>3.9483128439617823</v>
      </c>
      <c r="AZ356" s="26">
        <v>3.8021129103389417</v>
      </c>
      <c r="BA356" s="26">
        <v>3.9483128439617823</v>
      </c>
      <c r="BB356" s="26">
        <v>4.0160844004100031</v>
      </c>
      <c r="BC356" s="26">
        <v>4.0160844004100031</v>
      </c>
      <c r="BD356" s="26">
        <v>4.0160844004100031</v>
      </c>
    </row>
    <row r="357" spans="1:56">
      <c r="A357" s="2">
        <f t="shared" si="37"/>
        <v>44254</v>
      </c>
      <c r="B357" s="4" t="e">
        <f>Data!B356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  <c r="AL357" s="26">
        <v>2.1193259575722019</v>
      </c>
      <c r="AM357" s="26">
        <v>2.1193259575722019</v>
      </c>
      <c r="AN357" s="26">
        <v>2.1193259575722019</v>
      </c>
      <c r="AO357" s="26">
        <v>2.1193259575722019</v>
      </c>
      <c r="AP357" s="26">
        <v>3.5923031597617818</v>
      </c>
      <c r="AQ357" s="26">
        <v>3.5923031597617818</v>
      </c>
      <c r="AR357" s="26">
        <v>2.1193259575722019</v>
      </c>
      <c r="AS357" s="26">
        <v>2.1193259575722019</v>
      </c>
      <c r="AT357" s="26">
        <v>2.1193259575722019</v>
      </c>
      <c r="AU357" s="26">
        <v>2.0215386354805607</v>
      </c>
      <c r="AV357" s="26">
        <v>2.0215386354805607</v>
      </c>
      <c r="AW357" s="26">
        <v>3.5923031597617818</v>
      </c>
      <c r="AX357" s="26">
        <v>1.8208536078141644</v>
      </c>
      <c r="AY357" s="26">
        <v>3.9453198567596899</v>
      </c>
      <c r="AZ357" s="26">
        <v>3.7992849826603035</v>
      </c>
      <c r="BA357" s="26">
        <v>3.9453198567596899</v>
      </c>
      <c r="BB357" s="26">
        <v>4.0131123139823348</v>
      </c>
      <c r="BC357" s="26">
        <v>4.0131123139823348</v>
      </c>
      <c r="BD357" s="26">
        <v>4.0131123139823348</v>
      </c>
    </row>
    <row r="358" spans="1:56">
      <c r="A358" s="2">
        <f t="shared" si="37"/>
        <v>44255</v>
      </c>
      <c r="B358" s="4" t="e">
        <f>Data!B357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  <c r="AL358" s="26">
        <v>2.1182913103132077</v>
      </c>
      <c r="AM358" s="26">
        <v>2.1182913103132077</v>
      </c>
      <c r="AN358" s="26">
        <v>2.1182913103132077</v>
      </c>
      <c r="AO358" s="26">
        <v>2.1182913103132077</v>
      </c>
      <c r="AP358" s="26">
        <v>3.589642630369025</v>
      </c>
      <c r="AQ358" s="26">
        <v>3.589642630369025</v>
      </c>
      <c r="AR358" s="26">
        <v>2.1182913103132077</v>
      </c>
      <c r="AS358" s="26">
        <v>2.1182913103132077</v>
      </c>
      <c r="AT358" s="26">
        <v>2.1182913103132077</v>
      </c>
      <c r="AU358" s="26">
        <v>2.0205822653772398</v>
      </c>
      <c r="AV358" s="26">
        <v>2.0205822653772398</v>
      </c>
      <c r="AW358" s="26">
        <v>3.589642630369025</v>
      </c>
      <c r="AX358" s="26">
        <v>1.8200520940945464</v>
      </c>
      <c r="AY358" s="26">
        <v>3.9423347937639233</v>
      </c>
      <c r="AZ358" s="26">
        <v>3.7964643930155888</v>
      </c>
      <c r="BA358" s="26">
        <v>3.9423347937639233</v>
      </c>
      <c r="BB358" s="26">
        <v>4.0101478992408746</v>
      </c>
      <c r="BC358" s="26">
        <v>4.0101478992408746</v>
      </c>
      <c r="BD358" s="26">
        <v>4.0101478992408746</v>
      </c>
    </row>
    <row r="359" spans="1:56">
      <c r="A359" s="2">
        <f t="shared" si="37"/>
        <v>44256</v>
      </c>
      <c r="B359" s="4" t="e">
        <f>Data!B358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  <c r="AL359" s="26">
        <v>2.1172585220368996</v>
      </c>
      <c r="AM359" s="26">
        <v>2.1172585220368996</v>
      </c>
      <c r="AN359" s="26">
        <v>2.1172585220368996</v>
      </c>
      <c r="AO359" s="26">
        <v>2.1172585220368996</v>
      </c>
      <c r="AP359" s="26">
        <v>3.5869891116241721</v>
      </c>
      <c r="AQ359" s="26">
        <v>3.5869891116241721</v>
      </c>
      <c r="AR359" s="26">
        <v>2.1172585220368996</v>
      </c>
      <c r="AS359" s="26">
        <v>2.1172585220368996</v>
      </c>
      <c r="AT359" s="26">
        <v>2.1172585220368996</v>
      </c>
      <c r="AU359" s="26">
        <v>2.0196275554225873</v>
      </c>
      <c r="AV359" s="26">
        <v>2.0196275554225873</v>
      </c>
      <c r="AW359" s="26">
        <v>3.5869891116241721</v>
      </c>
      <c r="AX359" s="26">
        <v>1.8192518670964253</v>
      </c>
      <c r="AY359" s="26">
        <v>3.9393576177556211</v>
      </c>
      <c r="AZ359" s="26">
        <v>3.7936511070872401</v>
      </c>
      <c r="BA359" s="26">
        <v>3.9393576177556211</v>
      </c>
      <c r="BB359" s="26">
        <v>4.0071911203231734</v>
      </c>
      <c r="BC359" s="26">
        <v>4.0071911203231734</v>
      </c>
      <c r="BD359" s="26">
        <v>4.0071911203231734</v>
      </c>
    </row>
    <row r="360" spans="1:56">
      <c r="A360" s="2">
        <f t="shared" si="37"/>
        <v>44257</v>
      </c>
      <c r="B360" s="4" t="e">
        <f>Data!B359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  <c r="AL360" s="26">
        <v>2.1162275871567093</v>
      </c>
      <c r="AM360" s="26">
        <v>2.1162275871567093</v>
      </c>
      <c r="AN360" s="26">
        <v>2.1162275871567093</v>
      </c>
      <c r="AO360" s="26">
        <v>2.1162275871567093</v>
      </c>
      <c r="AP360" s="26">
        <v>3.5843425725092404</v>
      </c>
      <c r="AQ360" s="26">
        <v>3.5843425725092404</v>
      </c>
      <c r="AR360" s="26">
        <v>2.1162275871567093</v>
      </c>
      <c r="AS360" s="26">
        <v>2.1162275871567093</v>
      </c>
      <c r="AT360" s="26">
        <v>2.1162275871567093</v>
      </c>
      <c r="AU360" s="26">
        <v>2.018674500788058</v>
      </c>
      <c r="AV360" s="26">
        <v>2.018674500788058</v>
      </c>
      <c r="AW360" s="26">
        <v>3.5843425725092404</v>
      </c>
      <c r="AX360" s="26">
        <v>1.8184529233359286</v>
      </c>
      <c r="AY360" s="26">
        <v>3.9363882918661268</v>
      </c>
      <c r="AZ360" s="26">
        <v>3.7908450909090141</v>
      </c>
      <c r="BA360" s="26">
        <v>3.9363882918661268</v>
      </c>
      <c r="BB360" s="26">
        <v>4.0042419417429844</v>
      </c>
      <c r="BC360" s="26">
        <v>4.0042419417429844</v>
      </c>
      <c r="BD360" s="26">
        <v>4.0042419417429844</v>
      </c>
    </row>
    <row r="361" spans="1:56">
      <c r="A361" s="2">
        <f t="shared" si="37"/>
        <v>44258</v>
      </c>
      <c r="B361" s="4" t="e">
        <f>Data!B360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  <c r="AL361" s="26">
        <v>2.1151985001114459</v>
      </c>
      <c r="AM361" s="26">
        <v>2.1151985001114459</v>
      </c>
      <c r="AN361" s="26">
        <v>2.1151985001114459</v>
      </c>
      <c r="AO361" s="26">
        <v>2.1151985001114459</v>
      </c>
      <c r="AP361" s="26">
        <v>3.5817029822011714</v>
      </c>
      <c r="AQ361" s="26">
        <v>3.5817029822011714</v>
      </c>
      <c r="AR361" s="26">
        <v>2.1151985001114459</v>
      </c>
      <c r="AS361" s="26">
        <v>2.1151985001114459</v>
      </c>
      <c r="AT361" s="26">
        <v>2.1151985001114459</v>
      </c>
      <c r="AU361" s="26">
        <v>2.0177230966669795</v>
      </c>
      <c r="AV361" s="26">
        <v>2.0177230966669795</v>
      </c>
      <c r="AW361" s="26">
        <v>3.5817029822011714</v>
      </c>
      <c r="AX361" s="26">
        <v>1.8176552593456066</v>
      </c>
      <c r="AY361" s="26">
        <v>3.9334267795670335</v>
      </c>
      <c r="AZ361" s="26">
        <v>3.7880463108546754</v>
      </c>
      <c r="BA361" s="26">
        <v>3.9334267795670335</v>
      </c>
      <c r="BB361" s="26">
        <v>4.001300328377801</v>
      </c>
      <c r="BC361" s="26">
        <v>4.001300328377801</v>
      </c>
      <c r="BD361" s="26">
        <v>4.001300328377801</v>
      </c>
    </row>
    <row r="362" spans="1:56">
      <c r="A362" s="2">
        <f t="shared" si="37"/>
        <v>44259</v>
      </c>
      <c r="B362" s="4" t="e">
        <f>Data!B361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  <c r="AL362" s="26">
        <v>2.1141712553650196</v>
      </c>
      <c r="AM362" s="26">
        <v>2.1141712553650196</v>
      </c>
      <c r="AN362" s="26">
        <v>2.1141712553650196</v>
      </c>
      <c r="AO362" s="26">
        <v>2.1141712553650196</v>
      </c>
      <c r="AP362" s="26">
        <v>3.5790703100702093</v>
      </c>
      <c r="AQ362" s="26">
        <v>3.5790703100702093</v>
      </c>
      <c r="AR362" s="26">
        <v>2.1141712553650196</v>
      </c>
      <c r="AS362" s="26">
        <v>2.1141712553650196</v>
      </c>
      <c r="AT362" s="26">
        <v>2.1141712553650196</v>
      </c>
      <c r="AU362" s="26">
        <v>2.0167733382742701</v>
      </c>
      <c r="AV362" s="26">
        <v>2.0167733382742701</v>
      </c>
      <c r="AW362" s="26">
        <v>3.5790703100702093</v>
      </c>
      <c r="AX362" s="26">
        <v>1.8168588716741092</v>
      </c>
      <c r="AY362" s="26">
        <v>3.9304730446607565</v>
      </c>
      <c r="AZ362" s="26">
        <v>3.7852547336273195</v>
      </c>
      <c r="BA362" s="26">
        <v>3.9304730446607565</v>
      </c>
      <c r="BB362" s="26">
        <v>3.9983662454570648</v>
      </c>
      <c r="BC362" s="26">
        <v>3.9983662454570648</v>
      </c>
      <c r="BD362" s="26">
        <v>3.9983662454570648</v>
      </c>
    </row>
    <row r="363" spans="1:56">
      <c r="A363" s="2">
        <f t="shared" si="37"/>
        <v>44260</v>
      </c>
      <c r="B363" s="4" t="e">
        <f>Data!B362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  <c r="AL363" s="26">
        <v>2.1131458474061815</v>
      </c>
      <c r="AM363" s="26">
        <v>2.1131458474061815</v>
      </c>
      <c r="AN363" s="26">
        <v>2.1131458474061815</v>
      </c>
      <c r="AO363" s="26">
        <v>2.1131458474061815</v>
      </c>
      <c r="AP363" s="26">
        <v>3.576444525678296</v>
      </c>
      <c r="AQ363" s="26">
        <v>3.576444525678296</v>
      </c>
      <c r="AR363" s="26">
        <v>2.1131458474061815</v>
      </c>
      <c r="AS363" s="26">
        <v>2.1131458474061815</v>
      </c>
      <c r="AT363" s="26">
        <v>2.1131458474061815</v>
      </c>
      <c r="AU363" s="26">
        <v>2.0158252208461773</v>
      </c>
      <c r="AV363" s="26">
        <v>2.0158252208461773</v>
      </c>
      <c r="AW363" s="26">
        <v>3.576444525678296</v>
      </c>
      <c r="AX363" s="26">
        <v>1.8160637568858828</v>
      </c>
      <c r="AY363" s="26">
        <v>3.9275270512716145</v>
      </c>
      <c r="AZ363" s="26">
        <v>3.7824703262492827</v>
      </c>
      <c r="BA363" s="26">
        <v>3.9275270512716145</v>
      </c>
      <c r="BB363" s="26">
        <v>3.9954396585510477</v>
      </c>
      <c r="BC363" s="26">
        <v>3.9954396585510477</v>
      </c>
      <c r="BD363" s="26">
        <v>3.9954396585510477</v>
      </c>
    </row>
    <row r="364" spans="1:56">
      <c r="A364" s="2">
        <f t="shared" si="37"/>
        <v>44261</v>
      </c>
      <c r="B364" s="4" t="e">
        <f>Data!B363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  <c r="AL364" s="26">
        <v>2.112122270748273</v>
      </c>
      <c r="AM364" s="26">
        <v>2.112122270748273</v>
      </c>
      <c r="AN364" s="26">
        <v>2.112122270748273</v>
      </c>
      <c r="AO364" s="26">
        <v>2.112122270748273</v>
      </c>
      <c r="AP364" s="26">
        <v>3.5738255987774883</v>
      </c>
      <c r="AQ364" s="26">
        <v>3.5738255987774883</v>
      </c>
      <c r="AR364" s="26">
        <v>2.112122270748273</v>
      </c>
      <c r="AS364" s="26">
        <v>2.112122270748273</v>
      </c>
      <c r="AT364" s="26">
        <v>2.112122270748273</v>
      </c>
      <c r="AU364" s="26">
        <v>2.0148787396400225</v>
      </c>
      <c r="AV364" s="26">
        <v>2.0148787396400225</v>
      </c>
      <c r="AW364" s="26">
        <v>3.5738255987774883</v>
      </c>
      <c r="AX364" s="26">
        <v>1.8152699115608846</v>
      </c>
      <c r="AY364" s="26">
        <v>3.9245887638373773</v>
      </c>
      <c r="AZ364" s="26">
        <v>3.7796930560526025</v>
      </c>
      <c r="BA364" s="26">
        <v>3.9245887638373773</v>
      </c>
      <c r="BB364" s="26">
        <v>3.9925205335603366</v>
      </c>
      <c r="BC364" s="26">
        <v>3.9925205335603366</v>
      </c>
      <c r="BD364" s="26">
        <v>3.9925205335603366</v>
      </c>
    </row>
    <row r="365" spans="1:56">
      <c r="A365" s="2">
        <f t="shared" si="37"/>
        <v>44262</v>
      </c>
      <c r="B365" s="4" t="e">
        <f>Data!B364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  <c r="AL365" s="26">
        <v>2.1111005199289843</v>
      </c>
      <c r="AM365" s="26">
        <v>2.1111005199289843</v>
      </c>
      <c r="AN365" s="26">
        <v>2.1111005199289843</v>
      </c>
      <c r="AO365" s="26">
        <v>2.1111005199289843</v>
      </c>
      <c r="AP365" s="26">
        <v>3.5712134993083904</v>
      </c>
      <c r="AQ365" s="26">
        <v>3.5712134993083904</v>
      </c>
      <c r="AR365" s="26">
        <v>2.1111005199289843</v>
      </c>
      <c r="AS365" s="26">
        <v>2.1111005199289843</v>
      </c>
      <c r="AT365" s="26">
        <v>2.1111005199289843</v>
      </c>
      <c r="AU365" s="26">
        <v>2.0139338899339645</v>
      </c>
      <c r="AV365" s="26">
        <v>2.0139338899339645</v>
      </c>
      <c r="AW365" s="26">
        <v>3.5712134993083904</v>
      </c>
      <c r="AX365" s="26">
        <v>1.8144773322943155</v>
      </c>
      <c r="AY365" s="26">
        <v>3.9216581471012666</v>
      </c>
      <c r="AZ365" s="26">
        <v>3.7769228906699968</v>
      </c>
      <c r="BA365" s="26">
        <v>3.9216581471012666</v>
      </c>
      <c r="BB365" s="26">
        <v>3.9896088367058904</v>
      </c>
      <c r="BC365" s="26">
        <v>3.9896088367058904</v>
      </c>
      <c r="BD365" s="26">
        <v>3.9896088367058904</v>
      </c>
    </row>
    <row r="366" spans="1:56">
      <c r="A366" s="2">
        <f t="shared" si="37"/>
        <v>44263</v>
      </c>
      <c r="B366" s="4" t="e">
        <f>Data!B365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  <c r="AL366" s="26">
        <v>2.110080589510126</v>
      </c>
      <c r="AM366" s="26">
        <v>2.110080589510126</v>
      </c>
      <c r="AN366" s="26">
        <v>2.110080589510126</v>
      </c>
      <c r="AO366" s="26">
        <v>2.110080589510126</v>
      </c>
      <c r="AP366" s="26">
        <v>3.5686081973986048</v>
      </c>
      <c r="AQ366" s="26">
        <v>3.5686081973986048</v>
      </c>
      <c r="AR366" s="26">
        <v>2.110080589510126</v>
      </c>
      <c r="AS366" s="26">
        <v>2.110080589510126</v>
      </c>
      <c r="AT366" s="26">
        <v>2.110080589510126</v>
      </c>
      <c r="AU366" s="26">
        <v>2.0129906670267688</v>
      </c>
      <c r="AV366" s="26">
        <v>2.0129906670267688</v>
      </c>
      <c r="AW366" s="26">
        <v>3.5686081973986048</v>
      </c>
      <c r="AX366" s="26">
        <v>1.813686015696367</v>
      </c>
      <c r="AY366" s="26">
        <v>3.9187351661043603</v>
      </c>
      <c r="AZ366" s="26">
        <v>3.7741597980263295</v>
      </c>
      <c r="BA366" s="26">
        <v>3.9187351661043603</v>
      </c>
      <c r="BB366" s="26">
        <v>3.9867045345196459</v>
      </c>
      <c r="BC366" s="26">
        <v>3.9867045345196459</v>
      </c>
      <c r="BD366" s="26">
        <v>3.9867045345196459</v>
      </c>
    </row>
    <row r="367" spans="1:56">
      <c r="A367" s="2">
        <f t="shared" si="37"/>
        <v>44264</v>
      </c>
      <c r="B367" s="4" t="e">
        <f>Data!B366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  <c r="AL367" s="26">
        <v>2.1090624740774069</v>
      </c>
      <c r="AM367" s="26">
        <v>2.1090624740774069</v>
      </c>
      <c r="AN367" s="26">
        <v>2.1090624740774069</v>
      </c>
      <c r="AO367" s="26">
        <v>2.1090624740774069</v>
      </c>
      <c r="AP367" s="26">
        <v>3.5660096633612017</v>
      </c>
      <c r="AQ367" s="26">
        <v>3.5660096633612017</v>
      </c>
      <c r="AR367" s="26">
        <v>2.1090624740774069</v>
      </c>
      <c r="AS367" s="26">
        <v>2.1090624740774069</v>
      </c>
      <c r="AT367" s="26">
        <v>2.1090624740774069</v>
      </c>
      <c r="AU367" s="26">
        <v>2.0120490662375898</v>
      </c>
      <c r="AV367" s="26">
        <v>2.0120490662375898</v>
      </c>
      <c r="AW367" s="26">
        <v>3.5660096633612017</v>
      </c>
      <c r="AX367" s="26">
        <v>1.8128959583919835</v>
      </c>
      <c r="AY367" s="26">
        <v>3.9158197861783957</v>
      </c>
      <c r="AZ367" s="26">
        <v>3.7714037463305368</v>
      </c>
      <c r="BA367" s="26">
        <v>3.9158197861783957</v>
      </c>
      <c r="BB367" s="26">
        <v>3.9838075938356248</v>
      </c>
      <c r="BC367" s="26">
        <v>3.9838075938356248</v>
      </c>
      <c r="BD367" s="26">
        <v>3.9838075938356248</v>
      </c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W1" workbookViewId="0">
      <selection activeCell="BD3" sqref="BD3:BD367"/>
    </sheetView>
  </sheetViews>
  <sheetFormatPr baseColWidth="10" defaultColWidth="10.6640625" defaultRowHeight="16"/>
  <sheetData>
    <row r="1" spans="1:63">
      <c r="C1" s="51" t="s">
        <v>37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</row>
    <row r="2" spans="1:63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>
      <c r="A3" s="2">
        <v>43900</v>
      </c>
      <c r="B3" s="4" t="e">
        <f>Data!C2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</row>
    <row r="4" spans="1:63">
      <c r="A4" s="2">
        <f>A3+1</f>
        <v>43901</v>
      </c>
      <c r="B4" s="4" t="e">
        <f>Data!C3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  <c r="AL4" s="26">
        <v>0.3506493506493506</v>
      </c>
      <c r="AM4" s="26">
        <v>0.3506493506493506</v>
      </c>
      <c r="AN4" s="26">
        <v>0.3506493506493506</v>
      </c>
      <c r="AO4" s="26">
        <v>0.3506493506493506</v>
      </c>
      <c r="AP4" s="26">
        <v>0.27403846153846151</v>
      </c>
      <c r="AQ4" s="26">
        <v>0.27403846153846151</v>
      </c>
      <c r="AR4" s="26">
        <v>0.3506493506493506</v>
      </c>
      <c r="AS4" s="26">
        <v>0.3506493506493506</v>
      </c>
      <c r="AT4" s="26">
        <v>0.3506493506493506</v>
      </c>
      <c r="AU4" s="26">
        <v>0.33116883116883117</v>
      </c>
      <c r="AV4" s="26">
        <v>0.33116883116883117</v>
      </c>
      <c r="AW4" s="26">
        <v>0.27403846153846151</v>
      </c>
      <c r="AX4" s="26">
        <v>0.29220779220779214</v>
      </c>
      <c r="AY4" s="26">
        <v>0.44444444444444442</v>
      </c>
      <c r="AZ4" s="26">
        <v>0.42222222222222217</v>
      </c>
      <c r="BA4" s="26">
        <v>0.44444444444444442</v>
      </c>
      <c r="BB4" s="26">
        <v>0.41666666666666663</v>
      </c>
      <c r="BC4" s="26">
        <v>0.41666666666666663</v>
      </c>
      <c r="BD4" s="26">
        <v>0.41666666666666663</v>
      </c>
    </row>
    <row r="5" spans="1:63">
      <c r="A5" s="2">
        <f t="shared" ref="A5:A68" si="32">A4+1</f>
        <v>43902</v>
      </c>
      <c r="B5" s="4" t="e">
        <f>Data!C4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  <c r="AL5" s="26">
        <v>0.7012987012987012</v>
      </c>
      <c r="AM5" s="26">
        <v>0.7012987012987012</v>
      </c>
      <c r="AN5" s="26">
        <v>0.7012987012987012</v>
      </c>
      <c r="AO5" s="26">
        <v>0.7012987012987012</v>
      </c>
      <c r="AP5" s="26">
        <v>0.54807692307692302</v>
      </c>
      <c r="AQ5" s="26">
        <v>0.54807692307692302</v>
      </c>
      <c r="AR5" s="26">
        <v>0.7012987012987012</v>
      </c>
      <c r="AS5" s="26">
        <v>0.7012987012987012</v>
      </c>
      <c r="AT5" s="26">
        <v>0.7012987012987012</v>
      </c>
      <c r="AU5" s="26">
        <v>0.66233766233766234</v>
      </c>
      <c r="AV5" s="26">
        <v>0.66233766233766234</v>
      </c>
      <c r="AW5" s="26">
        <v>0.54807692307692302</v>
      </c>
      <c r="AX5" s="26">
        <v>0.58441558441558428</v>
      </c>
      <c r="AY5" s="26">
        <v>0.88888888888888884</v>
      </c>
      <c r="AZ5" s="26">
        <v>0.84444444444444433</v>
      </c>
      <c r="BA5" s="26">
        <v>0.88888888888888884</v>
      </c>
      <c r="BB5" s="26">
        <v>0.83333333333333326</v>
      </c>
      <c r="BC5" s="26">
        <v>0.83333333333333326</v>
      </c>
      <c r="BD5" s="26">
        <v>0.83333333333333326</v>
      </c>
    </row>
    <row r="6" spans="1:63">
      <c r="A6" s="2">
        <f t="shared" si="32"/>
        <v>43903</v>
      </c>
      <c r="B6" s="4" t="e">
        <f>Data!C5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  <c r="AL6" s="26">
        <v>1.0519480519480517</v>
      </c>
      <c r="AM6" s="26">
        <v>1.0519480519480517</v>
      </c>
      <c r="AN6" s="26">
        <v>1.0519480519480517</v>
      </c>
      <c r="AO6" s="26">
        <v>1.0519480519480517</v>
      </c>
      <c r="AP6" s="26">
        <v>0.82211538461538458</v>
      </c>
      <c r="AQ6" s="26">
        <v>0.82211538461538458</v>
      </c>
      <c r="AR6" s="26">
        <v>1.0519480519480517</v>
      </c>
      <c r="AS6" s="26">
        <v>1.0519480519480517</v>
      </c>
      <c r="AT6" s="26">
        <v>1.0519480519480517</v>
      </c>
      <c r="AU6" s="26">
        <v>0.99350649350649345</v>
      </c>
      <c r="AV6" s="26">
        <v>0.99350649350649345</v>
      </c>
      <c r="AW6" s="26">
        <v>0.82211538461538458</v>
      </c>
      <c r="AX6" s="26">
        <v>0.87662337662337642</v>
      </c>
      <c r="AY6" s="26">
        <v>1.3333333333333333</v>
      </c>
      <c r="AZ6" s="26">
        <v>1.2666666666666666</v>
      </c>
      <c r="BA6" s="26">
        <v>1.3333333333333333</v>
      </c>
      <c r="BB6" s="26">
        <v>1.25</v>
      </c>
      <c r="BC6" s="26">
        <v>1.25</v>
      </c>
      <c r="BD6" s="26">
        <v>1.25</v>
      </c>
    </row>
    <row r="7" spans="1:63">
      <c r="A7" s="2">
        <f t="shared" si="32"/>
        <v>43904</v>
      </c>
      <c r="B7" s="4" t="e">
        <f>Data!C6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  <c r="AL7" s="26">
        <v>1.4025974025974024</v>
      </c>
      <c r="AM7" s="26">
        <v>1.4025974025974024</v>
      </c>
      <c r="AN7" s="26">
        <v>1.4025974025974024</v>
      </c>
      <c r="AO7" s="26">
        <v>1.4025974025974024</v>
      </c>
      <c r="AP7" s="26">
        <v>1.096153846153846</v>
      </c>
      <c r="AQ7" s="26">
        <v>1.096153846153846</v>
      </c>
      <c r="AR7" s="26">
        <v>1.4025974025974024</v>
      </c>
      <c r="AS7" s="26">
        <v>1.4025974025974024</v>
      </c>
      <c r="AT7" s="26">
        <v>1.4025974025974024</v>
      </c>
      <c r="AU7" s="26">
        <v>1.3246753246753247</v>
      </c>
      <c r="AV7" s="26">
        <v>1.3246753246753247</v>
      </c>
      <c r="AW7" s="26">
        <v>1.096153846153846</v>
      </c>
      <c r="AX7" s="26">
        <v>1.1688311688311686</v>
      </c>
      <c r="AY7" s="26">
        <v>1.7777777777777777</v>
      </c>
      <c r="AZ7" s="26">
        <v>1.6888888888888887</v>
      </c>
      <c r="BA7" s="26">
        <v>1.7777777777777777</v>
      </c>
      <c r="BB7" s="26">
        <v>1.6666666666666665</v>
      </c>
      <c r="BC7" s="26">
        <v>1.6666666666666665</v>
      </c>
      <c r="BD7" s="26">
        <v>1.6666666666666665</v>
      </c>
    </row>
    <row r="8" spans="1:63">
      <c r="A8" s="2">
        <f t="shared" si="32"/>
        <v>43905</v>
      </c>
      <c r="B8" s="4" t="e">
        <f>Data!C7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  <c r="AL8" s="26">
        <v>1.7532467532467531</v>
      </c>
      <c r="AM8" s="26">
        <v>1.7532467532467531</v>
      </c>
      <c r="AN8" s="26">
        <v>1.7532467532467531</v>
      </c>
      <c r="AO8" s="26">
        <v>1.7532467532467531</v>
      </c>
      <c r="AP8" s="26">
        <v>1.3701923076923075</v>
      </c>
      <c r="AQ8" s="26">
        <v>1.3701923076923075</v>
      </c>
      <c r="AR8" s="26">
        <v>1.7532467532467531</v>
      </c>
      <c r="AS8" s="26">
        <v>1.7532467532467531</v>
      </c>
      <c r="AT8" s="26">
        <v>1.7532467532467531</v>
      </c>
      <c r="AU8" s="26">
        <v>1.6558441558441559</v>
      </c>
      <c r="AV8" s="26">
        <v>1.6558441558441559</v>
      </c>
      <c r="AW8" s="26">
        <v>1.3701923076923075</v>
      </c>
      <c r="AX8" s="26">
        <v>1.4610389610389607</v>
      </c>
      <c r="AY8" s="26">
        <v>2.2222222222222223</v>
      </c>
      <c r="AZ8" s="26">
        <v>2.1111111111111107</v>
      </c>
      <c r="BA8" s="26">
        <v>2.2222222222222223</v>
      </c>
      <c r="BB8" s="26">
        <v>2.083333333333333</v>
      </c>
      <c r="BC8" s="26">
        <v>2.083333333333333</v>
      </c>
      <c r="BD8" s="26">
        <v>2.083333333333333</v>
      </c>
    </row>
    <row r="9" spans="1:63">
      <c r="A9" s="2">
        <f t="shared" si="32"/>
        <v>43906</v>
      </c>
      <c r="B9" s="4" t="e">
        <f>Data!C8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  <c r="AL9" s="26">
        <v>2.1038961038961035</v>
      </c>
      <c r="AM9" s="26">
        <v>2.1038961038961035</v>
      </c>
      <c r="AN9" s="26">
        <v>2.1038961038961035</v>
      </c>
      <c r="AO9" s="26">
        <v>2.1038961038961035</v>
      </c>
      <c r="AP9" s="26">
        <v>1.6442307692307689</v>
      </c>
      <c r="AQ9" s="26">
        <v>1.6442307692307689</v>
      </c>
      <c r="AR9" s="26">
        <v>2.1038961038961035</v>
      </c>
      <c r="AS9" s="26">
        <v>2.1038961038961035</v>
      </c>
      <c r="AT9" s="26">
        <v>2.1038961038961035</v>
      </c>
      <c r="AU9" s="26">
        <v>1.9870129870129871</v>
      </c>
      <c r="AV9" s="26">
        <v>1.9870129870129871</v>
      </c>
      <c r="AW9" s="26">
        <v>1.6442307692307689</v>
      </c>
      <c r="AX9" s="26">
        <v>1.7532467532467528</v>
      </c>
      <c r="AY9" s="26">
        <v>2.666666666666667</v>
      </c>
      <c r="AZ9" s="26">
        <v>2.5333333333333328</v>
      </c>
      <c r="BA9" s="26">
        <v>2.666666666666667</v>
      </c>
      <c r="BB9" s="26">
        <v>2.4999999999999996</v>
      </c>
      <c r="BC9" s="26">
        <v>2.4999999999999996</v>
      </c>
      <c r="BD9" s="26">
        <v>2.4999999999999996</v>
      </c>
    </row>
    <row r="10" spans="1:63">
      <c r="A10" s="2">
        <f t="shared" si="32"/>
        <v>43907</v>
      </c>
      <c r="B10" s="4" t="e">
        <f>Data!C9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  <c r="AL10" s="26">
        <v>2.4545454545454541</v>
      </c>
      <c r="AM10" s="26">
        <v>2.4545454545454541</v>
      </c>
      <c r="AN10" s="26">
        <v>2.4545454545454541</v>
      </c>
      <c r="AO10" s="26">
        <v>2.4545454545454541</v>
      </c>
      <c r="AP10" s="26">
        <v>1.9182692307692304</v>
      </c>
      <c r="AQ10" s="26">
        <v>1.9182692307692304</v>
      </c>
      <c r="AR10" s="26">
        <v>2.4545454545454541</v>
      </c>
      <c r="AS10" s="26">
        <v>2.4545454545454541</v>
      </c>
      <c r="AT10" s="26">
        <v>2.4545454545454541</v>
      </c>
      <c r="AU10" s="26">
        <v>2.3181818181818183</v>
      </c>
      <c r="AV10" s="26">
        <v>2.3181818181818183</v>
      </c>
      <c r="AW10" s="26">
        <v>1.9182692307692304</v>
      </c>
      <c r="AX10" s="26">
        <v>2.045454545454545</v>
      </c>
      <c r="AY10" s="26">
        <v>3.1111111111111116</v>
      </c>
      <c r="AZ10" s="26">
        <v>2.9555555555555548</v>
      </c>
      <c r="BA10" s="26">
        <v>3.1111111111111116</v>
      </c>
      <c r="BB10" s="26">
        <v>2.9166666666666661</v>
      </c>
      <c r="BC10" s="26">
        <v>2.9166666666666661</v>
      </c>
      <c r="BD10" s="26">
        <v>2.9166666666666661</v>
      </c>
    </row>
    <row r="11" spans="1:63">
      <c r="A11" s="2">
        <f t="shared" si="32"/>
        <v>43908</v>
      </c>
      <c r="B11" s="4">
        <f>Data!C10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  <c r="AL11" s="26">
        <v>2.8051948051948048</v>
      </c>
      <c r="AM11" s="26">
        <v>2.8051948051948048</v>
      </c>
      <c r="AN11" s="26">
        <v>2.8051948051948048</v>
      </c>
      <c r="AO11" s="26">
        <v>2.8051948051948048</v>
      </c>
      <c r="AP11" s="26">
        <v>2.3086315384615381</v>
      </c>
      <c r="AQ11" s="26">
        <v>2.3086315384615381</v>
      </c>
      <c r="AR11" s="26">
        <v>2.8051948051948048</v>
      </c>
      <c r="AS11" s="26">
        <v>2.8051948051948048</v>
      </c>
      <c r="AT11" s="26">
        <v>2.8051948051948048</v>
      </c>
      <c r="AU11" s="26">
        <v>2.6493506493506493</v>
      </c>
      <c r="AV11" s="26">
        <v>2.6493506493506493</v>
      </c>
      <c r="AW11" s="26">
        <v>2.3086315384615381</v>
      </c>
      <c r="AX11" s="26">
        <v>2.3376623376623371</v>
      </c>
      <c r="AY11" s="26">
        <v>3.5555555555555562</v>
      </c>
      <c r="AZ11" s="26">
        <v>3.3777777777777769</v>
      </c>
      <c r="BA11" s="26">
        <v>3.5555555555555562</v>
      </c>
      <c r="BB11" s="26">
        <v>3.3333333333333326</v>
      </c>
      <c r="BC11" s="26">
        <v>3.3333333333333326</v>
      </c>
      <c r="BD11" s="26">
        <v>3.3333333333333326</v>
      </c>
    </row>
    <row r="12" spans="1:63">
      <c r="A12" s="2">
        <f t="shared" si="32"/>
        <v>43909</v>
      </c>
      <c r="B12" s="4">
        <f>Data!C11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  <c r="AL12" s="26">
        <v>3.1558441558441555</v>
      </c>
      <c r="AM12" s="26">
        <v>3.1558441558441555</v>
      </c>
      <c r="AN12" s="26">
        <v>3.1558441558441555</v>
      </c>
      <c r="AO12" s="26">
        <v>3.1558441558441555</v>
      </c>
      <c r="AP12" s="26">
        <v>2.719315949014848</v>
      </c>
      <c r="AQ12" s="26">
        <v>2.719315949014848</v>
      </c>
      <c r="AR12" s="26">
        <v>3.1558441558441555</v>
      </c>
      <c r="AS12" s="26">
        <v>3.1558441558441555</v>
      </c>
      <c r="AT12" s="26">
        <v>3.1558441558441555</v>
      </c>
      <c r="AU12" s="26">
        <v>2.9805194805194803</v>
      </c>
      <c r="AV12" s="26">
        <v>2.9805194805194803</v>
      </c>
      <c r="AW12" s="26">
        <v>2.719315949014848</v>
      </c>
      <c r="AX12" s="26">
        <v>2.6298701298701292</v>
      </c>
      <c r="AY12" s="26">
        <v>4.1585022222222232</v>
      </c>
      <c r="AZ12" s="26">
        <v>3.9507164444444434</v>
      </c>
      <c r="BA12" s="26">
        <v>4.1585022222222232</v>
      </c>
      <c r="BB12" s="26">
        <v>3.8987677083333327</v>
      </c>
      <c r="BC12" s="26">
        <v>3.8987677083333327</v>
      </c>
      <c r="BD12" s="26">
        <v>3.8987677083333327</v>
      </c>
    </row>
    <row r="13" spans="1:63">
      <c r="A13" s="2">
        <f t="shared" si="32"/>
        <v>43910</v>
      </c>
      <c r="B13" s="4">
        <f>Data!C12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  <c r="AL13" s="26">
        <v>3.5064935064935061</v>
      </c>
      <c r="AM13" s="26">
        <v>3.5064935064935061</v>
      </c>
      <c r="AN13" s="26">
        <v>3.5064935064935061</v>
      </c>
      <c r="AO13" s="26">
        <v>3.5064935064935061</v>
      </c>
      <c r="AP13" s="26">
        <v>3.1538732531153917</v>
      </c>
      <c r="AQ13" s="26">
        <v>3.1538732531153917</v>
      </c>
      <c r="AR13" s="26">
        <v>3.5064935064935061</v>
      </c>
      <c r="AS13" s="26">
        <v>3.5064935064935061</v>
      </c>
      <c r="AT13" s="26">
        <v>3.5064935064935061</v>
      </c>
      <c r="AU13" s="26">
        <v>3.3116883116883113</v>
      </c>
      <c r="AV13" s="26">
        <v>3.3116883116883113</v>
      </c>
      <c r="AW13" s="26">
        <v>3.1538732531153917</v>
      </c>
      <c r="AX13" s="26">
        <v>2.9220779220779214</v>
      </c>
      <c r="AY13" s="26">
        <v>4.7848813037661708</v>
      </c>
      <c r="AZ13" s="26">
        <v>4.5459641534892699</v>
      </c>
      <c r="BA13" s="26">
        <v>4.7848813037661708</v>
      </c>
      <c r="BB13" s="26">
        <v>4.4862294924799908</v>
      </c>
      <c r="BC13" s="26">
        <v>4.4862294924799908</v>
      </c>
      <c r="BD13" s="26">
        <v>4.4862294924799908</v>
      </c>
    </row>
    <row r="14" spans="1:63">
      <c r="A14" s="2">
        <f t="shared" si="32"/>
        <v>43911</v>
      </c>
      <c r="B14" s="4">
        <f>Data!C13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  <c r="AL14" s="26">
        <v>4.0326628942486078</v>
      </c>
      <c r="AM14" s="26">
        <v>4.0326628942486078</v>
      </c>
      <c r="AN14" s="26">
        <v>4.0326628942486078</v>
      </c>
      <c r="AO14" s="26">
        <v>4.0326628942486078</v>
      </c>
      <c r="AP14" s="26">
        <v>3.61646613025709</v>
      </c>
      <c r="AQ14" s="26">
        <v>3.61646613025709</v>
      </c>
      <c r="AR14" s="26">
        <v>4.0326628942486078</v>
      </c>
      <c r="AS14" s="26">
        <v>4.0326628942486078</v>
      </c>
      <c r="AT14" s="26">
        <v>4.0326628942486078</v>
      </c>
      <c r="AU14" s="26">
        <v>3.8088862708719846</v>
      </c>
      <c r="AV14" s="26">
        <v>3.8088862708719846</v>
      </c>
      <c r="AW14" s="26">
        <v>3.61646613025709</v>
      </c>
      <c r="AX14" s="26">
        <v>3.361241187384044</v>
      </c>
      <c r="AY14" s="26">
        <v>5.4381660558393614</v>
      </c>
      <c r="AZ14" s="26">
        <v>5.1668312987636469</v>
      </c>
      <c r="BA14" s="26">
        <v>5.4381660558393614</v>
      </c>
      <c r="BB14" s="26">
        <v>5.0989881889821191</v>
      </c>
      <c r="BC14" s="26">
        <v>5.0989881889821191</v>
      </c>
      <c r="BD14" s="26">
        <v>5.0989881889821191</v>
      </c>
    </row>
    <row r="15" spans="1:63">
      <c r="A15" s="2">
        <f t="shared" si="32"/>
        <v>43912</v>
      </c>
      <c r="B15" s="4">
        <f>Data!C14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  <c r="AL15" s="26">
        <v>4.5820684345720055</v>
      </c>
      <c r="AM15" s="26">
        <v>4.5820684345720055</v>
      </c>
      <c r="AN15" s="26">
        <v>4.5820684345720055</v>
      </c>
      <c r="AO15" s="26">
        <v>4.5820684345720055</v>
      </c>
      <c r="AP15" s="26">
        <v>4.1119719023247088</v>
      </c>
      <c r="AQ15" s="26">
        <v>4.1119719023247088</v>
      </c>
      <c r="AR15" s="26">
        <v>4.5820684345720055</v>
      </c>
      <c r="AS15" s="26">
        <v>4.5820684345720055</v>
      </c>
      <c r="AT15" s="26">
        <v>4.5820684345720055</v>
      </c>
      <c r="AU15" s="26">
        <v>4.3281135773581179</v>
      </c>
      <c r="AV15" s="26">
        <v>4.3281135773581179</v>
      </c>
      <c r="AW15" s="26">
        <v>4.1119719023247088</v>
      </c>
      <c r="AX15" s="26">
        <v>3.8199907244914235</v>
      </c>
      <c r="AY15" s="26">
        <v>6.1223387702849985</v>
      </c>
      <c r="AZ15" s="26">
        <v>5.8171142594850576</v>
      </c>
      <c r="BA15" s="26">
        <v>6.1223387702849985</v>
      </c>
      <c r="BB15" s="26">
        <v>5.740793485315776</v>
      </c>
      <c r="BC15" s="26">
        <v>5.740793485315776</v>
      </c>
      <c r="BD15" s="26">
        <v>5.740793485315776</v>
      </c>
    </row>
    <row r="16" spans="1:63">
      <c r="A16" s="2">
        <f t="shared" si="32"/>
        <v>43913</v>
      </c>
      <c r="B16" s="4">
        <f>Data!C15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  <c r="AL16" s="26">
        <v>5.1577773770374922</v>
      </c>
      <c r="AM16" s="26">
        <v>5.1577773770374922</v>
      </c>
      <c r="AN16" s="26">
        <v>5.1577773770374922</v>
      </c>
      <c r="AO16" s="26">
        <v>5.1577773770374922</v>
      </c>
      <c r="AP16" s="26">
        <v>4.6461016152182353</v>
      </c>
      <c r="AQ16" s="26">
        <v>4.6461016152182353</v>
      </c>
      <c r="AR16" s="26">
        <v>5.1577773770374922</v>
      </c>
      <c r="AS16" s="26">
        <v>5.1577773770374922</v>
      </c>
      <c r="AT16" s="26">
        <v>5.1577773770374922</v>
      </c>
      <c r="AU16" s="26">
        <v>4.8722852374604582</v>
      </c>
      <c r="AV16" s="26">
        <v>4.8722852374604582</v>
      </c>
      <c r="AW16" s="26">
        <v>4.6461016152182353</v>
      </c>
      <c r="AX16" s="26">
        <v>4.3009307863530886</v>
      </c>
      <c r="AY16" s="26">
        <v>6.8419638910583194</v>
      </c>
      <c r="AZ16" s="26">
        <v>6.5011653978623656</v>
      </c>
      <c r="BA16" s="26">
        <v>6.8419638910583194</v>
      </c>
      <c r="BB16" s="26">
        <v>6.4159444628481772</v>
      </c>
      <c r="BC16" s="26">
        <v>6.4159444628481772</v>
      </c>
      <c r="BD16" s="26">
        <v>6.4159444628481772</v>
      </c>
    </row>
    <row r="17" spans="1:56">
      <c r="A17" s="2">
        <f t="shared" si="32"/>
        <v>43914</v>
      </c>
      <c r="B17" s="4">
        <f>Data!C16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  <c r="AL17" s="26">
        <v>5.7632517619371217</v>
      </c>
      <c r="AM17" s="26">
        <v>5.7632517619371217</v>
      </c>
      <c r="AN17" s="26">
        <v>5.7632517619371217</v>
      </c>
      <c r="AO17" s="26">
        <v>5.7632517619371217</v>
      </c>
      <c r="AP17" s="26">
        <v>5.2255377028673475</v>
      </c>
      <c r="AQ17" s="26">
        <v>5.2255377028673475</v>
      </c>
      <c r="AR17" s="26">
        <v>5.7632517619371217</v>
      </c>
      <c r="AS17" s="26">
        <v>5.7632517619371217</v>
      </c>
      <c r="AT17" s="26">
        <v>5.7632517619371217</v>
      </c>
      <c r="AU17" s="26">
        <v>5.4446929289420378</v>
      </c>
      <c r="AV17" s="26">
        <v>5.4446929289420378</v>
      </c>
      <c r="AW17" s="26">
        <v>5.2255377028673475</v>
      </c>
      <c r="AX17" s="26">
        <v>4.8070047732092736</v>
      </c>
      <c r="AY17" s="26">
        <v>7.6022712115203932</v>
      </c>
      <c r="AZ17" s="26">
        <v>7.223972757148692</v>
      </c>
      <c r="BA17" s="26">
        <v>7.6022712115203932</v>
      </c>
      <c r="BB17" s="26">
        <v>7.1293684097757772</v>
      </c>
      <c r="BC17" s="26">
        <v>7.1293684097757772</v>
      </c>
      <c r="BD17" s="26">
        <v>7.1293684097757772</v>
      </c>
    </row>
    <row r="18" spans="1:56">
      <c r="A18" s="2">
        <f t="shared" si="32"/>
        <v>43915</v>
      </c>
      <c r="B18" s="4">
        <f>Data!C17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  <c r="AL18" s="26">
        <v>6.402396801137872</v>
      </c>
      <c r="AM18" s="26">
        <v>6.402396801137872</v>
      </c>
      <c r="AN18" s="26">
        <v>6.402396801137872</v>
      </c>
      <c r="AO18" s="26">
        <v>6.402396801137872</v>
      </c>
      <c r="AP18" s="26">
        <v>5.8580926666161162</v>
      </c>
      <c r="AQ18" s="26">
        <v>5.8580926666161162</v>
      </c>
      <c r="AR18" s="26">
        <v>6.402396801137872</v>
      </c>
      <c r="AS18" s="26">
        <v>6.402396801137872</v>
      </c>
      <c r="AT18" s="26">
        <v>6.402396801137872</v>
      </c>
      <c r="AU18" s="26">
        <v>6.0490514885949933</v>
      </c>
      <c r="AV18" s="26">
        <v>6.0490514885949933</v>
      </c>
      <c r="AW18" s="26">
        <v>5.8580926666161162</v>
      </c>
      <c r="AX18" s="26">
        <v>5.3415376747843677</v>
      </c>
      <c r="AY18" s="26">
        <v>8.4092504157835126</v>
      </c>
      <c r="AZ18" s="26">
        <v>7.991250688881844</v>
      </c>
      <c r="BA18" s="26">
        <v>8.4092504157835126</v>
      </c>
      <c r="BB18" s="26">
        <v>7.8867104572291522</v>
      </c>
      <c r="BC18" s="26">
        <v>7.8867104572291522</v>
      </c>
      <c r="BD18" s="26">
        <v>7.8867104572291522</v>
      </c>
    </row>
    <row r="19" spans="1:56">
      <c r="A19" s="2">
        <f t="shared" si="32"/>
        <v>43916</v>
      </c>
      <c r="B19" s="4">
        <f>Data!C18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  <c r="AL19" s="26">
        <v>7.0796145529542205</v>
      </c>
      <c r="AM19" s="26">
        <v>7.0796145529542205</v>
      </c>
      <c r="AN19" s="26">
        <v>7.0796145529542205</v>
      </c>
      <c r="AO19" s="26">
        <v>7.0796145529542205</v>
      </c>
      <c r="AP19" s="26">
        <v>6.5323773077976748</v>
      </c>
      <c r="AQ19" s="26">
        <v>6.5323773077976748</v>
      </c>
      <c r="AR19" s="26">
        <v>7.0796145529542205</v>
      </c>
      <c r="AS19" s="26">
        <v>7.0796145529542205</v>
      </c>
      <c r="AT19" s="26">
        <v>7.0796145529542205</v>
      </c>
      <c r="AU19" s="26">
        <v>6.6895505661003156</v>
      </c>
      <c r="AV19" s="26">
        <v>6.6895505661003156</v>
      </c>
      <c r="AW19" s="26">
        <v>6.5323773077976748</v>
      </c>
      <c r="AX19" s="26">
        <v>5.9082833718664558</v>
      </c>
      <c r="AY19" s="26">
        <v>9.2697583441545106</v>
      </c>
      <c r="AZ19" s="26">
        <v>8.80954275675942</v>
      </c>
      <c r="BA19" s="26">
        <v>9.2697583441545106</v>
      </c>
      <c r="BB19" s="26">
        <v>8.6944353773153242</v>
      </c>
      <c r="BC19" s="26">
        <v>8.6944353773153242</v>
      </c>
      <c r="BD19" s="26">
        <v>8.6944353773153242</v>
      </c>
    </row>
    <row r="20" spans="1:56">
      <c r="A20" s="2">
        <f t="shared" si="32"/>
        <v>43917</v>
      </c>
      <c r="B20" s="4">
        <f>Data!C19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  <c r="AL20" s="26">
        <v>7.7998632928407776</v>
      </c>
      <c r="AM20" s="26">
        <v>7.7998632928407776</v>
      </c>
      <c r="AN20" s="26">
        <v>7.7998632928407776</v>
      </c>
      <c r="AO20" s="26">
        <v>7.7998632928407776</v>
      </c>
      <c r="AP20" s="26">
        <v>7.251954363010638</v>
      </c>
      <c r="AQ20" s="26">
        <v>7.251954363010638</v>
      </c>
      <c r="AR20" s="26">
        <v>7.7998632928407776</v>
      </c>
      <c r="AS20" s="26">
        <v>7.7998632928407776</v>
      </c>
      <c r="AT20" s="26">
        <v>7.7998632928407776</v>
      </c>
      <c r="AU20" s="26">
        <v>7.3709118587143747</v>
      </c>
      <c r="AV20" s="26">
        <v>7.3709118587143747</v>
      </c>
      <c r="AW20" s="26">
        <v>7.251954363010638</v>
      </c>
      <c r="AX20" s="26">
        <v>6.5114772273461305</v>
      </c>
      <c r="AY20" s="26">
        <v>10.191640476720636</v>
      </c>
      <c r="AZ20" s="26">
        <v>9.6863383818866637</v>
      </c>
      <c r="BA20" s="26">
        <v>10.191640476720636</v>
      </c>
      <c r="BB20" s="26">
        <v>9.5599429998605814</v>
      </c>
      <c r="BC20" s="26">
        <v>9.5599429998605814</v>
      </c>
      <c r="BD20" s="26">
        <v>9.5599429998605814</v>
      </c>
    </row>
    <row r="21" spans="1:56">
      <c r="A21" s="2">
        <f t="shared" si="32"/>
        <v>43918</v>
      </c>
      <c r="B21" s="4">
        <f>Data!C20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  <c r="AL21" s="26">
        <v>8.5687229572283261</v>
      </c>
      <c r="AM21" s="26">
        <v>8.5687229572283261</v>
      </c>
      <c r="AN21" s="26">
        <v>8.5687229572283261</v>
      </c>
      <c r="AO21" s="26">
        <v>8.5687229572283261</v>
      </c>
      <c r="AP21" s="26">
        <v>8.0203488532664906</v>
      </c>
      <c r="AQ21" s="26">
        <v>8.0203488532664906</v>
      </c>
      <c r="AR21" s="26">
        <v>8.5687229572283261</v>
      </c>
      <c r="AS21" s="26">
        <v>8.5687229572283261</v>
      </c>
      <c r="AT21" s="26">
        <v>8.5687229572283261</v>
      </c>
      <c r="AU21" s="26">
        <v>8.0984523255023166</v>
      </c>
      <c r="AV21" s="26">
        <v>8.0984523255023166</v>
      </c>
      <c r="AW21" s="26">
        <v>8.0203488532664906</v>
      </c>
      <c r="AX21" s="26">
        <v>7.1558943964975432</v>
      </c>
      <c r="AY21" s="26">
        <v>11.16016897285671</v>
      </c>
      <c r="AZ21" s="26">
        <v>10.607655097589955</v>
      </c>
      <c r="BA21" s="26">
        <v>11.16016897285671</v>
      </c>
      <c r="BB21" s="26">
        <v>10.469437074182395</v>
      </c>
      <c r="BC21" s="26">
        <v>10.469437074182395</v>
      </c>
      <c r="BD21" s="26">
        <v>10.469437074182395</v>
      </c>
    </row>
    <row r="22" spans="1:56">
      <c r="A22" s="2">
        <f t="shared" si="32"/>
        <v>43919</v>
      </c>
      <c r="B22" s="4">
        <f>Data!C21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  <c r="AL22" s="26">
        <v>9.3924669908467973</v>
      </c>
      <c r="AM22" s="26">
        <v>9.3924669908467973</v>
      </c>
      <c r="AN22" s="26">
        <v>9.3924669908467973</v>
      </c>
      <c r="AO22" s="26">
        <v>9.3924669908467973</v>
      </c>
      <c r="AP22" s="26">
        <v>8.8409299787882034</v>
      </c>
      <c r="AQ22" s="26">
        <v>8.8409299787882034</v>
      </c>
      <c r="AR22" s="26">
        <v>9.3924669908467973</v>
      </c>
      <c r="AS22" s="26">
        <v>9.3924669908467973</v>
      </c>
      <c r="AT22" s="26">
        <v>9.3924669908467973</v>
      </c>
      <c r="AU22" s="26">
        <v>8.878153744173753</v>
      </c>
      <c r="AV22" s="26">
        <v>8.878153744173753</v>
      </c>
      <c r="AW22" s="26">
        <v>8.8409299787882034</v>
      </c>
      <c r="AX22" s="26">
        <v>7.8469142712395641</v>
      </c>
      <c r="AY22" s="26">
        <v>12.178644731049546</v>
      </c>
      <c r="AZ22" s="26">
        <v>11.576662017650463</v>
      </c>
      <c r="BA22" s="26">
        <v>12.178644731049546</v>
      </c>
      <c r="BB22" s="26">
        <v>11.4260532491669</v>
      </c>
      <c r="BC22" s="26">
        <v>11.4260532491669</v>
      </c>
      <c r="BD22" s="26">
        <v>11.4260532491669</v>
      </c>
    </row>
    <row r="23" spans="1:56">
      <c r="A23" s="2">
        <f t="shared" si="32"/>
        <v>43920</v>
      </c>
      <c r="B23" s="4">
        <f>Data!C22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  <c r="AL23" s="26">
        <v>10.278140851051774</v>
      </c>
      <c r="AM23" s="26">
        <v>10.278140851051774</v>
      </c>
      <c r="AN23" s="26">
        <v>10.278140851051774</v>
      </c>
      <c r="AO23" s="26">
        <v>10.278140851051774</v>
      </c>
      <c r="AP23" s="26">
        <v>9.7167554549838542</v>
      </c>
      <c r="AQ23" s="26">
        <v>9.7167554549838542</v>
      </c>
      <c r="AR23" s="26">
        <v>10.278140851051774</v>
      </c>
      <c r="AS23" s="26">
        <v>10.278140851051774</v>
      </c>
      <c r="AT23" s="26">
        <v>10.278140851051774</v>
      </c>
      <c r="AU23" s="26">
        <v>9.7167389113447218</v>
      </c>
      <c r="AV23" s="26">
        <v>9.7167389113447218</v>
      </c>
      <c r="AW23" s="26">
        <v>9.7167554549838542</v>
      </c>
      <c r="AX23" s="26">
        <v>8.5905914378379258</v>
      </c>
      <c r="AY23" s="26">
        <v>13.250317449686248</v>
      </c>
      <c r="AZ23" s="26">
        <v>12.59648395770739</v>
      </c>
      <c r="BA23" s="26">
        <v>13.250317449686248</v>
      </c>
      <c r="BB23" s="26">
        <v>12.432884537394507</v>
      </c>
      <c r="BC23" s="26">
        <v>12.432884537394507</v>
      </c>
      <c r="BD23" s="26">
        <v>12.432884537394507</v>
      </c>
    </row>
    <row r="24" spans="1:56">
      <c r="A24" s="2">
        <f t="shared" si="32"/>
        <v>43921</v>
      </c>
      <c r="B24" s="4">
        <f>Data!C23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  <c r="AL24" s="26">
        <v>11.233647306872651</v>
      </c>
      <c r="AM24" s="26">
        <v>11.233647306872651</v>
      </c>
      <c r="AN24" s="26">
        <v>11.233647306872651</v>
      </c>
      <c r="AO24" s="26">
        <v>11.233647306872651</v>
      </c>
      <c r="AP24" s="26">
        <v>10.650369812130824</v>
      </c>
      <c r="AQ24" s="26">
        <v>10.650369812130824</v>
      </c>
      <c r="AR24" s="26">
        <v>11.233647306872651</v>
      </c>
      <c r="AS24" s="26">
        <v>11.233647306872651</v>
      </c>
      <c r="AT24" s="26">
        <v>11.233647306872651</v>
      </c>
      <c r="AU24" s="26">
        <v>10.621754689844606</v>
      </c>
      <c r="AV24" s="26">
        <v>10.621754689844606</v>
      </c>
      <c r="AW24" s="26">
        <v>10.650369812130824</v>
      </c>
      <c r="AX24" s="26">
        <v>9.3937334650634483</v>
      </c>
      <c r="AY24" s="26">
        <v>14.378300249453998</v>
      </c>
      <c r="AZ24" s="26">
        <v>13.670120594203123</v>
      </c>
      <c r="BA24" s="26">
        <v>14.378300249453998</v>
      </c>
      <c r="BB24" s="26">
        <v>13.492901605563754</v>
      </c>
      <c r="BC24" s="26">
        <v>13.492901605563754</v>
      </c>
      <c r="BD24" s="26">
        <v>13.492901605563754</v>
      </c>
    </row>
    <row r="25" spans="1:56">
      <c r="A25" s="2">
        <f t="shared" si="32"/>
        <v>43922</v>
      </c>
      <c r="B25" s="4">
        <f>Data!C24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  <c r="AL25" s="26">
        <v>12.244347154154491</v>
      </c>
      <c r="AM25" s="26">
        <v>12.244347154154491</v>
      </c>
      <c r="AN25" s="26">
        <v>12.244347154154491</v>
      </c>
      <c r="AO25" s="26">
        <v>12.244347154154491</v>
      </c>
      <c r="AP25" s="26">
        <v>11.643546691190576</v>
      </c>
      <c r="AQ25" s="26">
        <v>11.643546691190576</v>
      </c>
      <c r="AR25" s="26">
        <v>12.244347154154491</v>
      </c>
      <c r="AS25" s="26">
        <v>12.244347154154491</v>
      </c>
      <c r="AT25" s="26">
        <v>12.244347154154491</v>
      </c>
      <c r="AU25" s="26">
        <v>11.579405921311727</v>
      </c>
      <c r="AV25" s="26">
        <v>11.579405921311727</v>
      </c>
      <c r="AW25" s="26">
        <v>11.643546691190576</v>
      </c>
      <c r="AX25" s="26">
        <v>10.244224440237987</v>
      </c>
      <c r="AY25" s="26">
        <v>15.565461320338807</v>
      </c>
      <c r="AZ25" s="26">
        <v>14.800343700789696</v>
      </c>
      <c r="BA25" s="26">
        <v>15.565461320338807</v>
      </c>
      <c r="BB25" s="26">
        <v>14.608851407440662</v>
      </c>
      <c r="BC25" s="26">
        <v>14.608851407440662</v>
      </c>
      <c r="BD25" s="26">
        <v>14.608851407440662</v>
      </c>
    </row>
    <row r="26" spans="1:56">
      <c r="A26" s="2">
        <f t="shared" si="32"/>
        <v>43923</v>
      </c>
      <c r="B26" s="4">
        <f>Data!C25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  <c r="AL26" s="26">
        <v>13.314086415746143</v>
      </c>
      <c r="AM26" s="26">
        <v>13.314086415746143</v>
      </c>
      <c r="AN26" s="26">
        <v>13.314086415746143</v>
      </c>
      <c r="AO26" s="26">
        <v>13.314086415746143</v>
      </c>
      <c r="AP26" s="26">
        <v>12.6969634834659</v>
      </c>
      <c r="AQ26" s="26">
        <v>12.6969634834659</v>
      </c>
      <c r="AR26" s="26">
        <v>13.314086415746143</v>
      </c>
      <c r="AS26" s="26">
        <v>13.314086415746143</v>
      </c>
      <c r="AT26" s="26">
        <v>13.314086415746143</v>
      </c>
      <c r="AU26" s="26">
        <v>12.593407001581394</v>
      </c>
      <c r="AV26" s="26">
        <v>12.593407001581394</v>
      </c>
      <c r="AW26" s="26">
        <v>12.6969634834659</v>
      </c>
      <c r="AX26" s="26">
        <v>11.145489325619387</v>
      </c>
      <c r="AY26" s="26">
        <v>16.81428806268941</v>
      </c>
      <c r="AZ26" s="26">
        <v>15.98956810380057</v>
      </c>
      <c r="BA26" s="26">
        <v>16.81428806268941</v>
      </c>
      <c r="BB26" s="26">
        <v>15.783129844855797</v>
      </c>
      <c r="BC26" s="26">
        <v>15.783129844855797</v>
      </c>
      <c r="BD26" s="26">
        <v>15.783129844855797</v>
      </c>
    </row>
    <row r="27" spans="1:56">
      <c r="A27" s="2">
        <f t="shared" si="32"/>
        <v>43924</v>
      </c>
      <c r="B27" s="4">
        <f>Data!C26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  <c r="AL27" s="26">
        <v>14.446746139771973</v>
      </c>
      <c r="AM27" s="26">
        <v>14.446746139771973</v>
      </c>
      <c r="AN27" s="26">
        <v>14.446746139771973</v>
      </c>
      <c r="AO27" s="26">
        <v>14.446746139771973</v>
      </c>
      <c r="AP27" s="26">
        <v>13.813351667605579</v>
      </c>
      <c r="AQ27" s="26">
        <v>13.813351667605579</v>
      </c>
      <c r="AR27" s="26">
        <v>14.446746139771973</v>
      </c>
      <c r="AS27" s="26">
        <v>14.446746139771973</v>
      </c>
      <c r="AT27" s="26">
        <v>14.446746139771973</v>
      </c>
      <c r="AU27" s="26">
        <v>13.667516603077406</v>
      </c>
      <c r="AV27" s="26">
        <v>13.667516603077406</v>
      </c>
      <c r="AW27" s="26">
        <v>13.813351667605579</v>
      </c>
      <c r="AX27" s="26">
        <v>12.101012658896668</v>
      </c>
      <c r="AY27" s="26">
        <v>18.126718460288679</v>
      </c>
      <c r="AZ27" s="26">
        <v>17.239691285296246</v>
      </c>
      <c r="BA27" s="26">
        <v>18.126718460288679</v>
      </c>
      <c r="BB27" s="26">
        <v>17.017623434048179</v>
      </c>
      <c r="BC27" s="26">
        <v>17.017623434048179</v>
      </c>
      <c r="BD27" s="26">
        <v>17.017623434048179</v>
      </c>
    </row>
    <row r="28" spans="1:56">
      <c r="A28" s="2">
        <f t="shared" si="32"/>
        <v>43925</v>
      </c>
      <c r="B28" s="4">
        <f>Data!C27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  <c r="AL28" s="26">
        <v>15.646187131961684</v>
      </c>
      <c r="AM28" s="26">
        <v>15.646187131961684</v>
      </c>
      <c r="AN28" s="26">
        <v>15.646187131961684</v>
      </c>
      <c r="AO28" s="26">
        <v>15.646187131961684</v>
      </c>
      <c r="AP28" s="26">
        <v>14.995235862287021</v>
      </c>
      <c r="AQ28" s="26">
        <v>14.995235862287021</v>
      </c>
      <c r="AR28" s="26">
        <v>15.646187131961684</v>
      </c>
      <c r="AS28" s="26">
        <v>15.646187131961684</v>
      </c>
      <c r="AT28" s="26">
        <v>15.646187131961684</v>
      </c>
      <c r="AU28" s="26">
        <v>14.805486487628244</v>
      </c>
      <c r="AV28" s="26">
        <v>14.805486487628244</v>
      </c>
      <c r="AW28" s="26">
        <v>14.995235862287021</v>
      </c>
      <c r="AX28" s="26">
        <v>13.114295343314241</v>
      </c>
      <c r="AY28" s="26">
        <v>19.503933594201008</v>
      </c>
      <c r="AZ28" s="26">
        <v>18.551895751715382</v>
      </c>
      <c r="BA28" s="26">
        <v>19.503933594201008</v>
      </c>
      <c r="BB28" s="26">
        <v>18.313514149175766</v>
      </c>
      <c r="BC28" s="26">
        <v>18.313514149175766</v>
      </c>
      <c r="BD28" s="26">
        <v>18.313514149175766</v>
      </c>
    </row>
    <row r="29" spans="1:56">
      <c r="A29" s="2">
        <f t="shared" si="32"/>
        <v>43926</v>
      </c>
      <c r="B29" s="4">
        <f>Data!C28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  <c r="AL29" s="26">
        <v>16.916181248524936</v>
      </c>
      <c r="AM29" s="26">
        <v>16.916181248524936</v>
      </c>
      <c r="AN29" s="26">
        <v>16.916181248524936</v>
      </c>
      <c r="AO29" s="26">
        <v>16.916181248524936</v>
      </c>
      <c r="AP29" s="26">
        <v>16.244902150427851</v>
      </c>
      <c r="AQ29" s="26">
        <v>16.244902150427851</v>
      </c>
      <c r="AR29" s="26">
        <v>16.916181248524936</v>
      </c>
      <c r="AS29" s="26">
        <v>16.916181248524936</v>
      </c>
      <c r="AT29" s="26">
        <v>16.916181248524936</v>
      </c>
      <c r="AU29" s="26">
        <v>16.010997559429889</v>
      </c>
      <c r="AV29" s="26">
        <v>16.010997559429889</v>
      </c>
      <c r="AW29" s="26">
        <v>16.244902150427851</v>
      </c>
      <c r="AX29" s="26">
        <v>14.188800092345399</v>
      </c>
      <c r="AY29" s="26">
        <v>20.946104266332419</v>
      </c>
      <c r="AZ29" s="26">
        <v>19.926407365145828</v>
      </c>
      <c r="BA29" s="26">
        <v>20.946104266332419</v>
      </c>
      <c r="BB29" s="26">
        <v>19.671040698885975</v>
      </c>
      <c r="BC29" s="26">
        <v>19.671040698885975</v>
      </c>
      <c r="BD29" s="26">
        <v>19.671040698885975</v>
      </c>
    </row>
    <row r="30" spans="1:56">
      <c r="A30" s="2">
        <f t="shared" si="32"/>
        <v>43927</v>
      </c>
      <c r="B30" s="4">
        <f>Data!C29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  <c r="AL30" s="26">
        <v>18.260327253507015</v>
      </c>
      <c r="AM30" s="26">
        <v>18.260327253507015</v>
      </c>
      <c r="AN30" s="26">
        <v>18.260327253507015</v>
      </c>
      <c r="AO30" s="26">
        <v>18.260327253507015</v>
      </c>
      <c r="AP30" s="26">
        <v>17.56438203981714</v>
      </c>
      <c r="AQ30" s="26">
        <v>17.56438203981714</v>
      </c>
      <c r="AR30" s="26">
        <v>18.260327253507015</v>
      </c>
      <c r="AS30" s="26">
        <v>18.260327253507015</v>
      </c>
      <c r="AT30" s="26">
        <v>18.260327253507015</v>
      </c>
      <c r="AU30" s="26">
        <v>17.287581207160493</v>
      </c>
      <c r="AV30" s="26">
        <v>17.287581207160493</v>
      </c>
      <c r="AW30" s="26">
        <v>17.56438203981714</v>
      </c>
      <c r="AX30" s="26">
        <v>15.327883693988923</v>
      </c>
      <c r="AY30" s="26">
        <v>22.455580421947669</v>
      </c>
      <c r="AZ30" s="26">
        <v>21.365533266131891</v>
      </c>
      <c r="BA30" s="26">
        <v>22.455580421947669</v>
      </c>
      <c r="BB30" s="26">
        <v>21.092498450107588</v>
      </c>
      <c r="BC30" s="26">
        <v>21.092498450107588</v>
      </c>
      <c r="BD30" s="26">
        <v>21.092498450107588</v>
      </c>
    </row>
    <row r="31" spans="1:56">
      <c r="A31" s="2">
        <f t="shared" si="32"/>
        <v>43928</v>
      </c>
      <c r="B31" s="4">
        <f>Data!C30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  <c r="AL31" s="26">
        <v>19.681949097507911</v>
      </c>
      <c r="AM31" s="26">
        <v>19.681949097507911</v>
      </c>
      <c r="AN31" s="26">
        <v>19.681949097507911</v>
      </c>
      <c r="AO31" s="26">
        <v>19.681949097507911</v>
      </c>
      <c r="AP31" s="26">
        <v>18.9554609733852</v>
      </c>
      <c r="AQ31" s="26">
        <v>18.9554609733852</v>
      </c>
      <c r="AR31" s="26">
        <v>19.681949097507911</v>
      </c>
      <c r="AS31" s="26">
        <v>19.681949097507911</v>
      </c>
      <c r="AT31" s="26">
        <v>19.681949097507911</v>
      </c>
      <c r="AU31" s="26">
        <v>18.638523824720178</v>
      </c>
      <c r="AV31" s="26">
        <v>18.638523824720178</v>
      </c>
      <c r="AW31" s="26">
        <v>18.9554609733852</v>
      </c>
      <c r="AX31" s="26">
        <v>16.534714081420741</v>
      </c>
      <c r="AY31" s="26">
        <v>24.034535894569419</v>
      </c>
      <c r="AZ31" s="26">
        <v>22.871420179374496</v>
      </c>
      <c r="BA31" s="26">
        <v>24.034535894569419</v>
      </c>
      <c r="BB31" s="26">
        <v>22.580026196384672</v>
      </c>
      <c r="BC31" s="26">
        <v>22.580026196384672</v>
      </c>
      <c r="BD31" s="26">
        <v>22.580026196384672</v>
      </c>
    </row>
    <row r="32" spans="1:56">
      <c r="A32" s="2">
        <f t="shared" si="32"/>
        <v>43929</v>
      </c>
      <c r="B32" s="4">
        <f>Data!C31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  <c r="AL32" s="26">
        <v>21.183974347819007</v>
      </c>
      <c r="AM32" s="26">
        <v>21.183974347819007</v>
      </c>
      <c r="AN32" s="26">
        <v>21.183974347819007</v>
      </c>
      <c r="AO32" s="26">
        <v>21.183974347819007</v>
      </c>
      <c r="AP32" s="26">
        <v>20.419722940926771</v>
      </c>
      <c r="AQ32" s="26">
        <v>20.419722940926771</v>
      </c>
      <c r="AR32" s="26">
        <v>21.183974347819007</v>
      </c>
      <c r="AS32" s="26">
        <v>21.183974347819007</v>
      </c>
      <c r="AT32" s="26">
        <v>21.183974347819007</v>
      </c>
      <c r="AU32" s="26">
        <v>20.066752255595844</v>
      </c>
      <c r="AV32" s="26">
        <v>20.066752255595844</v>
      </c>
      <c r="AW32" s="26">
        <v>20.419722940926771</v>
      </c>
      <c r="AX32" s="26">
        <v>17.812170023756547</v>
      </c>
      <c r="AY32" s="26">
        <v>25.684949322430644</v>
      </c>
      <c r="AZ32" s="26">
        <v>24.446036541894465</v>
      </c>
      <c r="BA32" s="26">
        <v>25.684949322430644</v>
      </c>
      <c r="BB32" s="26">
        <v>24.135588589958214</v>
      </c>
      <c r="BC32" s="26">
        <v>24.135588589958214</v>
      </c>
      <c r="BD32" s="26">
        <v>24.135588589958214</v>
      </c>
    </row>
    <row r="33" spans="1:56">
      <c r="A33" s="2">
        <f t="shared" si="32"/>
        <v>43930</v>
      </c>
      <c r="B33" s="4">
        <f>Data!C32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  <c r="AL33" s="26">
        <v>22.768790401263008</v>
      </c>
      <c r="AM33" s="26">
        <v>22.768790401263008</v>
      </c>
      <c r="AN33" s="26">
        <v>22.768790401263008</v>
      </c>
      <c r="AO33" s="26">
        <v>22.768790401263008</v>
      </c>
      <c r="AP33" s="26">
        <v>21.95864591671236</v>
      </c>
      <c r="AQ33" s="26">
        <v>21.95864591671236</v>
      </c>
      <c r="AR33" s="26">
        <v>22.768790401263008</v>
      </c>
      <c r="AS33" s="26">
        <v>22.768790401263008</v>
      </c>
      <c r="AT33" s="26">
        <v>22.768790401263008</v>
      </c>
      <c r="AU33" s="26">
        <v>21.574697783606595</v>
      </c>
      <c r="AV33" s="26">
        <v>21.574697783606595</v>
      </c>
      <c r="AW33" s="26">
        <v>21.95864591671236</v>
      </c>
      <c r="AX33" s="26">
        <v>19.16272108871609</v>
      </c>
      <c r="AY33" s="26">
        <v>27.408595150067939</v>
      </c>
      <c r="AZ33" s="26">
        <v>26.091164194248886</v>
      </c>
      <c r="BA33" s="26">
        <v>27.408595150067939</v>
      </c>
      <c r="BB33" s="26">
        <v>25.760968007285186</v>
      </c>
      <c r="BC33" s="26">
        <v>25.760968007285186</v>
      </c>
      <c r="BD33" s="26">
        <v>25.760968007285186</v>
      </c>
    </row>
    <row r="34" spans="1:56">
      <c r="A34" s="2">
        <f t="shared" si="32"/>
        <v>43931</v>
      </c>
      <c r="B34" s="4">
        <f>Data!C33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  <c r="AL34" s="26">
        <v>24.438076047819926</v>
      </c>
      <c r="AM34" s="26">
        <v>24.438076047819926</v>
      </c>
      <c r="AN34" s="26">
        <v>24.438076047819926</v>
      </c>
      <c r="AO34" s="26">
        <v>24.438076047819926</v>
      </c>
      <c r="AP34" s="26">
        <v>23.573766622466241</v>
      </c>
      <c r="AQ34" s="26">
        <v>23.573766622466241</v>
      </c>
      <c r="AR34" s="26">
        <v>24.438076047819926</v>
      </c>
      <c r="AS34" s="26">
        <v>24.438076047819926</v>
      </c>
      <c r="AT34" s="26">
        <v>24.438076047819926</v>
      </c>
      <c r="AU34" s="26">
        <v>23.164136199828398</v>
      </c>
      <c r="AV34" s="26">
        <v>23.164136199828398</v>
      </c>
      <c r="AW34" s="26">
        <v>23.573766622466241</v>
      </c>
      <c r="AX34" s="26">
        <v>20.588285383864495</v>
      </c>
      <c r="AY34" s="26">
        <v>29.207049457155286</v>
      </c>
      <c r="AZ34" s="26">
        <v>27.808404162660342</v>
      </c>
      <c r="BA34" s="26">
        <v>29.207049457155286</v>
      </c>
      <c r="BB34" s="26">
        <v>27.457770321968614</v>
      </c>
      <c r="BC34" s="26">
        <v>27.457770321968614</v>
      </c>
      <c r="BD34" s="26">
        <v>27.457770321968614</v>
      </c>
    </row>
    <row r="35" spans="1:56">
      <c r="A35" s="2">
        <f t="shared" si="32"/>
        <v>43932</v>
      </c>
      <c r="B35" s="4">
        <f>Data!C34</f>
        <v>29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  <c r="AL35" s="26">
        <v>26.192605931510315</v>
      </c>
      <c r="AM35" s="26">
        <v>26.192605931510315</v>
      </c>
      <c r="AN35" s="26">
        <v>26.192605931510315</v>
      </c>
      <c r="AO35" s="26">
        <v>26.192605931510315</v>
      </c>
      <c r="AP35" s="26">
        <v>25.266337596549697</v>
      </c>
      <c r="AQ35" s="26">
        <v>25.266337596549697</v>
      </c>
      <c r="AR35" s="26">
        <v>26.192605931510315</v>
      </c>
      <c r="AS35" s="26">
        <v>26.192605931510315</v>
      </c>
      <c r="AT35" s="26">
        <v>26.192605931510315</v>
      </c>
      <c r="AU35" s="26">
        <v>24.836001417772689</v>
      </c>
      <c r="AV35" s="26">
        <v>24.836001417772689</v>
      </c>
      <c r="AW35" s="26">
        <v>25.266337596549697</v>
      </c>
      <c r="AX35" s="26">
        <v>22.090062460150111</v>
      </c>
      <c r="AY35" s="26">
        <v>31.081716598289926</v>
      </c>
      <c r="AZ35" s="26">
        <v>29.599202257632882</v>
      </c>
      <c r="BA35" s="26">
        <v>31.081716598289926</v>
      </c>
      <c r="BB35" s="26">
        <v>29.227450245537149</v>
      </c>
      <c r="BC35" s="26">
        <v>29.227450245537149</v>
      </c>
      <c r="BD35" s="26">
        <v>29.227450245537149</v>
      </c>
    </row>
    <row r="36" spans="1:56">
      <c r="A36" s="2">
        <f t="shared" si="32"/>
        <v>43933</v>
      </c>
      <c r="B36" s="4">
        <f>Data!C35</f>
        <v>33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  <c r="AL36" s="26">
        <v>28.035052391170698</v>
      </c>
      <c r="AM36" s="26">
        <v>28.035052391170698</v>
      </c>
      <c r="AN36" s="26">
        <v>28.035052391170698</v>
      </c>
      <c r="AO36" s="26">
        <v>28.035052391170698</v>
      </c>
      <c r="AP36" s="26">
        <v>27.037314842986113</v>
      </c>
      <c r="AQ36" s="26">
        <v>27.037314842986113</v>
      </c>
      <c r="AR36" s="26">
        <v>28.035052391170698</v>
      </c>
      <c r="AS36" s="26">
        <v>28.035052391170698</v>
      </c>
      <c r="AT36" s="26">
        <v>28.035052391170698</v>
      </c>
      <c r="AU36" s="26">
        <v>26.593048039641992</v>
      </c>
      <c r="AV36" s="26">
        <v>26.593048039641992</v>
      </c>
      <c r="AW36" s="26">
        <v>27.037314842986113</v>
      </c>
      <c r="AX36" s="26">
        <v>23.670912361244902</v>
      </c>
      <c r="AY36" s="26">
        <v>33.03388411905118</v>
      </c>
      <c r="AZ36" s="26">
        <v>31.464901647678658</v>
      </c>
      <c r="BA36" s="26">
        <v>33.03388411905118</v>
      </c>
      <c r="BB36" s="26">
        <v>31.071363317049485</v>
      </c>
      <c r="BC36" s="26">
        <v>31.071363317049485</v>
      </c>
      <c r="BD36" s="26">
        <v>31.071363317049485</v>
      </c>
    </row>
    <row r="37" spans="1:56">
      <c r="A37" s="2">
        <f t="shared" si="32"/>
        <v>43934</v>
      </c>
      <c r="B37" s="4">
        <f>Data!C36</f>
        <v>36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  <c r="AL37" s="26">
        <v>29.967807695766613</v>
      </c>
      <c r="AM37" s="26">
        <v>29.967807695766613</v>
      </c>
      <c r="AN37" s="26">
        <v>29.967807695766613</v>
      </c>
      <c r="AO37" s="26">
        <v>29.967807695766613</v>
      </c>
      <c r="AP37" s="26">
        <v>28.887349702585688</v>
      </c>
      <c r="AQ37" s="26">
        <v>28.887349702585688</v>
      </c>
      <c r="AR37" s="26">
        <v>29.967807695766613</v>
      </c>
      <c r="AS37" s="26">
        <v>29.967807695766613</v>
      </c>
      <c r="AT37" s="26">
        <v>29.967807695766613</v>
      </c>
      <c r="AU37" s="26">
        <v>28.437785281017057</v>
      </c>
      <c r="AV37" s="26">
        <v>28.437785281017057</v>
      </c>
      <c r="AW37" s="26">
        <v>28.887349702585688</v>
      </c>
      <c r="AX37" s="26">
        <v>25.333516650367557</v>
      </c>
      <c r="AY37" s="26">
        <v>35.064815170902918</v>
      </c>
      <c r="AZ37" s="26">
        <v>33.406831271086588</v>
      </c>
      <c r="BA37" s="26">
        <v>35.064815170902918</v>
      </c>
      <c r="BB37" s="26">
        <v>32.990853313077174</v>
      </c>
      <c r="BC37" s="26">
        <v>32.990853313077174</v>
      </c>
      <c r="BD37" s="26">
        <v>32.990853313077174</v>
      </c>
    </row>
    <row r="38" spans="1:56">
      <c r="A38" s="2">
        <f t="shared" si="32"/>
        <v>43935</v>
      </c>
      <c r="B38" s="4">
        <f>Data!C37</f>
        <v>38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  <c r="AL38" s="26">
        <v>31.992940359152751</v>
      </c>
      <c r="AM38" s="26">
        <v>31.992940359152751</v>
      </c>
      <c r="AN38" s="26">
        <v>31.992940359152751</v>
      </c>
      <c r="AO38" s="26">
        <v>31.992940359152751</v>
      </c>
      <c r="AP38" s="26">
        <v>30.816783023473739</v>
      </c>
      <c r="AQ38" s="26">
        <v>30.816783023473739</v>
      </c>
      <c r="AR38" s="26">
        <v>31.992940359152751</v>
      </c>
      <c r="AS38" s="26">
        <v>31.992940359152751</v>
      </c>
      <c r="AT38" s="26">
        <v>31.992940359152751</v>
      </c>
      <c r="AU38" s="26">
        <v>30.3724357051121</v>
      </c>
      <c r="AV38" s="26">
        <v>30.3724357051121</v>
      </c>
      <c r="AW38" s="26">
        <v>30.816783023473739</v>
      </c>
      <c r="AX38" s="26">
        <v>27.080342617202177</v>
      </c>
      <c r="AY38" s="26">
        <v>37.175889719865296</v>
      </c>
      <c r="AZ38" s="26">
        <v>35.426440964198605</v>
      </c>
      <c r="BA38" s="26">
        <v>37.175889719865296</v>
      </c>
      <c r="BB38" s="26">
        <v>34.987385850310503</v>
      </c>
      <c r="BC38" s="26">
        <v>34.987385850310503</v>
      </c>
      <c r="BD38" s="26">
        <v>34.987385850310503</v>
      </c>
    </row>
    <row r="39" spans="1:56">
      <c r="A39" s="2">
        <f t="shared" si="32"/>
        <v>43936</v>
      </c>
      <c r="B39" s="4">
        <f>Data!C38</f>
        <v>44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  <c r="AL39" s="26">
        <v>34.112154714722358</v>
      </c>
      <c r="AM39" s="26">
        <v>34.112154714722358</v>
      </c>
      <c r="AN39" s="26">
        <v>34.112154714722358</v>
      </c>
      <c r="AO39" s="26">
        <v>34.112154714722358</v>
      </c>
      <c r="AP39" s="26">
        <v>32.825637966820011</v>
      </c>
      <c r="AQ39" s="26">
        <v>32.825637966820011</v>
      </c>
      <c r="AR39" s="26">
        <v>34.112154714722358</v>
      </c>
      <c r="AS39" s="26">
        <v>34.112154714722358</v>
      </c>
      <c r="AT39" s="26">
        <v>34.112154714722358</v>
      </c>
      <c r="AU39" s="26">
        <v>32.398896717265927</v>
      </c>
      <c r="AV39" s="26">
        <v>32.398896717265927</v>
      </c>
      <c r="AW39" s="26">
        <v>32.825637966820011</v>
      </c>
      <c r="AX39" s="26">
        <v>28.913609404621248</v>
      </c>
      <c r="AY39" s="26">
        <v>39.36830273361457</v>
      </c>
      <c r="AZ39" s="26">
        <v>37.525013831385209</v>
      </c>
      <c r="BA39" s="26">
        <v>39.36830273361457</v>
      </c>
      <c r="BB39" s="26">
        <v>37.062264325992352</v>
      </c>
      <c r="BC39" s="26">
        <v>37.062264325992352</v>
      </c>
      <c r="BD39" s="26">
        <v>37.062264325992352</v>
      </c>
    </row>
    <row r="40" spans="1:56">
      <c r="A40" s="2">
        <f t="shared" si="32"/>
        <v>43937</v>
      </c>
      <c r="B40" s="4">
        <f>Data!C39</f>
        <v>45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  <c r="AL40" s="26">
        <v>36.3267560685535</v>
      </c>
      <c r="AM40" s="26">
        <v>36.3267560685535</v>
      </c>
      <c r="AN40" s="26">
        <v>36.3267560685535</v>
      </c>
      <c r="AO40" s="26">
        <v>36.3267560685535</v>
      </c>
      <c r="AP40" s="26">
        <v>34.913605418995559</v>
      </c>
      <c r="AQ40" s="26">
        <v>34.913605418995559</v>
      </c>
      <c r="AR40" s="26">
        <v>36.3267560685535</v>
      </c>
      <c r="AS40" s="26">
        <v>36.3267560685535</v>
      </c>
      <c r="AT40" s="26">
        <v>36.3267560685535</v>
      </c>
      <c r="AU40" s="26">
        <v>34.51870698228894</v>
      </c>
      <c r="AV40" s="26">
        <v>34.51870698228894</v>
      </c>
      <c r="AW40" s="26">
        <v>34.913605418995559</v>
      </c>
      <c r="AX40" s="26">
        <v>30.83525790777691</v>
      </c>
      <c r="AY40" s="26">
        <v>41.643063174986949</v>
      </c>
      <c r="AZ40" s="26">
        <v>39.703665312180561</v>
      </c>
      <c r="BA40" s="26">
        <v>41.643063174986949</v>
      </c>
      <c r="BB40" s="26">
        <v>39.216629014284308</v>
      </c>
      <c r="BC40" s="26">
        <v>39.216629014284308</v>
      </c>
      <c r="BD40" s="26">
        <v>39.216629014284308</v>
      </c>
    </row>
    <row r="41" spans="1:56">
      <c r="A41" s="2">
        <f t="shared" si="32"/>
        <v>43938</v>
      </c>
      <c r="B41" s="4">
        <f>Data!C40</f>
        <v>48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  <c r="AL41" s="26">
        <v>38.637624184463021</v>
      </c>
      <c r="AM41" s="26">
        <v>38.637624184463021</v>
      </c>
      <c r="AN41" s="26">
        <v>38.637624184463021</v>
      </c>
      <c r="AO41" s="26">
        <v>38.637624184463021</v>
      </c>
      <c r="AP41" s="26">
        <v>37.080012861158792</v>
      </c>
      <c r="AQ41" s="26">
        <v>37.080012861158792</v>
      </c>
      <c r="AR41" s="26">
        <v>38.637624184463021</v>
      </c>
      <c r="AS41" s="26">
        <v>38.637624184463021</v>
      </c>
      <c r="AT41" s="26">
        <v>38.637624184463021</v>
      </c>
      <c r="AU41" s="26">
        <v>36.733020354233133</v>
      </c>
      <c r="AV41" s="26">
        <v>36.733020354233133</v>
      </c>
      <c r="AW41" s="26">
        <v>37.080012861158792</v>
      </c>
      <c r="AX41" s="26">
        <v>32.846926701013956</v>
      </c>
      <c r="AY41" s="26">
        <v>44.000995834061399</v>
      </c>
      <c r="AZ41" s="26">
        <v>41.963344886810837</v>
      </c>
      <c r="BA41" s="26">
        <v>44.000995834061399</v>
      </c>
      <c r="BB41" s="26">
        <v>41.451458752646069</v>
      </c>
      <c r="BC41" s="26">
        <v>41.451458752646069</v>
      </c>
      <c r="BD41" s="26">
        <v>41.451458752646069</v>
      </c>
    </row>
    <row r="42" spans="1:56">
      <c r="A42" s="2">
        <f t="shared" si="32"/>
        <v>43939</v>
      </c>
      <c r="B42" s="4">
        <f>Data!C41</f>
        <v>57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  <c r="AL42" s="26">
        <v>41.045198306810839</v>
      </c>
      <c r="AM42" s="26">
        <v>41.045198306810839</v>
      </c>
      <c r="AN42" s="26">
        <v>41.045198306810839</v>
      </c>
      <c r="AO42" s="26">
        <v>41.045198306810839</v>
      </c>
      <c r="AP42" s="26">
        <v>39.323763525175828</v>
      </c>
      <c r="AQ42" s="26">
        <v>39.323763525175828</v>
      </c>
      <c r="AR42" s="26">
        <v>41.045198306810839</v>
      </c>
      <c r="AS42" s="26">
        <v>41.045198306810839</v>
      </c>
      <c r="AT42" s="26">
        <v>41.045198306810839</v>
      </c>
      <c r="AU42" s="26">
        <v>39.042590358800609</v>
      </c>
      <c r="AV42" s="26">
        <v>39.042590358800609</v>
      </c>
      <c r="AW42" s="26">
        <v>39.323763525175828</v>
      </c>
      <c r="AX42" s="26">
        <v>34.949936684649401</v>
      </c>
      <c r="AY42" s="26">
        <v>46.442744917172696</v>
      </c>
      <c r="AZ42" s="26">
        <v>44.304839386468061</v>
      </c>
      <c r="BA42" s="26">
        <v>46.442744917172696</v>
      </c>
      <c r="BB42" s="26">
        <v>43.767574196622064</v>
      </c>
      <c r="BC42" s="26">
        <v>43.767574196622064</v>
      </c>
      <c r="BD42" s="26">
        <v>43.767574196622064</v>
      </c>
    </row>
    <row r="43" spans="1:56">
      <c r="A43" s="2">
        <f t="shared" si="32"/>
        <v>43940</v>
      </c>
      <c r="B43" s="4">
        <f>Data!C42</f>
        <v>59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  <c r="AL43" s="26">
        <v>43.549477385415834</v>
      </c>
      <c r="AM43" s="26">
        <v>43.549477385415834</v>
      </c>
      <c r="AN43" s="26">
        <v>43.549477385415834</v>
      </c>
      <c r="AO43" s="26">
        <v>43.549477385415834</v>
      </c>
      <c r="AP43" s="26">
        <v>41.64332468704859</v>
      </c>
      <c r="AQ43" s="26">
        <v>41.64332468704859</v>
      </c>
      <c r="AR43" s="26">
        <v>43.549477385415834</v>
      </c>
      <c r="AS43" s="26">
        <v>43.549477385415834</v>
      </c>
      <c r="AT43" s="26">
        <v>43.549477385415834</v>
      </c>
      <c r="AU43" s="26">
        <v>41.447768733092822</v>
      </c>
      <c r="AV43" s="26">
        <v>41.447768733092822</v>
      </c>
      <c r="AW43" s="26">
        <v>41.64332468704859</v>
      </c>
      <c r="AX43" s="26">
        <v>37.145287607539991</v>
      </c>
      <c r="AY43" s="26">
        <v>48.968777496100799</v>
      </c>
      <c r="AZ43" s="26">
        <v>46.728776093598647</v>
      </c>
      <c r="BA43" s="26">
        <v>48.968777496100799</v>
      </c>
      <c r="BB43" s="26">
        <v>46.16564084893092</v>
      </c>
      <c r="BC43" s="26">
        <v>46.16564084893092</v>
      </c>
      <c r="BD43" s="26">
        <v>46.16564084893092</v>
      </c>
    </row>
    <row r="44" spans="1:56">
      <c r="A44" s="2">
        <f t="shared" si="32"/>
        <v>43941</v>
      </c>
      <c r="B44" s="4">
        <f>Data!C43</f>
        <v>60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  <c r="AL44" s="26">
        <v>46.150039617651345</v>
      </c>
      <c r="AM44" s="26">
        <v>46.150039617651345</v>
      </c>
      <c r="AN44" s="26">
        <v>46.150039617651345</v>
      </c>
      <c r="AO44" s="26">
        <v>46.150039617651345</v>
      </c>
      <c r="AP44" s="26">
        <v>44.036718099219975</v>
      </c>
      <c r="AQ44" s="26">
        <v>44.036718099219975</v>
      </c>
      <c r="AR44" s="26">
        <v>46.150039617651345</v>
      </c>
      <c r="AS44" s="26">
        <v>46.150039617651345</v>
      </c>
      <c r="AT44" s="26">
        <v>46.150039617651345</v>
      </c>
      <c r="AU44" s="26">
        <v>43.948521993445908</v>
      </c>
      <c r="AV44" s="26">
        <v>43.948521993445908</v>
      </c>
      <c r="AW44" s="26">
        <v>44.036718099219975</v>
      </c>
      <c r="AX44" s="26">
        <v>39.433670103768833</v>
      </c>
      <c r="AY44" s="26">
        <v>51.579383840929005</v>
      </c>
      <c r="AZ44" s="26">
        <v>49.235622779696186</v>
      </c>
      <c r="BA44" s="26">
        <v>51.579383840929005</v>
      </c>
      <c r="BB44" s="26">
        <v>48.646169041615707</v>
      </c>
      <c r="BC44" s="26">
        <v>48.646169041615707</v>
      </c>
      <c r="BD44" s="26">
        <v>48.646169041615707</v>
      </c>
    </row>
    <row r="45" spans="1:56">
      <c r="A45" s="2">
        <f t="shared" si="32"/>
        <v>43942</v>
      </c>
      <c r="B45" s="4">
        <f>Data!C44</f>
        <v>61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  <c r="AL45" s="26">
        <v>48.846085849720453</v>
      </c>
      <c r="AM45" s="26">
        <v>48.846085849720453</v>
      </c>
      <c r="AN45" s="26">
        <v>48.846085849720453</v>
      </c>
      <c r="AO45" s="26">
        <v>48.846085849720453</v>
      </c>
      <c r="AP45" s="26">
        <v>46.501512269361797</v>
      </c>
      <c r="AQ45" s="26">
        <v>46.501512269361797</v>
      </c>
      <c r="AR45" s="26">
        <v>48.846085849720453</v>
      </c>
      <c r="AS45" s="26">
        <v>48.846085849720453</v>
      </c>
      <c r="AT45" s="26">
        <v>48.846085849720453</v>
      </c>
      <c r="AU45" s="26">
        <v>46.544470455153721</v>
      </c>
      <c r="AV45" s="26">
        <v>46.544470455153721</v>
      </c>
      <c r="AW45" s="26">
        <v>46.501512269361797</v>
      </c>
      <c r="AX45" s="26">
        <v>41.815497371566963</v>
      </c>
      <c r="AY45" s="26">
        <v>54.274670258151282</v>
      </c>
      <c r="AZ45" s="26">
        <v>51.825680476673739</v>
      </c>
      <c r="BA45" s="26">
        <v>54.274670258151282</v>
      </c>
      <c r="BB45" s="26">
        <v>51.20950671146754</v>
      </c>
      <c r="BC45" s="26">
        <v>51.20950671146754</v>
      </c>
      <c r="BD45" s="26">
        <v>51.20950671146754</v>
      </c>
    </row>
    <row r="46" spans="1:56">
      <c r="A46" s="2">
        <f t="shared" si="32"/>
        <v>43943</v>
      </c>
      <c r="B46" s="4">
        <f>Data!C45</f>
        <v>63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  <c r="AL46" s="26">
        <v>51.636511764657349</v>
      </c>
      <c r="AM46" s="26">
        <v>51.636511764657349</v>
      </c>
      <c r="AN46" s="26">
        <v>51.636511764657349</v>
      </c>
      <c r="AO46" s="26">
        <v>51.636511764657349</v>
      </c>
      <c r="AP46" s="26">
        <v>49.034816545650955</v>
      </c>
      <c r="AQ46" s="26">
        <v>49.034816545650955</v>
      </c>
      <c r="AR46" s="26">
        <v>51.636511764657349</v>
      </c>
      <c r="AS46" s="26">
        <v>51.636511764657349</v>
      </c>
      <c r="AT46" s="26">
        <v>51.636511764657349</v>
      </c>
      <c r="AU46" s="26">
        <v>49.234954551410603</v>
      </c>
      <c r="AV46" s="26">
        <v>49.234954551410603</v>
      </c>
      <c r="AW46" s="26">
        <v>49.034816545650955</v>
      </c>
      <c r="AX46" s="26">
        <v>44.290961106176738</v>
      </c>
      <c r="AY46" s="26">
        <v>57.054538265296586</v>
      </c>
      <c r="AZ46" s="26">
        <v>54.49906304694845</v>
      </c>
      <c r="BA46" s="26">
        <v>57.054538265296586</v>
      </c>
      <c r="BB46" s="26">
        <v>53.855819093205191</v>
      </c>
      <c r="BC46" s="26">
        <v>53.855819093205191</v>
      </c>
      <c r="BD46" s="26">
        <v>53.855819093205191</v>
      </c>
    </row>
    <row r="47" spans="1:56">
      <c r="A47" s="2">
        <f t="shared" si="32"/>
        <v>43944</v>
      </c>
      <c r="B47" s="4">
        <f>Data!C46</f>
        <v>66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  <c r="AL47" s="26">
        <v>54.519649757539874</v>
      </c>
      <c r="AM47" s="26">
        <v>54.519649757539874</v>
      </c>
      <c r="AN47" s="26">
        <v>54.519649757539874</v>
      </c>
      <c r="AO47" s="26">
        <v>54.519649757539874</v>
      </c>
      <c r="AP47" s="26">
        <v>51.633277519106052</v>
      </c>
      <c r="AQ47" s="26">
        <v>51.633277519106052</v>
      </c>
      <c r="AR47" s="26">
        <v>54.519649757539874</v>
      </c>
      <c r="AS47" s="26">
        <v>54.519649757539874</v>
      </c>
      <c r="AT47" s="26">
        <v>54.519649757539874</v>
      </c>
      <c r="AU47" s="26">
        <v>52.018784930491314</v>
      </c>
      <c r="AV47" s="26">
        <v>52.018784930491314</v>
      </c>
      <c r="AW47" s="26">
        <v>51.633277519106052</v>
      </c>
      <c r="AX47" s="26">
        <v>46.859800609593648</v>
      </c>
      <c r="AY47" s="26">
        <v>59.91864167886029</v>
      </c>
      <c r="AZ47" s="26">
        <v>57.255655431174802</v>
      </c>
      <c r="BA47" s="26">
        <v>59.91864167886029</v>
      </c>
      <c r="BB47" s="26">
        <v>56.585047286299563</v>
      </c>
      <c r="BC47" s="26">
        <v>56.585047286299563</v>
      </c>
      <c r="BD47" s="26">
        <v>56.585047286299563</v>
      </c>
    </row>
    <row r="48" spans="1:56">
      <c r="A48" s="2">
        <f t="shared" si="32"/>
        <v>43945</v>
      </c>
      <c r="B48" s="4">
        <f>Data!C47</f>
        <v>68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  <c r="AL48" s="26">
        <v>57.493253774250888</v>
      </c>
      <c r="AM48" s="26">
        <v>57.493253774250888</v>
      </c>
      <c r="AN48" s="26">
        <v>57.493253774250888</v>
      </c>
      <c r="AO48" s="26">
        <v>57.493253774250888</v>
      </c>
      <c r="AP48" s="26">
        <v>54.29307922176374</v>
      </c>
      <c r="AQ48" s="26">
        <v>54.29307922176374</v>
      </c>
      <c r="AR48" s="26">
        <v>57.493253774250888</v>
      </c>
      <c r="AS48" s="26">
        <v>57.493253774250888</v>
      </c>
      <c r="AT48" s="26">
        <v>57.493253774250888</v>
      </c>
      <c r="AU48" s="26">
        <v>54.894223558841638</v>
      </c>
      <c r="AV48" s="26">
        <v>54.894223558841638</v>
      </c>
      <c r="AW48" s="26">
        <v>54.29307922176374</v>
      </c>
      <c r="AX48" s="26">
        <v>49.521278354973347</v>
      </c>
      <c r="AY48" s="26">
        <v>62.866381367283125</v>
      </c>
      <c r="AZ48" s="26">
        <v>60.095107738414811</v>
      </c>
      <c r="BA48" s="26">
        <v>62.866381367283125</v>
      </c>
      <c r="BB48" s="26">
        <v>59.396902207227633</v>
      </c>
      <c r="BC48" s="26">
        <v>59.396902207227633</v>
      </c>
      <c r="BD48" s="26">
        <v>59.396902207227633</v>
      </c>
    </row>
    <row r="49" spans="1:56">
      <c r="A49" s="2">
        <f t="shared" si="32"/>
        <v>43946</v>
      </c>
      <c r="B49" s="4">
        <f>Data!C48</f>
        <v>69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  <c r="AL49" s="26">
        <v>60.554491151791879</v>
      </c>
      <c r="AM49" s="26">
        <v>60.554491151791879</v>
      </c>
      <c r="AN49" s="26">
        <v>60.554491151791879</v>
      </c>
      <c r="AO49" s="26">
        <v>60.554491151791879</v>
      </c>
      <c r="AP49" s="26">
        <v>57.009950129708571</v>
      </c>
      <c r="AQ49" s="26">
        <v>57.009950129708571</v>
      </c>
      <c r="AR49" s="26">
        <v>60.554491151791879</v>
      </c>
      <c r="AS49" s="26">
        <v>60.554491151791879</v>
      </c>
      <c r="AT49" s="26">
        <v>60.554491151791879</v>
      </c>
      <c r="AU49" s="26">
        <v>57.858970932693666</v>
      </c>
      <c r="AV49" s="26">
        <v>57.858970932693666</v>
      </c>
      <c r="AW49" s="26">
        <v>57.009950129708571</v>
      </c>
      <c r="AX49" s="26">
        <v>52.274159842280625</v>
      </c>
      <c r="AY49" s="26">
        <v>65.896899983765721</v>
      </c>
      <c r="AZ49" s="26">
        <v>63.016829163992718</v>
      </c>
      <c r="BA49" s="26">
        <v>65.896899983765721</v>
      </c>
      <c r="BB49" s="26">
        <v>62.290858332933979</v>
      </c>
      <c r="BC49" s="26">
        <v>62.290858332933979</v>
      </c>
      <c r="BD49" s="26">
        <v>62.290858332933979</v>
      </c>
    </row>
    <row r="50" spans="1:56">
      <c r="A50" s="2">
        <f t="shared" si="32"/>
        <v>43947</v>
      </c>
      <c r="B50" s="4">
        <f>Data!C49</f>
        <v>70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  <c r="AL50" s="26">
        <v>63.699941773467124</v>
      </c>
      <c r="AM50" s="26">
        <v>63.699941773467124</v>
      </c>
      <c r="AN50" s="26">
        <v>63.699941773467124</v>
      </c>
      <c r="AO50" s="26">
        <v>63.699941773467124</v>
      </c>
      <c r="AP50" s="26">
        <v>59.779182243414184</v>
      </c>
      <c r="AQ50" s="26">
        <v>59.779182243414184</v>
      </c>
      <c r="AR50" s="26">
        <v>63.699941773467124</v>
      </c>
      <c r="AS50" s="26">
        <v>63.699941773467124</v>
      </c>
      <c r="AT50" s="26">
        <v>63.699941773467124</v>
      </c>
      <c r="AU50" s="26">
        <v>60.91015975435495</v>
      </c>
      <c r="AV50" s="26">
        <v>60.91015975435495</v>
      </c>
      <c r="AW50" s="26">
        <v>59.779182243414184</v>
      </c>
      <c r="AX50" s="26">
        <v>55.116698122306374</v>
      </c>
      <c r="AY50" s="26">
        <v>69.009076312520804</v>
      </c>
      <c r="AZ50" s="26">
        <v>66.019981378626113</v>
      </c>
      <c r="BA50" s="26">
        <v>69.009076312520804</v>
      </c>
      <c r="BB50" s="26">
        <v>65.266146881338273</v>
      </c>
      <c r="BC50" s="26">
        <v>65.266146881338273</v>
      </c>
      <c r="BD50" s="26">
        <v>65.266146881338273</v>
      </c>
    </row>
    <row r="51" spans="1:56">
      <c r="A51" s="2">
        <f t="shared" si="32"/>
        <v>43948</v>
      </c>
      <c r="B51" s="4">
        <f>Data!C50</f>
        <v>71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  <c r="AL51" s="26">
        <v>66.925604519439375</v>
      </c>
      <c r="AM51" s="26">
        <v>66.925604519439375</v>
      </c>
      <c r="AN51" s="26">
        <v>66.925604519439375</v>
      </c>
      <c r="AO51" s="26">
        <v>66.925604519439375</v>
      </c>
      <c r="AP51" s="26">
        <v>62.595655858467872</v>
      </c>
      <c r="AQ51" s="26">
        <v>62.595655858467872</v>
      </c>
      <c r="AR51" s="26">
        <v>66.925604519439375</v>
      </c>
      <c r="AS51" s="26">
        <v>66.925604519439375</v>
      </c>
      <c r="AT51" s="26">
        <v>66.925604519439375</v>
      </c>
      <c r="AU51" s="26">
        <v>64.04435513236362</v>
      </c>
      <c r="AV51" s="26">
        <v>64.04435513236362</v>
      </c>
      <c r="AW51" s="26">
        <v>62.595655858467872</v>
      </c>
      <c r="AX51" s="26">
        <v>58.046623136040196</v>
      </c>
      <c r="AY51" s="26">
        <v>72.201518972779979</v>
      </c>
      <c r="AZ51" s="26">
        <v>69.10347113845333</v>
      </c>
      <c r="BA51" s="26">
        <v>72.201518972779979</v>
      </c>
      <c r="BB51" s="26">
        <v>68.321748179526494</v>
      </c>
      <c r="BC51" s="26">
        <v>68.321748179526494</v>
      </c>
      <c r="BD51" s="26">
        <v>68.321748179526494</v>
      </c>
    </row>
    <row r="52" spans="1:56">
      <c r="A52" s="2">
        <f t="shared" si="32"/>
        <v>43949</v>
      </c>
      <c r="B52" s="4">
        <f>Data!C51</f>
        <v>73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  <c r="AL52" s="26">
        <v>70.226910586742832</v>
      </c>
      <c r="AM52" s="26">
        <v>70.226910586742832</v>
      </c>
      <c r="AN52" s="26">
        <v>70.226910586742832</v>
      </c>
      <c r="AO52" s="26">
        <v>70.226910586742832</v>
      </c>
      <c r="AP52" s="26">
        <v>65.45387009989156</v>
      </c>
      <c r="AQ52" s="26">
        <v>65.45387009989156</v>
      </c>
      <c r="AR52" s="26">
        <v>70.226910586742832</v>
      </c>
      <c r="AS52" s="26">
        <v>70.226910586742832</v>
      </c>
      <c r="AT52" s="26">
        <v>70.226910586742832</v>
      </c>
      <c r="AU52" s="26">
        <v>67.257560994859972</v>
      </c>
      <c r="AV52" s="26">
        <v>67.257560994859972</v>
      </c>
      <c r="AW52" s="26">
        <v>65.45387009989156</v>
      </c>
      <c r="AX52" s="26">
        <v>61.061135717879758</v>
      </c>
      <c r="AY52" s="26">
        <v>75.472559460840301</v>
      </c>
      <c r="AZ52" s="26">
        <v>72.265942092326227</v>
      </c>
      <c r="BA52" s="26">
        <v>75.472559460840301</v>
      </c>
      <c r="BB52" s="26">
        <v>71.456383194628728</v>
      </c>
      <c r="BC52" s="26">
        <v>71.456383194628728</v>
      </c>
      <c r="BD52" s="26">
        <v>71.456383194628728</v>
      </c>
    </row>
    <row r="53" spans="1:56">
      <c r="A53" s="2">
        <f t="shared" si="32"/>
        <v>43950</v>
      </c>
      <c r="B53" s="4">
        <f>Data!C52</f>
        <v>73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  <c r="AL53" s="26">
        <v>73.598742775582181</v>
      </c>
      <c r="AM53" s="26">
        <v>73.598742775582181</v>
      </c>
      <c r="AN53" s="26">
        <v>73.598742775582181</v>
      </c>
      <c r="AO53" s="26">
        <v>73.598742775582181</v>
      </c>
      <c r="AP53" s="26">
        <v>68.347979279239311</v>
      </c>
      <c r="AQ53" s="26">
        <v>68.347979279239311</v>
      </c>
      <c r="AR53" s="26">
        <v>73.598742775582181</v>
      </c>
      <c r="AS53" s="26">
        <v>73.598742775582181</v>
      </c>
      <c r="AT53" s="26">
        <v>73.598742775582181</v>
      </c>
      <c r="AU53" s="26">
        <v>70.545231963488419</v>
      </c>
      <c r="AV53" s="26">
        <v>70.545231963488419</v>
      </c>
      <c r="AW53" s="26">
        <v>68.347979279239311</v>
      </c>
      <c r="AX53" s="26">
        <v>64.156905741476692</v>
      </c>
      <c r="AY53" s="26">
        <v>78.820244919118579</v>
      </c>
      <c r="AZ53" s="26">
        <v>75.505766156619131</v>
      </c>
      <c r="BA53" s="26">
        <v>78.820244919118579</v>
      </c>
      <c r="BB53" s="26">
        <v>74.668504592451825</v>
      </c>
      <c r="BC53" s="26">
        <v>74.668504592451825</v>
      </c>
      <c r="BD53" s="26">
        <v>74.668504592451825</v>
      </c>
    </row>
    <row r="54" spans="1:56">
      <c r="A54" s="2">
        <f t="shared" si="32"/>
        <v>43951</v>
      </c>
      <c r="B54" s="4">
        <f>Data!C53</f>
        <v>76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  <c r="AL54" s="26">
        <v>77.035459296801633</v>
      </c>
      <c r="AM54" s="26">
        <v>77.035459296801633</v>
      </c>
      <c r="AN54" s="26">
        <v>77.035459296801633</v>
      </c>
      <c r="AO54" s="26">
        <v>77.035459296801633</v>
      </c>
      <c r="AP54" s="26">
        <v>71.27183508242048</v>
      </c>
      <c r="AQ54" s="26">
        <v>71.27183508242048</v>
      </c>
      <c r="AR54" s="26">
        <v>77.035459296801633</v>
      </c>
      <c r="AS54" s="26">
        <v>77.035459296801633</v>
      </c>
      <c r="AT54" s="26">
        <v>77.035459296801633</v>
      </c>
      <c r="AU54" s="26">
        <v>73.902289424754528</v>
      </c>
      <c r="AV54" s="26">
        <v>73.902289424754528</v>
      </c>
      <c r="AW54" s="26">
        <v>71.27183508242048</v>
      </c>
      <c r="AX54" s="26">
        <v>67.330073445834103</v>
      </c>
      <c r="AY54" s="26">
        <v>82.242331661058969</v>
      </c>
      <c r="AZ54" s="26">
        <v>78.821035446272305</v>
      </c>
      <c r="BA54" s="26">
        <v>82.242331661058969</v>
      </c>
      <c r="BB54" s="26">
        <v>77.956288301878814</v>
      </c>
      <c r="BC54" s="26">
        <v>77.956288301878814</v>
      </c>
      <c r="BD54" s="26">
        <v>77.956288301878814</v>
      </c>
    </row>
    <row r="55" spans="1:56">
      <c r="A55" s="2">
        <f t="shared" si="32"/>
        <v>43952</v>
      </c>
      <c r="B55" s="4">
        <f>Data!C54</f>
        <v>82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  <c r="AL55" s="26">
        <v>80.530920058318586</v>
      </c>
      <c r="AM55" s="26">
        <v>80.530920058318586</v>
      </c>
      <c r="AN55" s="26">
        <v>80.530920058318586</v>
      </c>
      <c r="AO55" s="26">
        <v>80.530920058318586</v>
      </c>
      <c r="AP55" s="26">
        <v>74.219034463408107</v>
      </c>
      <c r="AQ55" s="26">
        <v>74.219034463408107</v>
      </c>
      <c r="AR55" s="26">
        <v>80.530920058318586</v>
      </c>
      <c r="AS55" s="26">
        <v>80.530920058318586</v>
      </c>
      <c r="AT55" s="26">
        <v>80.530920058318586</v>
      </c>
      <c r="AU55" s="26">
        <v>77.323139964156368</v>
      </c>
      <c r="AV55" s="26">
        <v>77.323139964156368</v>
      </c>
      <c r="AW55" s="26">
        <v>74.219034463408107</v>
      </c>
      <c r="AX55" s="26">
        <v>70.576252469079634</v>
      </c>
      <c r="AY55" s="26">
        <v>85.736281422962804</v>
      </c>
      <c r="AZ55" s="26">
        <v>82.20955666406222</v>
      </c>
      <c r="BA55" s="26">
        <v>85.736281422962804</v>
      </c>
      <c r="BB55" s="26">
        <v>81.317627468832058</v>
      </c>
      <c r="BC55" s="26">
        <v>81.317627468832058</v>
      </c>
      <c r="BD55" s="26">
        <v>81.317627468832058</v>
      </c>
    </row>
    <row r="56" spans="1:56">
      <c r="A56" s="2">
        <f t="shared" si="32"/>
        <v>43953</v>
      </c>
      <c r="B56" s="4">
        <f>Data!C55</f>
        <v>91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  <c r="AL56" s="26">
        <v>84.078512748744586</v>
      </c>
      <c r="AM56" s="26">
        <v>84.078512748744586</v>
      </c>
      <c r="AN56" s="26">
        <v>84.078512748744586</v>
      </c>
      <c r="AO56" s="26">
        <v>84.078512748744586</v>
      </c>
      <c r="AP56" s="26">
        <v>77.182972841141847</v>
      </c>
      <c r="AQ56" s="26">
        <v>77.182972841141847</v>
      </c>
      <c r="AR56" s="26">
        <v>84.078512748744586</v>
      </c>
      <c r="AS56" s="26">
        <v>84.078512748744586</v>
      </c>
      <c r="AT56" s="26">
        <v>84.078512748744586</v>
      </c>
      <c r="AU56" s="26">
        <v>80.80169370591787</v>
      </c>
      <c r="AV56" s="26">
        <v>80.80169370591787</v>
      </c>
      <c r="AW56" s="26">
        <v>77.182972841141847</v>
      </c>
      <c r="AX56" s="26">
        <v>73.890532543653208</v>
      </c>
      <c r="AY56" s="26">
        <v>89.299263644006032</v>
      </c>
      <c r="AZ56" s="26">
        <v>85.66885114304651</v>
      </c>
      <c r="BA56" s="26">
        <v>89.299263644006032</v>
      </c>
      <c r="BB56" s="26">
        <v>84.750131966882833</v>
      </c>
      <c r="BC56" s="26">
        <v>84.750131966882833</v>
      </c>
      <c r="BD56" s="26">
        <v>84.750131966882833</v>
      </c>
    </row>
    <row r="57" spans="1:56">
      <c r="A57" s="2">
        <f t="shared" si="32"/>
        <v>43954</v>
      </c>
      <c r="B57" s="4">
        <f>Data!C56</f>
        <v>93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  <c r="AL57" s="26">
        <v>87.671175369577739</v>
      </c>
      <c r="AM57" s="26">
        <v>87.671175369577739</v>
      </c>
      <c r="AN57" s="26">
        <v>87.671175369577739</v>
      </c>
      <c r="AO57" s="26">
        <v>87.671175369577739</v>
      </c>
      <c r="AP57" s="26">
        <v>80.156901687416877</v>
      </c>
      <c r="AQ57" s="26">
        <v>80.156901687416877</v>
      </c>
      <c r="AR57" s="26">
        <v>87.671175369577739</v>
      </c>
      <c r="AS57" s="26">
        <v>87.671175369577739</v>
      </c>
      <c r="AT57" s="26">
        <v>87.671175369577739</v>
      </c>
      <c r="AU57" s="26">
        <v>84.33137944093798</v>
      </c>
      <c r="AV57" s="26">
        <v>84.33137944093798</v>
      </c>
      <c r="AW57" s="26">
        <v>80.156901687416877</v>
      </c>
      <c r="AX57" s="26">
        <v>77.267479177989884</v>
      </c>
      <c r="AY57" s="26">
        <v>92.92815931249315</v>
      </c>
      <c r="AZ57" s="26">
        <v>89.196156282815949</v>
      </c>
      <c r="BA57" s="26">
        <v>92.92815931249315</v>
      </c>
      <c r="BB57" s="26">
        <v>88.251129255624008</v>
      </c>
      <c r="BC57" s="26">
        <v>88.251129255624008</v>
      </c>
      <c r="BD57" s="26">
        <v>88.251129255624008</v>
      </c>
    </row>
    <row r="58" spans="1:56">
      <c r="A58" s="2">
        <f t="shared" si="32"/>
        <v>43955</v>
      </c>
      <c r="B58" s="4">
        <f>Data!C57</f>
        <v>96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  <c r="AL58" s="26">
        <v>91.301450671169093</v>
      </c>
      <c r="AM58" s="26">
        <v>91.301450671169093</v>
      </c>
      <c r="AN58" s="26">
        <v>91.301450671169093</v>
      </c>
      <c r="AO58" s="26">
        <v>91.301450671169093</v>
      </c>
      <c r="AP58" s="26">
        <v>83.133988738323566</v>
      </c>
      <c r="AQ58" s="26">
        <v>83.133988738323566</v>
      </c>
      <c r="AR58" s="26">
        <v>91.301450671169093</v>
      </c>
      <c r="AS58" s="26">
        <v>91.301450671169093</v>
      </c>
      <c r="AT58" s="26">
        <v>91.301450671169093</v>
      </c>
      <c r="AU58" s="26">
        <v>87.905190923180854</v>
      </c>
      <c r="AV58" s="26">
        <v>87.905190923180854</v>
      </c>
      <c r="AW58" s="26">
        <v>83.133988738323566</v>
      </c>
      <c r="AX58" s="26">
        <v>80.701162337795367</v>
      </c>
      <c r="AY58" s="26">
        <v>96.619566529433669</v>
      </c>
      <c r="AZ58" s="26">
        <v>92.788428546598624</v>
      </c>
      <c r="BA58" s="26">
        <v>96.619566529433669</v>
      </c>
      <c r="BB58" s="26">
        <v>91.817666757092056</v>
      </c>
      <c r="BC58" s="26">
        <v>91.817666757092056</v>
      </c>
      <c r="BD58" s="26">
        <v>91.817666757092056</v>
      </c>
    </row>
    <row r="59" spans="1:56">
      <c r="A59" s="2">
        <f t="shared" si="32"/>
        <v>43956</v>
      </c>
      <c r="B59" s="4">
        <f>Data!C58</f>
        <v>100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  <c r="AL59" s="26">
        <v>94.961547135155143</v>
      </c>
      <c r="AM59" s="26">
        <v>94.961547135155143</v>
      </c>
      <c r="AN59" s="26">
        <v>94.961547135155143</v>
      </c>
      <c r="AO59" s="26">
        <v>94.961547135155143</v>
      </c>
      <c r="AP59" s="26">
        <v>86.107379837007329</v>
      </c>
      <c r="AQ59" s="26">
        <v>86.107379837007329</v>
      </c>
      <c r="AR59" s="26">
        <v>94.961547135155143</v>
      </c>
      <c r="AS59" s="26">
        <v>94.961547135155143</v>
      </c>
      <c r="AT59" s="26">
        <v>94.961547135155143</v>
      </c>
      <c r="AU59" s="26">
        <v>91.515740169193862</v>
      </c>
      <c r="AV59" s="26">
        <v>91.515740169193862</v>
      </c>
      <c r="AW59" s="26">
        <v>86.107379837007329</v>
      </c>
      <c r="AX59" s="26">
        <v>84.185192449250167</v>
      </c>
      <c r="AY59" s="26">
        <v>100.36980799351853</v>
      </c>
      <c r="AZ59" s="26">
        <v>96.442348241203106</v>
      </c>
      <c r="BA59" s="26">
        <v>100.36980799351853</v>
      </c>
      <c r="BB59" s="26">
        <v>95.446515975951399</v>
      </c>
      <c r="BC59" s="26">
        <v>95.446515975951399</v>
      </c>
      <c r="BD59" s="26">
        <v>95.446515975951399</v>
      </c>
    </row>
    <row r="60" spans="1:56">
      <c r="A60" s="2">
        <f t="shared" si="32"/>
        <v>43957</v>
      </c>
      <c r="B60" s="4">
        <f>Data!C59</f>
        <v>102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  <c r="AL60" s="26">
        <v>98.643405412918312</v>
      </c>
      <c r="AM60" s="26">
        <v>98.643405412918312</v>
      </c>
      <c r="AN60" s="26">
        <v>98.643405412918312</v>
      </c>
      <c r="AO60" s="26">
        <v>98.643405412918312</v>
      </c>
      <c r="AP60" s="26">
        <v>89.070261345587014</v>
      </c>
      <c r="AQ60" s="26">
        <v>89.070261345587014</v>
      </c>
      <c r="AR60" s="26">
        <v>98.643405412918312</v>
      </c>
      <c r="AS60" s="26">
        <v>98.643405412918312</v>
      </c>
      <c r="AT60" s="26">
        <v>98.643405412918312</v>
      </c>
      <c r="AU60" s="26">
        <v>95.155316889508171</v>
      </c>
      <c r="AV60" s="26">
        <v>95.155316889508171</v>
      </c>
      <c r="AW60" s="26">
        <v>89.070261345587014</v>
      </c>
      <c r="AX60" s="26">
        <v>87.712763309459149</v>
      </c>
      <c r="AY60" s="26">
        <v>104.1749406534983</v>
      </c>
      <c r="AZ60" s="26">
        <v>100.15432634631053</v>
      </c>
      <c r="BA60" s="26">
        <v>104.1749406534983</v>
      </c>
      <c r="BB60" s="26">
        <v>99.134178634343797</v>
      </c>
      <c r="BC60" s="26">
        <v>99.134178634343797</v>
      </c>
      <c r="BD60" s="26">
        <v>99.134178634343797</v>
      </c>
    </row>
    <row r="61" spans="1:56">
      <c r="A61" s="2">
        <f t="shared" si="32"/>
        <v>43958</v>
      </c>
      <c r="B61" s="4">
        <f>Data!C60</f>
        <v>106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  <c r="AL61" s="26">
        <v>102.33876898693063</v>
      </c>
      <c r="AM61" s="26">
        <v>102.33876898693063</v>
      </c>
      <c r="AN61" s="26">
        <v>102.33876898693063</v>
      </c>
      <c r="AO61" s="26">
        <v>102.33876898693063</v>
      </c>
      <c r="AP61" s="26">
        <v>92.015922008978265</v>
      </c>
      <c r="AQ61" s="26">
        <v>92.015922008978265</v>
      </c>
      <c r="AR61" s="26">
        <v>102.33876898693063</v>
      </c>
      <c r="AS61" s="26">
        <v>102.33876898693063</v>
      </c>
      <c r="AT61" s="26">
        <v>102.33876898693063</v>
      </c>
      <c r="AU61" s="26">
        <v>98.815953023185159</v>
      </c>
      <c r="AV61" s="26">
        <v>98.815953023185159</v>
      </c>
      <c r="AW61" s="26">
        <v>92.015922008978265</v>
      </c>
      <c r="AX61" s="26">
        <v>91.276701327672981</v>
      </c>
      <c r="AY61" s="26">
        <v>108.03076778720326</v>
      </c>
      <c r="AZ61" s="26">
        <v>103.92051367659741</v>
      </c>
      <c r="BA61" s="26">
        <v>108.03076778720326</v>
      </c>
      <c r="BB61" s="26">
        <v>102.8768951102534</v>
      </c>
      <c r="BC61" s="26">
        <v>102.8768951102534</v>
      </c>
      <c r="BD61" s="26">
        <v>102.8768951102534</v>
      </c>
    </row>
    <row r="62" spans="1:56">
      <c r="A62" s="2">
        <f t="shared" si="32"/>
        <v>43959</v>
      </c>
      <c r="B62" s="4">
        <f>Data!C61</f>
        <v>108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  <c r="AL62" s="26">
        <v>106.03925773684914</v>
      </c>
      <c r="AM62" s="26">
        <v>106.03925773684914</v>
      </c>
      <c r="AN62" s="26">
        <v>106.03925773684914</v>
      </c>
      <c r="AO62" s="26">
        <v>106.03925773684914</v>
      </c>
      <c r="AP62" s="26">
        <v>94.937813118167611</v>
      </c>
      <c r="AQ62" s="26">
        <v>94.937813118167611</v>
      </c>
      <c r="AR62" s="26">
        <v>106.03925773684914</v>
      </c>
      <c r="AS62" s="26">
        <v>106.03925773684914</v>
      </c>
      <c r="AT62" s="26">
        <v>106.03925773684914</v>
      </c>
      <c r="AU62" s="26">
        <v>102.48949123759985</v>
      </c>
      <c r="AV62" s="26">
        <v>102.48949123759985</v>
      </c>
      <c r="AW62" s="26">
        <v>94.937813118167611</v>
      </c>
      <c r="AX62" s="26">
        <v>94.869520388066178</v>
      </c>
      <c r="AY62" s="26">
        <v>111.93285372599136</v>
      </c>
      <c r="AZ62" s="26">
        <v>107.73681262516087</v>
      </c>
      <c r="BA62" s="26">
        <v>111.93285372599136</v>
      </c>
      <c r="BB62" s="26">
        <v>106.67065543466532</v>
      </c>
      <c r="BC62" s="26">
        <v>106.67065543466532</v>
      </c>
      <c r="BD62" s="26">
        <v>106.67065543466532</v>
      </c>
    </row>
    <row r="63" spans="1:56">
      <c r="A63" s="2">
        <f t="shared" si="32"/>
        <v>43960</v>
      </c>
      <c r="B63" s="4">
        <f>Data!C62</f>
        <v>115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  <c r="AL63" s="26">
        <v>109.73644307576288</v>
      </c>
      <c r="AM63" s="26">
        <v>109.73644307576288</v>
      </c>
      <c r="AN63" s="26">
        <v>109.73644307576288</v>
      </c>
      <c r="AO63" s="26">
        <v>109.73644307576288</v>
      </c>
      <c r="AP63" s="26">
        <v>97.829605815565458</v>
      </c>
      <c r="AQ63" s="26">
        <v>97.829605815565458</v>
      </c>
      <c r="AR63" s="26">
        <v>109.73644307576288</v>
      </c>
      <c r="AS63" s="26">
        <v>109.73644307576288</v>
      </c>
      <c r="AT63" s="26">
        <v>109.73644307576288</v>
      </c>
      <c r="AU63" s="26">
        <v>106.16765620645364</v>
      </c>
      <c r="AV63" s="26">
        <v>106.16765620645364</v>
      </c>
      <c r="AW63" s="26">
        <v>97.829605815565458</v>
      </c>
      <c r="AX63" s="26">
        <v>98.483481533240308</v>
      </c>
      <c r="AY63" s="26">
        <v>115.87654131509028</v>
      </c>
      <c r="AZ63" s="26">
        <v>111.59889161619128</v>
      </c>
      <c r="BA63" s="26">
        <v>115.87654131509028</v>
      </c>
      <c r="BB63" s="26">
        <v>110.51121298433691</v>
      </c>
      <c r="BC63" s="26">
        <v>110.51121298433691</v>
      </c>
      <c r="BD63" s="26">
        <v>110.51121298433691</v>
      </c>
    </row>
    <row r="64" spans="1:56">
      <c r="A64" s="2">
        <f t="shared" si="32"/>
        <v>43961</v>
      </c>
      <c r="B64" s="4">
        <f>Data!C63</f>
        <v>124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  <c r="AL64" s="26">
        <v>113.42192338251611</v>
      </c>
      <c r="AM64" s="26">
        <v>113.42192338251611</v>
      </c>
      <c r="AN64" s="26">
        <v>113.42192338251611</v>
      </c>
      <c r="AO64" s="26">
        <v>113.42192338251611</v>
      </c>
      <c r="AP64" s="26">
        <v>100.68524442892725</v>
      </c>
      <c r="AQ64" s="26">
        <v>100.68524442892725</v>
      </c>
      <c r="AR64" s="26">
        <v>113.42192338251611</v>
      </c>
      <c r="AS64" s="26">
        <v>113.42192338251611</v>
      </c>
      <c r="AT64" s="26">
        <v>113.42192338251611</v>
      </c>
      <c r="AU64" s="26">
        <v>109.84212750000322</v>
      </c>
      <c r="AV64" s="26">
        <v>109.84212750000322</v>
      </c>
      <c r="AW64" s="26">
        <v>100.68524442892725</v>
      </c>
      <c r="AX64" s="26">
        <v>102.11065662871475</v>
      </c>
      <c r="AY64" s="26">
        <v>119.85697193872527</v>
      </c>
      <c r="AZ64" s="26">
        <v>115.50220214407007</v>
      </c>
      <c r="BA64" s="26">
        <v>119.85697193872527</v>
      </c>
      <c r="BB64" s="26">
        <v>114.39410075911213</v>
      </c>
      <c r="BC64" s="26">
        <v>114.39410075911213</v>
      </c>
      <c r="BD64" s="26">
        <v>114.39410075911213</v>
      </c>
    </row>
    <row r="65" spans="1:56">
      <c r="A65" s="2">
        <f t="shared" si="32"/>
        <v>43962</v>
      </c>
      <c r="B65" s="4">
        <f>Data!C64</f>
        <v>127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  <c r="AL65" s="26">
        <v>117.08739859922166</v>
      </c>
      <c r="AM65" s="26">
        <v>117.08739859922166</v>
      </c>
      <c r="AN65" s="26">
        <v>117.08739859922166</v>
      </c>
      <c r="AO65" s="26">
        <v>117.08739859922166</v>
      </c>
      <c r="AP65" s="26">
        <v>103.49899484299299</v>
      </c>
      <c r="AQ65" s="26">
        <v>103.49899484299299</v>
      </c>
      <c r="AR65" s="26">
        <v>117.08739859922166</v>
      </c>
      <c r="AS65" s="26">
        <v>117.08739859922166</v>
      </c>
      <c r="AT65" s="26">
        <v>117.08739859922166</v>
      </c>
      <c r="AU65" s="26">
        <v>113.50461302030666</v>
      </c>
      <c r="AV65" s="26">
        <v>113.50461302030666</v>
      </c>
      <c r="AW65" s="26">
        <v>103.49899484299299</v>
      </c>
      <c r="AX65" s="26">
        <v>105.74299519295599</v>
      </c>
      <c r="AY65" s="26">
        <v>123.86910748512746</v>
      </c>
      <c r="AZ65" s="26">
        <v>119.44199783673599</v>
      </c>
      <c r="BA65" s="26">
        <v>123.86910748512746</v>
      </c>
      <c r="BB65" s="26">
        <v>118.31464969724166</v>
      </c>
      <c r="BC65" s="26">
        <v>118.31464969724166</v>
      </c>
      <c r="BD65" s="26">
        <v>118.31464969724166</v>
      </c>
    </row>
    <row r="66" spans="1:56">
      <c r="A66" s="2">
        <f t="shared" si="32"/>
        <v>43963</v>
      </c>
      <c r="B66" s="4">
        <f>Data!C65</f>
        <v>130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  <c r="AL66" s="26">
        <v>120.72474309154836</v>
      </c>
      <c r="AM66" s="26">
        <v>120.72474309154836</v>
      </c>
      <c r="AN66" s="26">
        <v>120.72474309154836</v>
      </c>
      <c r="AO66" s="26">
        <v>120.72474309154836</v>
      </c>
      <c r="AP66" s="26">
        <v>106.26548716516132</v>
      </c>
      <c r="AQ66" s="26">
        <v>106.26548716516132</v>
      </c>
      <c r="AR66" s="26">
        <v>120.72474309154836</v>
      </c>
      <c r="AS66" s="26">
        <v>120.72474309154836</v>
      </c>
      <c r="AT66" s="26">
        <v>120.72474309154836</v>
      </c>
      <c r="AU66" s="26">
        <v>117.1469220959552</v>
      </c>
      <c r="AV66" s="26">
        <v>117.1469220959552</v>
      </c>
      <c r="AW66" s="26">
        <v>106.26548716516132</v>
      </c>
      <c r="AX66" s="26">
        <v>109.37239367381615</v>
      </c>
      <c r="AY66" s="26">
        <v>127.90775413843195</v>
      </c>
      <c r="AZ66" s="26">
        <v>123.41335547361322</v>
      </c>
      <c r="BA66" s="26">
        <v>127.90775413843195</v>
      </c>
      <c r="BB66" s="26">
        <v>122.26800896982961</v>
      </c>
      <c r="BC66" s="26">
        <v>122.26800896982961</v>
      </c>
      <c r="BD66" s="26">
        <v>122.26800896982961</v>
      </c>
    </row>
    <row r="67" spans="1:56">
      <c r="A67" s="2">
        <f t="shared" si="32"/>
        <v>43964</v>
      </c>
      <c r="B67" s="4">
        <f>Data!C66</f>
        <v>131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  <c r="AL67" s="26">
        <v>124.32607618266297</v>
      </c>
      <c r="AM67" s="26">
        <v>124.32607618266297</v>
      </c>
      <c r="AN67" s="26">
        <v>124.32607618266297</v>
      </c>
      <c r="AO67" s="26">
        <v>124.32607618266297</v>
      </c>
      <c r="AP67" s="26">
        <v>108.97975209765409</v>
      </c>
      <c r="AQ67" s="26">
        <v>108.97975209765409</v>
      </c>
      <c r="AR67" s="26">
        <v>124.32607618266297</v>
      </c>
      <c r="AS67" s="26">
        <v>124.32607618266297</v>
      </c>
      <c r="AT67" s="26">
        <v>124.32607618266297</v>
      </c>
      <c r="AU67" s="26">
        <v>120.76103761743791</v>
      </c>
      <c r="AV67" s="26">
        <v>120.76103761743791</v>
      </c>
      <c r="AW67" s="26">
        <v>108.97975209765409</v>
      </c>
      <c r="AX67" s="26">
        <v>112.99076662736331</v>
      </c>
      <c r="AY67" s="26">
        <v>131.96758784890545</v>
      </c>
      <c r="AZ67" s="26">
        <v>127.41119785261897</v>
      </c>
      <c r="BA67" s="26">
        <v>131.96758784890545</v>
      </c>
      <c r="BB67" s="26">
        <v>126.24916815988257</v>
      </c>
      <c r="BC67" s="26">
        <v>126.24916815988257</v>
      </c>
      <c r="BD67" s="26">
        <v>126.24916815988257</v>
      </c>
    </row>
    <row r="68" spans="1:56">
      <c r="A68" s="2">
        <f t="shared" si="32"/>
        <v>43965</v>
      </c>
      <c r="B68" s="4">
        <f>Data!C67</f>
        <v>133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  <c r="AL68" s="26">
        <v>127.8838301665515</v>
      </c>
      <c r="AM68" s="26">
        <v>127.8838301665515</v>
      </c>
      <c r="AN68" s="26">
        <v>127.8838301665515</v>
      </c>
      <c r="AO68" s="26">
        <v>127.8838301665515</v>
      </c>
      <c r="AP68" s="26">
        <v>111.63725059702055</v>
      </c>
      <c r="AQ68" s="26">
        <v>111.63725059702055</v>
      </c>
      <c r="AR68" s="26">
        <v>127.8838301665515</v>
      </c>
      <c r="AS68" s="26">
        <v>127.8838301665515</v>
      </c>
      <c r="AT68" s="26">
        <v>127.8838301665515</v>
      </c>
      <c r="AU68" s="26">
        <v>124.33918694531584</v>
      </c>
      <c r="AV68" s="26">
        <v>124.33918694531584</v>
      </c>
      <c r="AW68" s="26">
        <v>111.63725059702055</v>
      </c>
      <c r="AX68" s="26">
        <v>116.59011951340896</v>
      </c>
      <c r="AY68" s="26">
        <v>136.04318128983189</v>
      </c>
      <c r="AZ68" s="26">
        <v>131.43031835667014</v>
      </c>
      <c r="BA68" s="26">
        <v>136.04318128983189</v>
      </c>
      <c r="BB68" s="26">
        <v>130.25298118727932</v>
      </c>
      <c r="BC68" s="26">
        <v>130.25298118727932</v>
      </c>
      <c r="BD68" s="26">
        <v>130.25298118727932</v>
      </c>
    </row>
    <row r="69" spans="1:56">
      <c r="A69" s="2">
        <f t="shared" ref="A69:A132" si="33">A68+1</f>
        <v>43966</v>
      </c>
      <c r="B69" s="4">
        <f>Data!C68</f>
        <v>136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  <c r="AL69" s="26">
        <v>131.3908123282952</v>
      </c>
      <c r="AM69" s="26">
        <v>131.3908123282952</v>
      </c>
      <c r="AN69" s="26">
        <v>131.3908123282952</v>
      </c>
      <c r="AO69" s="26">
        <v>131.3908123282952</v>
      </c>
      <c r="AP69" s="26">
        <v>114.23389657768091</v>
      </c>
      <c r="AQ69" s="26">
        <v>114.23389657768091</v>
      </c>
      <c r="AR69" s="26">
        <v>131.3908123282952</v>
      </c>
      <c r="AS69" s="26">
        <v>131.3908123282952</v>
      </c>
      <c r="AT69" s="26">
        <v>131.3908123282952</v>
      </c>
      <c r="AU69" s="26">
        <v>127.87390808480161</v>
      </c>
      <c r="AV69" s="26">
        <v>127.87390808480161</v>
      </c>
      <c r="AW69" s="26">
        <v>114.23389657768091</v>
      </c>
      <c r="AX69" s="26">
        <v>120.16261967412217</v>
      </c>
      <c r="AY69" s="26">
        <v>140.12903205992529</v>
      </c>
      <c r="AZ69" s="26">
        <v>135.46540701877632</v>
      </c>
      <c r="BA69" s="26">
        <v>140.12903205992529</v>
      </c>
      <c r="BB69" s="26">
        <v>134.2741917893695</v>
      </c>
      <c r="BC69" s="26">
        <v>134.2741917893695</v>
      </c>
      <c r="BD69" s="26">
        <v>134.2741917893695</v>
      </c>
    </row>
    <row r="70" spans="1:56">
      <c r="A70" s="2">
        <f t="shared" si="33"/>
        <v>43967</v>
      </c>
      <c r="B70" s="4">
        <f>Data!C69</f>
        <v>139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  <c r="AL70" s="26">
        <v>134.84025999349984</v>
      </c>
      <c r="AM70" s="26">
        <v>134.84025999349984</v>
      </c>
      <c r="AN70" s="26">
        <v>134.84025999349984</v>
      </c>
      <c r="AO70" s="26">
        <v>134.84025999349984</v>
      </c>
      <c r="AP70" s="26">
        <v>116.76607259458871</v>
      </c>
      <c r="AQ70" s="26">
        <v>116.76607259458871</v>
      </c>
      <c r="AR70" s="26">
        <v>134.84025999349984</v>
      </c>
      <c r="AS70" s="26">
        <v>134.84025999349984</v>
      </c>
      <c r="AT70" s="26">
        <v>134.84025999349984</v>
      </c>
      <c r="AU70" s="26">
        <v>131.35811000829395</v>
      </c>
      <c r="AV70" s="26">
        <v>131.35811000829395</v>
      </c>
      <c r="AW70" s="26">
        <v>116.76607259458871</v>
      </c>
      <c r="AX70" s="26">
        <v>123.70066420655769</v>
      </c>
      <c r="AY70" s="26">
        <v>144.21959183778696</v>
      </c>
      <c r="AZ70" s="26">
        <v>139.5110778295676</v>
      </c>
      <c r="BA70" s="26">
        <v>144.21959183778696</v>
      </c>
      <c r="BB70" s="26">
        <v>138.30746031113429</v>
      </c>
      <c r="BC70" s="26">
        <v>138.30746031113429</v>
      </c>
      <c r="BD70" s="26">
        <v>138.30746031113429</v>
      </c>
    </row>
    <row r="71" spans="1:56">
      <c r="A71" s="2">
        <f t="shared" si="33"/>
        <v>43968</v>
      </c>
      <c r="B71" s="4">
        <f>Data!C70</f>
        <v>143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  <c r="AL71" s="26">
        <v>138.22588785458967</v>
      </c>
      <c r="AM71" s="26">
        <v>138.22588785458967</v>
      </c>
      <c r="AN71" s="26">
        <v>138.22588785458967</v>
      </c>
      <c r="AO71" s="26">
        <v>138.22588785458967</v>
      </c>
      <c r="AP71" s="26">
        <v>119.23063861542181</v>
      </c>
      <c r="AQ71" s="26">
        <v>119.23063861542181</v>
      </c>
      <c r="AR71" s="26">
        <v>138.22588785458967</v>
      </c>
      <c r="AS71" s="26">
        <v>138.22588785458967</v>
      </c>
      <c r="AT71" s="26">
        <v>138.22588785458967</v>
      </c>
      <c r="AU71" s="26">
        <v>134.78512620135675</v>
      </c>
      <c r="AV71" s="26">
        <v>134.78512620135675</v>
      </c>
      <c r="AW71" s="26">
        <v>119.23063861542181</v>
      </c>
      <c r="AX71" s="26">
        <v>127.19694354880369</v>
      </c>
      <c r="AY71" s="26">
        <v>148.30929614642</v>
      </c>
      <c r="AZ71" s="26">
        <v>143.56189697853699</v>
      </c>
      <c r="BA71" s="26">
        <v>148.30929614642</v>
      </c>
      <c r="BB71" s="26">
        <v>142.34739150542768</v>
      </c>
      <c r="BC71" s="26">
        <v>142.34739150542768</v>
      </c>
      <c r="BD71" s="26">
        <v>142.34739150542768</v>
      </c>
    </row>
    <row r="72" spans="1:56">
      <c r="A72" s="2">
        <f t="shared" si="33"/>
        <v>43969</v>
      </c>
      <c r="B72" s="4">
        <f>Data!C71</f>
        <v>150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  <c r="AL72" s="26">
        <v>141.541927059671</v>
      </c>
      <c r="AM72" s="26">
        <v>141.541927059671</v>
      </c>
      <c r="AN72" s="26">
        <v>141.541927059671</v>
      </c>
      <c r="AO72" s="26">
        <v>141.541927059671</v>
      </c>
      <c r="AP72" s="26">
        <v>121.62493415781712</v>
      </c>
      <c r="AQ72" s="26">
        <v>121.62493415781712</v>
      </c>
      <c r="AR72" s="26">
        <v>141.541927059671</v>
      </c>
      <c r="AS72" s="26">
        <v>141.541927059671</v>
      </c>
      <c r="AT72" s="26">
        <v>141.541927059671</v>
      </c>
      <c r="AU72" s="26">
        <v>138.14876072247105</v>
      </c>
      <c r="AV72" s="26">
        <v>138.14876072247105</v>
      </c>
      <c r="AW72" s="26">
        <v>121.62493415781712</v>
      </c>
      <c r="AX72" s="26">
        <v>130.64449974224729</v>
      </c>
      <c r="AY72" s="26">
        <v>152.39259435244401</v>
      </c>
      <c r="AZ72" s="26">
        <v>147.6124116814768</v>
      </c>
      <c r="BA72" s="26">
        <v>152.39259435244401</v>
      </c>
      <c r="BB72" s="26">
        <v>146.38856300380721</v>
      </c>
      <c r="BC72" s="26">
        <v>146.38856300380721</v>
      </c>
      <c r="BD72" s="26">
        <v>146.38856300380721</v>
      </c>
    </row>
    <row r="73" spans="1:56">
      <c r="A73" s="2">
        <f t="shared" si="33"/>
        <v>43970</v>
      </c>
      <c r="B73" s="4">
        <f>Data!C72</f>
        <v>150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  <c r="AL73" s="26">
        <v>144.7831557878616</v>
      </c>
      <c r="AM73" s="26">
        <v>144.7831557878616</v>
      </c>
      <c r="AN73" s="26">
        <v>144.7831557878616</v>
      </c>
      <c r="AO73" s="26">
        <v>144.7831557878616</v>
      </c>
      <c r="AP73" s="26">
        <v>123.9467742117955</v>
      </c>
      <c r="AQ73" s="26">
        <v>123.9467742117955</v>
      </c>
      <c r="AR73" s="26">
        <v>144.7831557878616</v>
      </c>
      <c r="AS73" s="26">
        <v>144.7831557878616</v>
      </c>
      <c r="AT73" s="26">
        <v>144.7831557878616</v>
      </c>
      <c r="AU73" s="26">
        <v>141.44332629105315</v>
      </c>
      <c r="AV73" s="26">
        <v>141.44332629105315</v>
      </c>
      <c r="AW73" s="26">
        <v>123.9467742117955</v>
      </c>
      <c r="AX73" s="26">
        <v>134.03677850064599</v>
      </c>
      <c r="AY73" s="26">
        <v>156.4639795238304</v>
      </c>
      <c r="AZ73" s="26">
        <v>151.65717923875994</v>
      </c>
      <c r="BA73" s="26">
        <v>156.4639795238304</v>
      </c>
      <c r="BB73" s="26">
        <v>150.42555410899735</v>
      </c>
      <c r="BC73" s="26">
        <v>150.42555410899735</v>
      </c>
      <c r="BD73" s="26">
        <v>150.42555410899735</v>
      </c>
    </row>
    <row r="74" spans="1:56">
      <c r="A74" s="2">
        <f t="shared" si="33"/>
        <v>43971</v>
      </c>
      <c r="B74" s="4">
        <f>Data!C73</f>
        <v>156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  <c r="AL74" s="26">
        <v>147.94492126122461</v>
      </c>
      <c r="AM74" s="26">
        <v>147.94492126122461</v>
      </c>
      <c r="AN74" s="26">
        <v>147.94492126122461</v>
      </c>
      <c r="AO74" s="26">
        <v>147.94492126122461</v>
      </c>
      <c r="AP74" s="26">
        <v>126.19443947622305</v>
      </c>
      <c r="AQ74" s="26">
        <v>126.19443947622305</v>
      </c>
      <c r="AR74" s="26">
        <v>147.94492126122461</v>
      </c>
      <c r="AS74" s="26">
        <v>147.94492126122461</v>
      </c>
      <c r="AT74" s="26">
        <v>147.94492126122461</v>
      </c>
      <c r="AU74" s="26">
        <v>144.663674139694</v>
      </c>
      <c r="AV74" s="26">
        <v>144.663674139694</v>
      </c>
      <c r="AW74" s="26">
        <v>126.19443947622305</v>
      </c>
      <c r="AX74" s="26">
        <v>137.3676744002066</v>
      </c>
      <c r="AY74" s="26">
        <v>160.5180178271668</v>
      </c>
      <c r="AZ74" s="26">
        <v>155.69079601751494</v>
      </c>
      <c r="BA74" s="26">
        <v>160.5180178271668</v>
      </c>
      <c r="BB74" s="26">
        <v>154.45297460629627</v>
      </c>
      <c r="BC74" s="26">
        <v>154.45297460629627</v>
      </c>
      <c r="BD74" s="26">
        <v>154.45297460629627</v>
      </c>
    </row>
    <row r="75" spans="1:56">
      <c r="A75" s="2">
        <f t="shared" si="33"/>
        <v>43972</v>
      </c>
      <c r="B75" s="4">
        <f>Data!C74</f>
        <v>160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  <c r="AL75" s="26">
        <v>151.0231533463089</v>
      </c>
      <c r="AM75" s="26">
        <v>151.0231533463089</v>
      </c>
      <c r="AN75" s="26">
        <v>151.0231533463089</v>
      </c>
      <c r="AO75" s="26">
        <v>151.0231533463089</v>
      </c>
      <c r="AP75" s="26">
        <v>128.36666152236404</v>
      </c>
      <c r="AQ75" s="26">
        <v>128.36666152236404</v>
      </c>
      <c r="AR75" s="26">
        <v>151.0231533463089</v>
      </c>
      <c r="AS75" s="26">
        <v>151.0231533463089</v>
      </c>
      <c r="AT75" s="26">
        <v>151.0231533463089</v>
      </c>
      <c r="AU75" s="26">
        <v>147.8052155734658</v>
      </c>
      <c r="AV75" s="26">
        <v>147.8052155734658</v>
      </c>
      <c r="AW75" s="26">
        <v>128.36666152236404</v>
      </c>
      <c r="AX75" s="26">
        <v>140.63156869261789</v>
      </c>
      <c r="AY75" s="26">
        <v>164.54937714612203</v>
      </c>
      <c r="AZ75" s="26">
        <v>159.70792604422886</v>
      </c>
      <c r="BA75" s="26">
        <v>164.54937714612203</v>
      </c>
      <c r="BB75" s="26">
        <v>158.46549328297365</v>
      </c>
      <c r="BC75" s="26">
        <v>158.46549328297365</v>
      </c>
      <c r="BD75" s="26">
        <v>158.46549328297365</v>
      </c>
    </row>
    <row r="76" spans="1:56">
      <c r="A76" s="2">
        <f t="shared" si="33"/>
        <v>43973</v>
      </c>
      <c r="B76" s="4">
        <f>Data!C75</f>
        <v>166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  <c r="AL76" s="26">
        <v>154.01437006754091</v>
      </c>
      <c r="AM76" s="26">
        <v>154.01437006754091</v>
      </c>
      <c r="AN76" s="26">
        <v>154.01437006754091</v>
      </c>
      <c r="AO76" s="26">
        <v>154.01437006754091</v>
      </c>
      <c r="AP76" s="26">
        <v>130.46260355689304</v>
      </c>
      <c r="AQ76" s="26">
        <v>130.46260355689304</v>
      </c>
      <c r="AR76" s="26">
        <v>154.01437006754091</v>
      </c>
      <c r="AS76" s="26">
        <v>154.01437006754091</v>
      </c>
      <c r="AT76" s="26">
        <v>154.01437006754091</v>
      </c>
      <c r="AU76" s="26">
        <v>150.86393536028703</v>
      </c>
      <c r="AV76" s="26">
        <v>150.86393536028703</v>
      </c>
      <c r="AW76" s="26">
        <v>130.46260355689304</v>
      </c>
      <c r="AX76" s="26">
        <v>143.82335942339603</v>
      </c>
      <c r="AY76" s="26">
        <v>168.55285460937844</v>
      </c>
      <c r="AZ76" s="26">
        <v>163.70332889358224</v>
      </c>
      <c r="BA76" s="26">
        <v>168.55285460937844</v>
      </c>
      <c r="BB76" s="26">
        <v>162.45786584215273</v>
      </c>
      <c r="BC76" s="26">
        <v>162.45786584215273</v>
      </c>
      <c r="BD76" s="26">
        <v>162.45786584215273</v>
      </c>
    </row>
    <row r="77" spans="1:56">
      <c r="A77" s="2">
        <f t="shared" si="33"/>
        <v>43974</v>
      </c>
      <c r="B77" s="4">
        <f>Data!C76</f>
        <v>175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  <c r="AL77" s="26">
        <v>156.9156754815877</v>
      </c>
      <c r="AM77" s="26">
        <v>156.9156754815877</v>
      </c>
      <c r="AN77" s="26">
        <v>156.9156754815877</v>
      </c>
      <c r="AO77" s="26">
        <v>156.9156754815877</v>
      </c>
      <c r="AP77" s="26">
        <v>132.48183749160469</v>
      </c>
      <c r="AQ77" s="26">
        <v>132.48183749160469</v>
      </c>
      <c r="AR77" s="26">
        <v>156.9156754815877</v>
      </c>
      <c r="AS77" s="26">
        <v>156.9156754815877</v>
      </c>
      <c r="AT77" s="26">
        <v>156.9156754815877</v>
      </c>
      <c r="AU77" s="26">
        <v>153.83639722168451</v>
      </c>
      <c r="AV77" s="26">
        <v>153.83639722168451</v>
      </c>
      <c r="AW77" s="26">
        <v>132.48183749160469</v>
      </c>
      <c r="AX77" s="26">
        <v>146.93848369948523</v>
      </c>
      <c r="AY77" s="26">
        <v>172.52340272970721</v>
      </c>
      <c r="AZ77" s="26">
        <v>167.67188656544204</v>
      </c>
      <c r="BA77" s="26">
        <v>172.52340272970721</v>
      </c>
      <c r="BB77" s="26">
        <v>166.42496190193822</v>
      </c>
      <c r="BC77" s="26">
        <v>166.42496190193822</v>
      </c>
      <c r="BD77" s="26">
        <v>166.42496190193822</v>
      </c>
    </row>
    <row r="78" spans="1:56">
      <c r="A78" s="2">
        <f t="shared" si="33"/>
        <v>43975</v>
      </c>
      <c r="B78" s="4">
        <f>Data!C77</f>
        <v>177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  <c r="AL78" s="26">
        <v>159.72475043924118</v>
      </c>
      <c r="AM78" s="26">
        <v>159.72475043924118</v>
      </c>
      <c r="AN78" s="26">
        <v>159.72475043924118</v>
      </c>
      <c r="AO78" s="26">
        <v>159.72475043924118</v>
      </c>
      <c r="AP78" s="26">
        <v>134.42431803864005</v>
      </c>
      <c r="AQ78" s="26">
        <v>134.42431803864005</v>
      </c>
      <c r="AR78" s="26">
        <v>159.72475043924118</v>
      </c>
      <c r="AS78" s="26">
        <v>159.72475043924118</v>
      </c>
      <c r="AT78" s="26">
        <v>159.72475043924118</v>
      </c>
      <c r="AU78" s="26">
        <v>156.71974179418675</v>
      </c>
      <c r="AV78" s="26">
        <v>156.71974179418675</v>
      </c>
      <c r="AW78" s="26">
        <v>134.42431803864005</v>
      </c>
      <c r="AX78" s="26">
        <v>149.97293208183714</v>
      </c>
      <c r="AY78" s="26">
        <v>176.45615387681516</v>
      </c>
      <c r="AZ78" s="26">
        <v>171.60862905583988</v>
      </c>
      <c r="BA78" s="26">
        <v>176.45615387681516</v>
      </c>
      <c r="BB78" s="26">
        <v>170.361790782621</v>
      </c>
      <c r="BC78" s="26">
        <v>170.361790782621</v>
      </c>
      <c r="BD78" s="26">
        <v>170.361790782621</v>
      </c>
    </row>
    <row r="79" spans="1:56">
      <c r="A79" s="2">
        <f t="shared" si="33"/>
        <v>43976</v>
      </c>
      <c r="B79" s="4">
        <f>Data!C78</f>
        <v>178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  <c r="AL79" s="26">
        <v>162.43983678393494</v>
      </c>
      <c r="AM79" s="26">
        <v>162.43983678393494</v>
      </c>
      <c r="AN79" s="26">
        <v>162.43983678393494</v>
      </c>
      <c r="AO79" s="26">
        <v>162.43983678393494</v>
      </c>
      <c r="AP79" s="26">
        <v>136.29035454010679</v>
      </c>
      <c r="AQ79" s="26">
        <v>136.29035454010679</v>
      </c>
      <c r="AR79" s="26">
        <v>162.43983678393494</v>
      </c>
      <c r="AS79" s="26">
        <v>162.43983678393494</v>
      </c>
      <c r="AT79" s="26">
        <v>162.43983678393494</v>
      </c>
      <c r="AU79" s="26">
        <v>159.51167748090313</v>
      </c>
      <c r="AV79" s="26">
        <v>159.51167748090313</v>
      </c>
      <c r="AW79" s="26">
        <v>136.29035454010679</v>
      </c>
      <c r="AX79" s="26">
        <v>152.9232551705793</v>
      </c>
      <c r="AY79" s="26">
        <v>180.3464428354111</v>
      </c>
      <c r="AZ79" s="26">
        <v>175.50875834996907</v>
      </c>
      <c r="BA79" s="26">
        <v>180.3464428354111</v>
      </c>
      <c r="BB79" s="26">
        <v>174.26352580523653</v>
      </c>
      <c r="BC79" s="26">
        <v>174.26352580523653</v>
      </c>
      <c r="BD79" s="26">
        <v>174.26352580523653</v>
      </c>
    </row>
    <row r="80" spans="1:56">
      <c r="A80" s="2">
        <f t="shared" si="33"/>
        <v>43977</v>
      </c>
      <c r="B80" s="4">
        <f>Data!C79</f>
        <v>179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  <c r="AL80" s="26">
        <v>165.05971581259655</v>
      </c>
      <c r="AM80" s="26">
        <v>165.05971581259655</v>
      </c>
      <c r="AN80" s="26">
        <v>165.05971581259655</v>
      </c>
      <c r="AO80" s="26">
        <v>165.05971581259655</v>
      </c>
      <c r="AP80" s="26">
        <v>138.08058121193559</v>
      </c>
      <c r="AQ80" s="26">
        <v>138.08058121193559</v>
      </c>
      <c r="AR80" s="26">
        <v>165.05971581259655</v>
      </c>
      <c r="AS80" s="26">
        <v>165.05971581259655</v>
      </c>
      <c r="AT80" s="26">
        <v>165.05971581259655</v>
      </c>
      <c r="AU80" s="26">
        <v>162.21046491485768</v>
      </c>
      <c r="AV80" s="26">
        <v>162.21046491485768</v>
      </c>
      <c r="AW80" s="26">
        <v>138.08058121193559</v>
      </c>
      <c r="AX80" s="26">
        <v>155.78656279585869</v>
      </c>
      <c r="AY80" s="26">
        <v>184.18982723615878</v>
      </c>
      <c r="AZ80" s="26">
        <v>179.36767059547651</v>
      </c>
      <c r="BA80" s="26">
        <v>184.18982723615878</v>
      </c>
      <c r="BB80" s="26">
        <v>178.12552685336564</v>
      </c>
      <c r="BC80" s="26">
        <v>178.12552685336564</v>
      </c>
      <c r="BD80" s="26">
        <v>178.12552685336564</v>
      </c>
    </row>
    <row r="81" spans="1:56">
      <c r="A81" s="2">
        <f t="shared" si="33"/>
        <v>43978</v>
      </c>
      <c r="B81" s="4">
        <f>Data!C80</f>
        <v>185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  <c r="AL81" s="26">
        <v>167.58368187473508</v>
      </c>
      <c r="AM81" s="26">
        <v>167.58368187473508</v>
      </c>
      <c r="AN81" s="26">
        <v>167.58368187473508</v>
      </c>
      <c r="AO81" s="26">
        <v>167.58368187473508</v>
      </c>
      <c r="AP81" s="26">
        <v>139.79592643705928</v>
      </c>
      <c r="AQ81" s="26">
        <v>139.79592643705928</v>
      </c>
      <c r="AR81" s="26">
        <v>167.58368187473508</v>
      </c>
      <c r="AS81" s="26">
        <v>167.58368187473508</v>
      </c>
      <c r="AT81" s="26">
        <v>167.58368187473508</v>
      </c>
      <c r="AU81" s="26">
        <v>164.81489583544709</v>
      </c>
      <c r="AV81" s="26">
        <v>164.81489583544709</v>
      </c>
      <c r="AW81" s="26">
        <v>139.79592643705928</v>
      </c>
      <c r="AX81" s="26">
        <v>158.56051636526061</v>
      </c>
      <c r="AY81" s="26">
        <v>187.98210568899333</v>
      </c>
      <c r="AZ81" s="26">
        <v>183.18097625099881</v>
      </c>
      <c r="BA81" s="26">
        <v>187.98210568899333</v>
      </c>
      <c r="BB81" s="26">
        <v>181.94336098529169</v>
      </c>
      <c r="BC81" s="26">
        <v>181.94336098529169</v>
      </c>
      <c r="BD81" s="26">
        <v>181.94336098529169</v>
      </c>
    </row>
    <row r="82" spans="1:56">
      <c r="A82" s="2">
        <f t="shared" si="33"/>
        <v>43979</v>
      </c>
      <c r="B82" s="4">
        <f>Data!C81</f>
        <v>187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  <c r="AL82" s="26">
        <v>170.01151200381963</v>
      </c>
      <c r="AM82" s="26">
        <v>170.01151200381963</v>
      </c>
      <c r="AN82" s="26">
        <v>170.01151200381963</v>
      </c>
      <c r="AO82" s="26">
        <v>170.01151200381963</v>
      </c>
      <c r="AP82" s="26">
        <v>141.43758168741186</v>
      </c>
      <c r="AQ82" s="26">
        <v>141.43758168741186</v>
      </c>
      <c r="AR82" s="26">
        <v>170.01151200381963</v>
      </c>
      <c r="AS82" s="26">
        <v>170.01151200381963</v>
      </c>
      <c r="AT82" s="26">
        <v>170.01151200381963</v>
      </c>
      <c r="AU82" s="26">
        <v>167.32426722640565</v>
      </c>
      <c r="AV82" s="26">
        <v>167.32426722640565</v>
      </c>
      <c r="AW82" s="26">
        <v>141.43758168741186</v>
      </c>
      <c r="AX82" s="26">
        <v>161.24331502673456</v>
      </c>
      <c r="AY82" s="26">
        <v>191.71933349178036</v>
      </c>
      <c r="AZ82" s="26">
        <v>186.94451804428806</v>
      </c>
      <c r="BA82" s="26">
        <v>191.71933349178036</v>
      </c>
      <c r="BB82" s="26">
        <v>185.71282092181406</v>
      </c>
      <c r="BC82" s="26">
        <v>185.71282092181406</v>
      </c>
      <c r="BD82" s="26">
        <v>185.71282092181406</v>
      </c>
    </row>
    <row r="83" spans="1:56">
      <c r="A83" s="2">
        <f t="shared" si="33"/>
        <v>43980</v>
      </c>
      <c r="B83" s="4">
        <f>Data!C82</f>
        <v>190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  <c r="AL83" s="26">
        <v>172.34343246447864</v>
      </c>
      <c r="AM83" s="26">
        <v>172.34343246447864</v>
      </c>
      <c r="AN83" s="26">
        <v>172.34343246447864</v>
      </c>
      <c r="AO83" s="26">
        <v>172.34343246447864</v>
      </c>
      <c r="AP83" s="26">
        <v>143.00697059111289</v>
      </c>
      <c r="AQ83" s="26">
        <v>143.00697059111289</v>
      </c>
      <c r="AR83" s="26">
        <v>172.34343246447864</v>
      </c>
      <c r="AS83" s="26">
        <v>172.34343246447864</v>
      </c>
      <c r="AT83" s="26">
        <v>172.34343246447864</v>
      </c>
      <c r="AU83" s="26">
        <v>169.73835158007739</v>
      </c>
      <c r="AV83" s="26">
        <v>169.73835158007739</v>
      </c>
      <c r="AW83" s="26">
        <v>143.00697059111289</v>
      </c>
      <c r="AX83" s="26">
        <v>163.83367638336014</v>
      </c>
      <c r="AY83" s="26">
        <v>195.39783582549236</v>
      </c>
      <c r="AZ83" s="26">
        <v>190.65438660957042</v>
      </c>
      <c r="BA83" s="26">
        <v>195.39783582549236</v>
      </c>
      <c r="BB83" s="26">
        <v>189.42994126939882</v>
      </c>
      <c r="BC83" s="26">
        <v>189.42994126939882</v>
      </c>
      <c r="BD83" s="26">
        <v>189.42994126939882</v>
      </c>
    </row>
    <row r="84" spans="1:56">
      <c r="A84" s="2">
        <f t="shared" si="33"/>
        <v>43981</v>
      </c>
      <c r="B84" s="4">
        <f>Data!C83</f>
        <v>195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  <c r="AL84" s="26">
        <v>174.58008306413697</v>
      </c>
      <c r="AM84" s="26">
        <v>174.58008306413697</v>
      </c>
      <c r="AN84" s="26">
        <v>174.58008306413697</v>
      </c>
      <c r="AO84" s="26">
        <v>174.58008306413697</v>
      </c>
      <c r="AP84" s="26">
        <v>144.50571859356131</v>
      </c>
      <c r="AQ84" s="26">
        <v>144.50571859356131</v>
      </c>
      <c r="AR84" s="26">
        <v>174.58008306413697</v>
      </c>
      <c r="AS84" s="26">
        <v>174.58008306413697</v>
      </c>
      <c r="AT84" s="26">
        <v>174.58008306413697</v>
      </c>
      <c r="AU84" s="26">
        <v>172.05736414202116</v>
      </c>
      <c r="AV84" s="26">
        <v>172.05736414202116</v>
      </c>
      <c r="AW84" s="26">
        <v>144.50571859356131</v>
      </c>
      <c r="AX84" s="26">
        <v>166.33081254381401</v>
      </c>
      <c r="AY84" s="26">
        <v>199.01421838591699</v>
      </c>
      <c r="AZ84" s="26">
        <v>194.3069337107986</v>
      </c>
      <c r="BA84" s="26">
        <v>199.01421838591699</v>
      </c>
      <c r="BB84" s="26">
        <v>193.09101237470989</v>
      </c>
      <c r="BC84" s="26">
        <v>193.09101237470989</v>
      </c>
      <c r="BD84" s="26">
        <v>193.09101237470989</v>
      </c>
    </row>
    <row r="85" spans="1:56">
      <c r="A85" s="2">
        <f t="shared" si="33"/>
        <v>43982</v>
      </c>
      <c r="B85" s="4">
        <f>Data!C84</f>
        <v>201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  <c r="AL85" s="26">
        <v>176.72248002334919</v>
      </c>
      <c r="AM85" s="26">
        <v>176.72248002334919</v>
      </c>
      <c r="AN85" s="26">
        <v>176.72248002334919</v>
      </c>
      <c r="AO85" s="26">
        <v>176.72248002334919</v>
      </c>
      <c r="AP85" s="26">
        <v>145.93562359172532</v>
      </c>
      <c r="AQ85" s="26">
        <v>145.93562359172532</v>
      </c>
      <c r="AR85" s="26">
        <v>176.72248002334919</v>
      </c>
      <c r="AS85" s="26">
        <v>176.72248002334919</v>
      </c>
      <c r="AT85" s="26">
        <v>176.72248002334919</v>
      </c>
      <c r="AU85" s="26">
        <v>174.2819279563285</v>
      </c>
      <c r="AV85" s="26">
        <v>174.2819279563285</v>
      </c>
      <c r="AW85" s="26">
        <v>145.93562359172532</v>
      </c>
      <c r="AX85" s="26">
        <v>168.7344023122422</v>
      </c>
      <c r="AY85" s="26">
        <v>202.56537544055033</v>
      </c>
      <c r="AZ85" s="26">
        <v>197.8987829953515</v>
      </c>
      <c r="BA85" s="26">
        <v>202.56537544055033</v>
      </c>
      <c r="BB85" s="26">
        <v>196.69259174407381</v>
      </c>
      <c r="BC85" s="26">
        <v>196.69259174407381</v>
      </c>
      <c r="BD85" s="26">
        <v>196.69259174407381</v>
      </c>
    </row>
    <row r="86" spans="1:56">
      <c r="A86" s="2">
        <f t="shared" si="33"/>
        <v>43983</v>
      </c>
      <c r="B86" s="4">
        <f>Data!C85</f>
        <v>206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  <c r="AL86" s="26">
        <v>178.77197813058183</v>
      </c>
      <c r="AM86" s="26">
        <v>178.77197813058183</v>
      </c>
      <c r="AN86" s="26">
        <v>178.77197813058183</v>
      </c>
      <c r="AO86" s="26">
        <v>178.77197813058183</v>
      </c>
      <c r="AP86" s="26">
        <v>147.29862785204062</v>
      </c>
      <c r="AQ86" s="26">
        <v>147.29862785204062</v>
      </c>
      <c r="AR86" s="26">
        <v>178.77197813058183</v>
      </c>
      <c r="AS86" s="26">
        <v>178.77197813058183</v>
      </c>
      <c r="AT86" s="26">
        <v>178.77197813058183</v>
      </c>
      <c r="AU86" s="26">
        <v>176.41303748046951</v>
      </c>
      <c r="AV86" s="26">
        <v>176.41303748046951</v>
      </c>
      <c r="AW86" s="26">
        <v>147.29862785204062</v>
      </c>
      <c r="AX86" s="26">
        <v>171.04456031677898</v>
      </c>
      <c r="AY86" s="26">
        <v>206.0484953368622</v>
      </c>
      <c r="AZ86" s="26">
        <v>201.42683826056725</v>
      </c>
      <c r="BA86" s="26">
        <v>206.0484953368622</v>
      </c>
      <c r="BB86" s="26">
        <v>200.23151299914946</v>
      </c>
      <c r="BC86" s="26">
        <v>200.23151299914946</v>
      </c>
      <c r="BD86" s="26">
        <v>200.23151299914946</v>
      </c>
    </row>
    <row r="87" spans="1:56">
      <c r="A87" s="2">
        <f t="shared" si="33"/>
        <v>43984</v>
      </c>
      <c r="B87" s="4">
        <f>Data!C86</f>
        <v>208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  <c r="AL87" s="26">
        <v>180.73023282997522</v>
      </c>
      <c r="AM87" s="26">
        <v>180.73023282997522</v>
      </c>
      <c r="AN87" s="26">
        <v>180.73023282997522</v>
      </c>
      <c r="AO87" s="26">
        <v>180.73023282997522</v>
      </c>
      <c r="AP87" s="26">
        <v>148.59679145601987</v>
      </c>
      <c r="AQ87" s="26">
        <v>148.59679145601987</v>
      </c>
      <c r="AR87" s="26">
        <v>180.73023282997522</v>
      </c>
      <c r="AS87" s="26">
        <v>180.73023282997522</v>
      </c>
      <c r="AT87" s="26">
        <v>180.73023282997522</v>
      </c>
      <c r="AU87" s="26">
        <v>178.45202147432835</v>
      </c>
      <c r="AV87" s="26">
        <v>178.45202147432835</v>
      </c>
      <c r="AW87" s="26">
        <v>148.59679145601987</v>
      </c>
      <c r="AX87" s="26">
        <v>173.26180385150121</v>
      </c>
      <c r="AY87" s="26">
        <v>209.46106352359882</v>
      </c>
      <c r="AZ87" s="26">
        <v>204.88828925225124</v>
      </c>
      <c r="BA87" s="26">
        <v>209.46106352359882</v>
      </c>
      <c r="BB87" s="26">
        <v>203.70489237697527</v>
      </c>
      <c r="BC87" s="26">
        <v>203.70489237697527</v>
      </c>
      <c r="BD87" s="26">
        <v>203.70489237697527</v>
      </c>
    </row>
    <row r="88" spans="1:56">
      <c r="A88" s="2">
        <f t="shared" si="33"/>
        <v>43985</v>
      </c>
      <c r="B88" s="4">
        <f>Data!C87</f>
        <v>209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  <c r="AL88" s="26">
        <v>182.599162810053</v>
      </c>
      <c r="AM88" s="26">
        <v>182.599162810053</v>
      </c>
      <c r="AN88" s="26">
        <v>182.599162810053</v>
      </c>
      <c r="AO88" s="26">
        <v>182.599162810053</v>
      </c>
      <c r="AP88" s="26">
        <v>149.8322674555568</v>
      </c>
      <c r="AQ88" s="26">
        <v>149.8322674555568</v>
      </c>
      <c r="AR88" s="26">
        <v>182.599162810053</v>
      </c>
      <c r="AS88" s="26">
        <v>182.599162810053</v>
      </c>
      <c r="AT88" s="26">
        <v>182.599162810053</v>
      </c>
      <c r="AU88" s="26">
        <v>180.40050579683097</v>
      </c>
      <c r="AV88" s="26">
        <v>180.40050579683097</v>
      </c>
      <c r="AW88" s="26">
        <v>149.8322674555568</v>
      </c>
      <c r="AX88" s="26">
        <v>175.38701816717574</v>
      </c>
      <c r="AY88" s="26">
        <v>212.8008631792556</v>
      </c>
      <c r="AZ88" s="26">
        <v>208.28061504893481</v>
      </c>
      <c r="BA88" s="26">
        <v>212.8008631792556</v>
      </c>
      <c r="BB88" s="26">
        <v>207.1101328175865</v>
      </c>
      <c r="BC88" s="26">
        <v>207.1101328175865</v>
      </c>
      <c r="BD88" s="26">
        <v>207.1101328175865</v>
      </c>
    </row>
    <row r="89" spans="1:56">
      <c r="A89" s="2">
        <f t="shared" si="33"/>
        <v>43986</v>
      </c>
      <c r="B89" s="4">
        <f>Data!C88</f>
        <v>212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  <c r="AL89" s="26">
        <v>184.38091358264418</v>
      </c>
      <c r="AM89" s="26">
        <v>184.38091358264418</v>
      </c>
      <c r="AN89" s="26">
        <v>184.38091358264418</v>
      </c>
      <c r="AO89" s="26">
        <v>184.38091358264418</v>
      </c>
      <c r="AP89" s="26">
        <v>151.00727886319234</v>
      </c>
      <c r="AQ89" s="26">
        <v>151.00727886319234</v>
      </c>
      <c r="AR89" s="26">
        <v>184.38091358264418</v>
      </c>
      <c r="AS89" s="26">
        <v>184.38091358264418</v>
      </c>
      <c r="AT89" s="26">
        <v>184.38091358264418</v>
      </c>
      <c r="AU89" s="26">
        <v>182.260376670677</v>
      </c>
      <c r="AV89" s="26">
        <v>182.260376670677</v>
      </c>
      <c r="AW89" s="26">
        <v>151.00727886319234</v>
      </c>
      <c r="AX89" s="26">
        <v>177.42142089721662</v>
      </c>
      <c r="AY89" s="26">
        <v>216.06597357043395</v>
      </c>
      <c r="AZ89" s="26">
        <v>211.60158511717671</v>
      </c>
      <c r="BA89" s="26">
        <v>216.06597357043395</v>
      </c>
      <c r="BB89" s="26">
        <v>210.44492571451417</v>
      </c>
      <c r="BC89" s="26">
        <v>210.44492571451417</v>
      </c>
      <c r="BD89" s="26">
        <v>210.44492571451417</v>
      </c>
    </row>
    <row r="90" spans="1:56">
      <c r="A90" s="2">
        <f t="shared" si="33"/>
        <v>43987</v>
      </c>
      <c r="B90" s="4">
        <f>Data!C89</f>
        <v>213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  <c r="AL90" s="26">
        <v>186.07782246939354</v>
      </c>
      <c r="AM90" s="26">
        <v>186.07782246939354</v>
      </c>
      <c r="AN90" s="26">
        <v>186.07782246939354</v>
      </c>
      <c r="AO90" s="26">
        <v>186.07782246939354</v>
      </c>
      <c r="AP90" s="26">
        <v>152.12409755196447</v>
      </c>
      <c r="AQ90" s="26">
        <v>152.12409755196447</v>
      </c>
      <c r="AR90" s="26">
        <v>186.07782246939354</v>
      </c>
      <c r="AS90" s="26">
        <v>186.07782246939354</v>
      </c>
      <c r="AT90" s="26">
        <v>186.07782246939354</v>
      </c>
      <c r="AU90" s="26">
        <v>184.03374490651996</v>
      </c>
      <c r="AV90" s="26">
        <v>184.03374490651996</v>
      </c>
      <c r="AW90" s="26">
        <v>152.12409755196447</v>
      </c>
      <c r="AX90" s="26">
        <v>179.36652625256153</v>
      </c>
      <c r="AY90" s="26">
        <v>219.25476628683077</v>
      </c>
      <c r="AZ90" s="26">
        <v>214.84925815080487</v>
      </c>
      <c r="BA90" s="26">
        <v>219.25476628683077</v>
      </c>
      <c r="BB90" s="26">
        <v>213.707250431869</v>
      </c>
      <c r="BC90" s="26">
        <v>213.707250431869</v>
      </c>
      <c r="BD90" s="26">
        <v>213.707250431869</v>
      </c>
    </row>
    <row r="91" spans="1:56">
      <c r="A91" s="2">
        <f t="shared" si="33"/>
        <v>43988</v>
      </c>
      <c r="B91" s="4">
        <f>Data!C90</f>
        <v>214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  <c r="AL91" s="26">
        <v>187.69238532923103</v>
      </c>
      <c r="AM91" s="26">
        <v>187.69238532923103</v>
      </c>
      <c r="AN91" s="26">
        <v>187.69238532923103</v>
      </c>
      <c r="AO91" s="26">
        <v>187.69238532923103</v>
      </c>
      <c r="AP91" s="26">
        <v>153.18502509523427</v>
      </c>
      <c r="AQ91" s="26">
        <v>153.18502509523427</v>
      </c>
      <c r="AR91" s="26">
        <v>187.69238532923103</v>
      </c>
      <c r="AS91" s="26">
        <v>187.69238532923103</v>
      </c>
      <c r="AT91" s="26">
        <v>187.69238532923103</v>
      </c>
      <c r="AU91" s="26">
        <v>185.72291149404802</v>
      </c>
      <c r="AV91" s="26">
        <v>185.72291149404802</v>
      </c>
      <c r="AW91" s="26">
        <v>153.18502509523427</v>
      </c>
      <c r="AX91" s="26">
        <v>181.22410954504343</v>
      </c>
      <c r="AY91" s="26">
        <v>222.36589951888664</v>
      </c>
      <c r="AZ91" s="26">
        <v>218.02197883032622</v>
      </c>
      <c r="BA91" s="26">
        <v>222.36589951888664</v>
      </c>
      <c r="BB91" s="26">
        <v>216.89537171597951</v>
      </c>
      <c r="BC91" s="26">
        <v>216.89537171597951</v>
      </c>
      <c r="BD91" s="26">
        <v>216.89537171597951</v>
      </c>
    </row>
    <row r="92" spans="1:56">
      <c r="A92" s="2">
        <f t="shared" si="33"/>
        <v>43989</v>
      </c>
      <c r="B92" s="4">
        <f>Data!C91</f>
        <v>215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  <c r="AL92" s="26">
        <v>189.22722528081093</v>
      </c>
      <c r="AM92" s="26">
        <v>189.22722528081093</v>
      </c>
      <c r="AN92" s="26">
        <v>189.22722528081093</v>
      </c>
      <c r="AO92" s="26">
        <v>189.22722528081093</v>
      </c>
      <c r="AP92" s="26">
        <v>154.19237553913817</v>
      </c>
      <c r="AQ92" s="26">
        <v>154.19237553913817</v>
      </c>
      <c r="AR92" s="26">
        <v>189.22722528081093</v>
      </c>
      <c r="AS92" s="26">
        <v>189.22722528081093</v>
      </c>
      <c r="AT92" s="26">
        <v>189.22722528081093</v>
      </c>
      <c r="AU92" s="26">
        <v>187.33033488592207</v>
      </c>
      <c r="AV92" s="26">
        <v>187.33033488592207</v>
      </c>
      <c r="AW92" s="26">
        <v>154.19237553913817</v>
      </c>
      <c r="AX92" s="26">
        <v>182.99617252089899</v>
      </c>
      <c r="AY92" s="26">
        <v>225.39831055922534</v>
      </c>
      <c r="AZ92" s="26">
        <v>221.11837265821504</v>
      </c>
      <c r="BA92" s="26">
        <v>225.39831055922534</v>
      </c>
      <c r="BB92" s="26">
        <v>220.00783515007825</v>
      </c>
      <c r="BC92" s="26">
        <v>220.00783515007825</v>
      </c>
      <c r="BD92" s="26">
        <v>220.00783515007825</v>
      </c>
    </row>
    <row r="93" spans="1:56">
      <c r="A93" s="2">
        <f t="shared" si="33"/>
        <v>43990</v>
      </c>
      <c r="B93" s="4">
        <f>Data!C92</f>
        <v>223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  <c r="AL93" s="26">
        <v>190.68506360089819</v>
      </c>
      <c r="AM93" s="26">
        <v>190.68506360089819</v>
      </c>
      <c r="AN93" s="26">
        <v>190.68506360089819</v>
      </c>
      <c r="AO93" s="26">
        <v>190.68506360089819</v>
      </c>
      <c r="AP93" s="26">
        <v>155.14846006891764</v>
      </c>
      <c r="AQ93" s="26">
        <v>155.14846006891764</v>
      </c>
      <c r="AR93" s="26">
        <v>190.68506360089819</v>
      </c>
      <c r="AS93" s="26">
        <v>190.68506360089819</v>
      </c>
      <c r="AT93" s="26">
        <v>190.68506360089819</v>
      </c>
      <c r="AU93" s="26">
        <v>188.85860022359208</v>
      </c>
      <c r="AV93" s="26">
        <v>188.85860022359208</v>
      </c>
      <c r="AW93" s="26">
        <v>155.14846006891764</v>
      </c>
      <c r="AX93" s="26">
        <v>184.68490990742049</v>
      </c>
      <c r="AY93" s="26">
        <v>228.35120671993016</v>
      </c>
      <c r="AZ93" s="26">
        <v>224.13733904125965</v>
      </c>
      <c r="BA93" s="26">
        <v>228.35120671993016</v>
      </c>
      <c r="BB93" s="26">
        <v>223.04346081711475</v>
      </c>
      <c r="BC93" s="26">
        <v>223.04346081711475</v>
      </c>
      <c r="BD93" s="26">
        <v>223.04346081711475</v>
      </c>
    </row>
    <row r="94" spans="1:56">
      <c r="A94" s="2">
        <f t="shared" si="33"/>
        <v>43991</v>
      </c>
      <c r="B94" s="4">
        <f>Data!C93</f>
        <v>226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  <c r="AL94" s="26">
        <v>192.06869291412173</v>
      </c>
      <c r="AM94" s="26">
        <v>192.06869291412173</v>
      </c>
      <c r="AN94" s="26">
        <v>192.06869291412173</v>
      </c>
      <c r="AO94" s="26">
        <v>192.06869291412173</v>
      </c>
      <c r="AP94" s="26">
        <v>156.05557350501047</v>
      </c>
      <c r="AQ94" s="26">
        <v>156.05557350501047</v>
      </c>
      <c r="AR94" s="26">
        <v>192.06869291412173</v>
      </c>
      <c r="AS94" s="26">
        <v>192.06869291412173</v>
      </c>
      <c r="AT94" s="26">
        <v>192.06869291412173</v>
      </c>
      <c r="AU94" s="26">
        <v>190.3103906832483</v>
      </c>
      <c r="AV94" s="26">
        <v>190.3103906832483</v>
      </c>
      <c r="AW94" s="26">
        <v>156.05557350501047</v>
      </c>
      <c r="AX94" s="26">
        <v>186.29267749902579</v>
      </c>
      <c r="AY94" s="26">
        <v>231.22405486450137</v>
      </c>
      <c r="AZ94" s="26">
        <v>227.07804280254706</v>
      </c>
      <c r="BA94" s="26">
        <v>231.22405486450137</v>
      </c>
      <c r="BB94" s="26">
        <v>226.00133534832429</v>
      </c>
      <c r="BC94" s="26">
        <v>226.00133534832429</v>
      </c>
      <c r="BD94" s="26">
        <v>226.00133534832429</v>
      </c>
    </row>
    <row r="95" spans="1:56">
      <c r="A95" s="2">
        <f t="shared" si="33"/>
        <v>43992</v>
      </c>
      <c r="B95" s="4">
        <f>Data!C94</f>
        <v>229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  <c r="AL95" s="26">
        <v>193.38095273209012</v>
      </c>
      <c r="AM95" s="26">
        <v>193.38095273209012</v>
      </c>
      <c r="AN95" s="26">
        <v>193.38095273209012</v>
      </c>
      <c r="AO95" s="26">
        <v>193.38095273209012</v>
      </c>
      <c r="AP95" s="26">
        <v>156.9159825450125</v>
      </c>
      <c r="AQ95" s="26">
        <v>156.9159825450125</v>
      </c>
      <c r="AR95" s="26">
        <v>193.38095273209012</v>
      </c>
      <c r="AS95" s="26">
        <v>193.38095273209012</v>
      </c>
      <c r="AT95" s="26">
        <v>193.38095273209012</v>
      </c>
      <c r="AU95" s="26">
        <v>191.68846105665583</v>
      </c>
      <c r="AV95" s="26">
        <v>191.68846105665583</v>
      </c>
      <c r="AW95" s="26">
        <v>156.9159825450125</v>
      </c>
      <c r="AX95" s="26">
        <v>187.82196203625961</v>
      </c>
      <c r="AY95" s="26">
        <v>234.0165697561942</v>
      </c>
      <c r="AZ95" s="26">
        <v>229.93990431304476</v>
      </c>
      <c r="BA95" s="26">
        <v>234.0165697561942</v>
      </c>
      <c r="BB95" s="26">
        <v>228.8808025437155</v>
      </c>
      <c r="BC95" s="26">
        <v>228.8808025437155</v>
      </c>
      <c r="BD95" s="26">
        <v>228.8808025437155</v>
      </c>
    </row>
    <row r="96" spans="1:56">
      <c r="A96" s="2">
        <f t="shared" si="33"/>
        <v>43993</v>
      </c>
      <c r="B96" s="4">
        <f>Data!C95</f>
        <v>233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  <c r="AL96" s="26">
        <v>194.62470735080598</v>
      </c>
      <c r="AM96" s="26">
        <v>194.62470735080598</v>
      </c>
      <c r="AN96" s="26">
        <v>194.62470735080598</v>
      </c>
      <c r="AO96" s="26">
        <v>194.62470735080598</v>
      </c>
      <c r="AP96" s="26">
        <v>157.73191565290452</v>
      </c>
      <c r="AQ96" s="26">
        <v>157.73191565290452</v>
      </c>
      <c r="AR96" s="26">
        <v>194.62470735080598</v>
      </c>
      <c r="AS96" s="26">
        <v>194.62470735080598</v>
      </c>
      <c r="AT96" s="26">
        <v>194.62470735080598</v>
      </c>
      <c r="AU96" s="26">
        <v>192.99561362597404</v>
      </c>
      <c r="AV96" s="26">
        <v>192.99561362597404</v>
      </c>
      <c r="AW96" s="26">
        <v>157.73191565290452</v>
      </c>
      <c r="AX96" s="26">
        <v>189.27535306398269</v>
      </c>
      <c r="AY96" s="26">
        <v>236.72870142361623</v>
      </c>
      <c r="AZ96" s="26">
        <v>232.72258843625619</v>
      </c>
      <c r="BA96" s="26">
        <v>236.72870142361623</v>
      </c>
      <c r="BB96" s="26">
        <v>231.68145275528502</v>
      </c>
      <c r="BC96" s="26">
        <v>231.68145275528502</v>
      </c>
      <c r="BD96" s="26">
        <v>231.68145275528502</v>
      </c>
    </row>
    <row r="97" spans="1:56">
      <c r="A97" s="2">
        <f t="shared" si="33"/>
        <v>43994</v>
      </c>
      <c r="B97" s="4">
        <f>Data!C96</f>
        <v>234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  <c r="AL97" s="26">
        <v>195.80282607447367</v>
      </c>
      <c r="AM97" s="26">
        <v>195.80282607447367</v>
      </c>
      <c r="AN97" s="26">
        <v>195.80282607447367</v>
      </c>
      <c r="AO97" s="26">
        <v>195.80282607447367</v>
      </c>
      <c r="AP97" s="26">
        <v>158.50555448669945</v>
      </c>
      <c r="AQ97" s="26">
        <v>158.50555448669945</v>
      </c>
      <c r="AR97" s="26">
        <v>195.80282607447367</v>
      </c>
      <c r="AS97" s="26">
        <v>195.80282607447367</v>
      </c>
      <c r="AT97" s="26">
        <v>195.80282607447367</v>
      </c>
      <c r="AU97" s="26">
        <v>194.23467634404832</v>
      </c>
      <c r="AV97" s="26">
        <v>194.23467634404832</v>
      </c>
      <c r="AW97" s="26">
        <v>158.50555448669945</v>
      </c>
      <c r="AX97" s="26">
        <v>190.65551689426161</v>
      </c>
      <c r="AY97" s="26">
        <v>239.36062174031977</v>
      </c>
      <c r="AZ97" s="26">
        <v>235.42599247934731</v>
      </c>
      <c r="BA97" s="26">
        <v>239.36062174031977</v>
      </c>
      <c r="BB97" s="26">
        <v>234.40311122476231</v>
      </c>
      <c r="BC97" s="26">
        <v>234.40311122476231</v>
      </c>
      <c r="BD97" s="26">
        <v>234.40311122476231</v>
      </c>
    </row>
    <row r="98" spans="1:56">
      <c r="A98" s="2">
        <f t="shared" si="33"/>
        <v>43995</v>
      </c>
      <c r="B98" s="4">
        <f>Data!C97</f>
        <v>236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  <c r="AL98" s="26">
        <v>196.91816570070452</v>
      </c>
      <c r="AM98" s="26">
        <v>196.91816570070452</v>
      </c>
      <c r="AN98" s="26">
        <v>196.91816570070452</v>
      </c>
      <c r="AO98" s="26">
        <v>196.91816570070452</v>
      </c>
      <c r="AP98" s="26">
        <v>159.23902674930105</v>
      </c>
      <c r="AQ98" s="26">
        <v>159.23902674930105</v>
      </c>
      <c r="AR98" s="26">
        <v>196.91816570070452</v>
      </c>
      <c r="AS98" s="26">
        <v>196.91816570070452</v>
      </c>
      <c r="AT98" s="26">
        <v>196.91816570070452</v>
      </c>
      <c r="AU98" s="26">
        <v>195.40848329187142</v>
      </c>
      <c r="AV98" s="26">
        <v>195.40848329187142</v>
      </c>
      <c r="AW98" s="26">
        <v>159.23902674930105</v>
      </c>
      <c r="AX98" s="26">
        <v>191.96517274576266</v>
      </c>
      <c r="AY98" s="26">
        <v>241.91271040809568</v>
      </c>
      <c r="AZ98" s="26">
        <v>238.05023334082694</v>
      </c>
      <c r="BA98" s="26">
        <v>241.91271040809568</v>
      </c>
      <c r="BB98" s="26">
        <v>237.04582556537434</v>
      </c>
      <c r="BC98" s="26">
        <v>237.04582556537434</v>
      </c>
      <c r="BD98" s="26">
        <v>237.04582556537434</v>
      </c>
    </row>
    <row r="99" spans="1:56">
      <c r="A99" s="2">
        <f t="shared" si="33"/>
        <v>43996</v>
      </c>
      <c r="B99" s="4">
        <f>Data!C98</f>
        <v>236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  <c r="AL99" s="26">
        <v>197.97355517604603</v>
      </c>
      <c r="AM99" s="26">
        <v>197.97355517604603</v>
      </c>
      <c r="AN99" s="26">
        <v>197.97355517604603</v>
      </c>
      <c r="AO99" s="26">
        <v>197.97355517604603</v>
      </c>
      <c r="AP99" s="26">
        <v>159.93440034429469</v>
      </c>
      <c r="AQ99" s="26">
        <v>159.93440034429469</v>
      </c>
      <c r="AR99" s="26">
        <v>197.97355517604603</v>
      </c>
      <c r="AS99" s="26">
        <v>197.97355517604603</v>
      </c>
      <c r="AT99" s="26">
        <v>197.97355517604603</v>
      </c>
      <c r="AU99" s="26">
        <v>196.5198573524049</v>
      </c>
      <c r="AV99" s="26">
        <v>196.5198573524049</v>
      </c>
      <c r="AW99" s="26">
        <v>159.93440034429469</v>
      </c>
      <c r="AX99" s="26">
        <v>193.20707108484265</v>
      </c>
      <c r="AY99" s="26">
        <v>244.3855405242451</v>
      </c>
      <c r="AZ99" s="26">
        <v>240.59563403874901</v>
      </c>
      <c r="BA99" s="26">
        <v>244.3855405242451</v>
      </c>
      <c r="BB99" s="26">
        <v>239.60985257191507</v>
      </c>
      <c r="BC99" s="26">
        <v>239.60985257191507</v>
      </c>
      <c r="BD99" s="26">
        <v>239.60985257191507</v>
      </c>
    </row>
    <row r="100" spans="1:56">
      <c r="A100" s="2">
        <f t="shared" si="33"/>
        <v>43997</v>
      </c>
      <c r="B100" s="4">
        <f>Data!C99</f>
        <v>239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  <c r="AL100" s="26">
        <v>198.97178231072081</v>
      </c>
      <c r="AM100" s="26">
        <v>198.97178231072081</v>
      </c>
      <c r="AN100" s="26">
        <v>198.97178231072081</v>
      </c>
      <c r="AO100" s="26">
        <v>198.97178231072081</v>
      </c>
      <c r="AP100" s="26">
        <v>160.59367871805622</v>
      </c>
      <c r="AQ100" s="26">
        <v>160.59367871805622</v>
      </c>
      <c r="AR100" s="26">
        <v>198.97178231072081</v>
      </c>
      <c r="AS100" s="26">
        <v>198.97178231072081</v>
      </c>
      <c r="AT100" s="26">
        <v>198.97178231072081</v>
      </c>
      <c r="AU100" s="26">
        <v>197.57159501389791</v>
      </c>
      <c r="AV100" s="26">
        <v>197.57159501389791</v>
      </c>
      <c r="AW100" s="26">
        <v>160.59367871805622</v>
      </c>
      <c r="AX100" s="26">
        <v>194.38397415367061</v>
      </c>
      <c r="AY100" s="26">
        <v>246.7798639017748</v>
      </c>
      <c r="AZ100" s="26">
        <v>243.06270979495355</v>
      </c>
      <c r="BA100" s="26">
        <v>246.7798639017748</v>
      </c>
      <c r="BB100" s="26">
        <v>242.09564453575882</v>
      </c>
      <c r="BC100" s="26">
        <v>242.09564453575882</v>
      </c>
      <c r="BD100" s="26">
        <v>242.09564453575882</v>
      </c>
    </row>
    <row r="101" spans="1:56">
      <c r="A101" s="2">
        <f t="shared" si="33"/>
        <v>43998</v>
      </c>
      <c r="B101" s="4">
        <f>Data!C100</f>
        <v>240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  <c r="AL101" s="26">
        <v>199.91558242627289</v>
      </c>
      <c r="AM101" s="26">
        <v>199.91558242627289</v>
      </c>
      <c r="AN101" s="26">
        <v>199.91558242627289</v>
      </c>
      <c r="AO101" s="26">
        <v>199.91558242627289</v>
      </c>
      <c r="AP101" s="26">
        <v>161.21879727145014</v>
      </c>
      <c r="AQ101" s="26">
        <v>161.21879727145014</v>
      </c>
      <c r="AR101" s="26">
        <v>199.91558242627289</v>
      </c>
      <c r="AS101" s="26">
        <v>199.91558242627289</v>
      </c>
      <c r="AT101" s="26">
        <v>199.91558242627289</v>
      </c>
      <c r="AU101" s="26">
        <v>198.56645319514979</v>
      </c>
      <c r="AV101" s="26">
        <v>198.56645319514979</v>
      </c>
      <c r="AW101" s="26">
        <v>161.21879727145014</v>
      </c>
      <c r="AX101" s="26">
        <v>195.49863863688003</v>
      </c>
      <c r="AY101" s="26">
        <v>249.09659629864723</v>
      </c>
      <c r="AZ101" s="26">
        <v>245.45215384047665</v>
      </c>
      <c r="BA101" s="26">
        <v>249.09659629864723</v>
      </c>
      <c r="BB101" s="26">
        <v>244.50383523176791</v>
      </c>
      <c r="BC101" s="26">
        <v>244.50383523176791</v>
      </c>
      <c r="BD101" s="26">
        <v>244.50383523176791</v>
      </c>
    </row>
    <row r="102" spans="1:56">
      <c r="A102" s="2">
        <f t="shared" si="33"/>
        <v>43999</v>
      </c>
      <c r="B102" s="4">
        <f>Data!C101</f>
        <v>240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  <c r="AL102" s="26">
        <v>200.80762879977971</v>
      </c>
      <c r="AM102" s="26">
        <v>200.80762879977971</v>
      </c>
      <c r="AN102" s="26">
        <v>200.80762879977971</v>
      </c>
      <c r="AO102" s="26">
        <v>200.80762879977971</v>
      </c>
      <c r="AP102" s="26">
        <v>161.81162072802516</v>
      </c>
      <c r="AQ102" s="26">
        <v>161.81162072802516</v>
      </c>
      <c r="AR102" s="26">
        <v>200.80762879977971</v>
      </c>
      <c r="AS102" s="26">
        <v>200.80762879977971</v>
      </c>
      <c r="AT102" s="26">
        <v>200.80762879977971</v>
      </c>
      <c r="AU102" s="26">
        <v>199.50713797019222</v>
      </c>
      <c r="AV102" s="26">
        <v>199.50713797019222</v>
      </c>
      <c r="AW102" s="26">
        <v>161.81162072802516</v>
      </c>
      <c r="AX102" s="26">
        <v>196.55380039106731</v>
      </c>
      <c r="AY102" s="26">
        <v>251.33680269832809</v>
      </c>
      <c r="AZ102" s="26">
        <v>247.76482309534606</v>
      </c>
      <c r="BA102" s="26">
        <v>251.33680269832809</v>
      </c>
      <c r="BB102" s="26">
        <v>246.83522573271233</v>
      </c>
      <c r="BC102" s="26">
        <v>246.83522573271233</v>
      </c>
      <c r="BD102" s="26">
        <v>246.83522573271233</v>
      </c>
    </row>
    <row r="103" spans="1:56">
      <c r="A103" s="2">
        <f t="shared" si="33"/>
        <v>44000</v>
      </c>
      <c r="B103" s="4">
        <f>Data!C102</f>
        <v>242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  <c r="AL103" s="26">
        <v>201.65052476266808</v>
      </c>
      <c r="AM103" s="26">
        <v>201.65052476266808</v>
      </c>
      <c r="AN103" s="26">
        <v>201.65052476266808</v>
      </c>
      <c r="AO103" s="26">
        <v>201.65052476266808</v>
      </c>
      <c r="AP103" s="26">
        <v>162.37394135058372</v>
      </c>
      <c r="AQ103" s="26">
        <v>162.37394135058372</v>
      </c>
      <c r="AR103" s="26">
        <v>201.65052476266808</v>
      </c>
      <c r="AS103" s="26">
        <v>201.65052476266808</v>
      </c>
      <c r="AT103" s="26">
        <v>201.65052476266808</v>
      </c>
      <c r="AU103" s="26">
        <v>200.39629505991473</v>
      </c>
      <c r="AV103" s="26">
        <v>200.39629505991473</v>
      </c>
      <c r="AW103" s="26">
        <v>162.37394135058372</v>
      </c>
      <c r="AX103" s="26">
        <v>197.55216114039879</v>
      </c>
      <c r="AY103" s="26">
        <v>253.5016827692954</v>
      </c>
      <c r="AZ103" s="26">
        <v>250.00172386293221</v>
      </c>
      <c r="BA103" s="26">
        <v>253.5016827692954</v>
      </c>
      <c r="BB103" s="26">
        <v>249.09077019424299</v>
      </c>
      <c r="BC103" s="26">
        <v>249.09077019424299</v>
      </c>
      <c r="BD103" s="26">
        <v>249.09077019424299</v>
      </c>
    </row>
    <row r="104" spans="1:56">
      <c r="A104" s="2">
        <f t="shared" si="33"/>
        <v>44001</v>
      </c>
      <c r="B104" s="4">
        <f>Data!C103</f>
        <v>243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  <c r="AL104" s="26">
        <v>202.44679731025997</v>
      </c>
      <c r="AM104" s="26">
        <v>202.44679731025997</v>
      </c>
      <c r="AN104" s="26">
        <v>202.44679731025997</v>
      </c>
      <c r="AO104" s="26">
        <v>202.44679731025997</v>
      </c>
      <c r="AP104" s="26">
        <v>162.9074779039384</v>
      </c>
      <c r="AQ104" s="26">
        <v>162.9074779039384</v>
      </c>
      <c r="AR104" s="26">
        <v>202.44679731025997</v>
      </c>
      <c r="AS104" s="26">
        <v>202.44679731025997</v>
      </c>
      <c r="AT104" s="26">
        <v>202.44679731025997</v>
      </c>
      <c r="AU104" s="26">
        <v>201.23650195251344</v>
      </c>
      <c r="AV104" s="26">
        <v>201.23650195251344</v>
      </c>
      <c r="AW104" s="26">
        <v>162.9074779039384</v>
      </c>
      <c r="AX104" s="26">
        <v>198.49637702605611</v>
      </c>
      <c r="AY104" s="26">
        <v>255.59255661626148</v>
      </c>
      <c r="AZ104" s="26">
        <v>252.16399766522377</v>
      </c>
      <c r="BA104" s="26">
        <v>255.59255661626148</v>
      </c>
      <c r="BB104" s="26">
        <v>251.27156174001749</v>
      </c>
      <c r="BC104" s="26">
        <v>251.27156174001749</v>
      </c>
      <c r="BD104" s="26">
        <v>251.27156174001749</v>
      </c>
    </row>
    <row r="105" spans="1:56">
      <c r="A105" s="2">
        <f t="shared" si="33"/>
        <v>44002</v>
      </c>
      <c r="B105" s="4">
        <f>Data!C104</f>
        <v>246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  <c r="AL105" s="26">
        <v>203.19889207929188</v>
      </c>
      <c r="AM105" s="26">
        <v>203.19889207929188</v>
      </c>
      <c r="AN105" s="26">
        <v>203.19889207929188</v>
      </c>
      <c r="AO105" s="26">
        <v>203.19889207929188</v>
      </c>
      <c r="AP105" s="26">
        <v>163.41387526825838</v>
      </c>
      <c r="AQ105" s="26">
        <v>163.41387526825838</v>
      </c>
      <c r="AR105" s="26">
        <v>203.19889207929188</v>
      </c>
      <c r="AS105" s="26">
        <v>203.19889207929188</v>
      </c>
      <c r="AT105" s="26">
        <v>203.19889207929188</v>
      </c>
      <c r="AU105" s="26">
        <v>202.03026151260855</v>
      </c>
      <c r="AV105" s="26">
        <v>202.03026151260855</v>
      </c>
      <c r="AW105" s="26">
        <v>163.41387526825838</v>
      </c>
      <c r="AX105" s="26">
        <v>199.38904888657802</v>
      </c>
      <c r="AY105" s="26">
        <v>257.61085092093674</v>
      </c>
      <c r="AZ105" s="26">
        <v>254.25290733119505</v>
      </c>
      <c r="BA105" s="26">
        <v>257.61085092093674</v>
      </c>
      <c r="BB105" s="26">
        <v>253.37881856263263</v>
      </c>
      <c r="BC105" s="26">
        <v>253.37881856263263</v>
      </c>
      <c r="BD105" s="26">
        <v>253.37881856263263</v>
      </c>
    </row>
    <row r="106" spans="1:56">
      <c r="A106" s="2">
        <f t="shared" si="33"/>
        <v>44003</v>
      </c>
      <c r="B106" s="4">
        <f>Data!C105</f>
        <v>246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  <c r="AL106" s="26">
        <v>203.90916955417356</v>
      </c>
      <c r="AM106" s="26">
        <v>203.90916955417356</v>
      </c>
      <c r="AN106" s="26">
        <v>203.90916955417356</v>
      </c>
      <c r="AO106" s="26">
        <v>203.90916955417356</v>
      </c>
      <c r="AP106" s="26">
        <v>163.89470461439223</v>
      </c>
      <c r="AQ106" s="26">
        <v>163.89470461439223</v>
      </c>
      <c r="AR106" s="26">
        <v>203.90916955417356</v>
      </c>
      <c r="AS106" s="26">
        <v>203.90916955417356</v>
      </c>
      <c r="AT106" s="26">
        <v>203.90916955417356</v>
      </c>
      <c r="AU106" s="26">
        <v>202.77999693979282</v>
      </c>
      <c r="AV106" s="26">
        <v>202.77999693979282</v>
      </c>
      <c r="AW106" s="26">
        <v>163.89470461439223</v>
      </c>
      <c r="AX106" s="26">
        <v>200.23271413967268</v>
      </c>
      <c r="AY106" s="26">
        <v>259.55808555551113</v>
      </c>
      <c r="AZ106" s="26">
        <v>256.26982343614719</v>
      </c>
      <c r="BA106" s="26">
        <v>259.55808555551113</v>
      </c>
      <c r="BB106" s="26">
        <v>255.41387034189111</v>
      </c>
      <c r="BC106" s="26">
        <v>255.41387034189111</v>
      </c>
      <c r="BD106" s="26">
        <v>255.41387034189111</v>
      </c>
    </row>
    <row r="107" spans="1:56">
      <c r="A107" s="2">
        <f t="shared" si="33"/>
        <v>44004</v>
      </c>
      <c r="B107" s="4">
        <f>Data!C106</f>
        <v>250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  <c r="AL107" s="26">
        <v>204.57990236811125</v>
      </c>
      <c r="AM107" s="26">
        <v>204.57990236811125</v>
      </c>
      <c r="AN107" s="26">
        <v>204.57990236811125</v>
      </c>
      <c r="AO107" s="26">
        <v>204.57990236811125</v>
      </c>
      <c r="AP107" s="26">
        <v>164.35146405971338</v>
      </c>
      <c r="AQ107" s="26">
        <v>164.35146405971338</v>
      </c>
      <c r="AR107" s="26">
        <v>204.57990236811125</v>
      </c>
      <c r="AS107" s="26">
        <v>204.57990236811125</v>
      </c>
      <c r="AT107" s="26">
        <v>204.57990236811125</v>
      </c>
      <c r="AU107" s="26">
        <v>203.48804794062914</v>
      </c>
      <c r="AV107" s="26">
        <v>203.48804794062914</v>
      </c>
      <c r="AW107" s="26">
        <v>164.35146405971338</v>
      </c>
      <c r="AX107" s="26">
        <v>201.0298401331147</v>
      </c>
      <c r="AY107" s="26">
        <v>261.43586073788367</v>
      </c>
      <c r="AZ107" s="26">
        <v>258.21621117581429</v>
      </c>
      <c r="BA107" s="26">
        <v>261.43586073788367</v>
      </c>
      <c r="BB107" s="26">
        <v>257.37814506791239</v>
      </c>
      <c r="BC107" s="26">
        <v>257.37814506791239</v>
      </c>
      <c r="BD107" s="26">
        <v>257.37814506791239</v>
      </c>
    </row>
    <row r="108" spans="1:56">
      <c r="A108" s="2">
        <f t="shared" si="33"/>
        <v>44005</v>
      </c>
      <c r="B108" s="4">
        <f>Data!C107</f>
        <v>252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  <c r="AL108" s="26">
        <v>205.21327357192249</v>
      </c>
      <c r="AM108" s="26">
        <v>205.21327357192249</v>
      </c>
      <c r="AN108" s="26">
        <v>205.21327357192249</v>
      </c>
      <c r="AO108" s="26">
        <v>205.21327357192249</v>
      </c>
      <c r="AP108" s="26">
        <v>164.78557973019619</v>
      </c>
      <c r="AQ108" s="26">
        <v>164.78557973019619</v>
      </c>
      <c r="AR108" s="26">
        <v>205.21327357192249</v>
      </c>
      <c r="AS108" s="26">
        <v>205.21327357192249</v>
      </c>
      <c r="AT108" s="26">
        <v>205.21327357192249</v>
      </c>
      <c r="AU108" s="26">
        <v>204.15666798316309</v>
      </c>
      <c r="AV108" s="26">
        <v>204.15666798316309</v>
      </c>
      <c r="AW108" s="26">
        <v>164.78557973019619</v>
      </c>
      <c r="AX108" s="26">
        <v>201.78281883228107</v>
      </c>
      <c r="AY108" s="26">
        <v>263.24584478422236</v>
      </c>
      <c r="AZ108" s="26">
        <v>260.0936177453587</v>
      </c>
      <c r="BA108" s="26">
        <v>263.24584478422236</v>
      </c>
      <c r="BB108" s="26">
        <v>259.27315634292876</v>
      </c>
      <c r="BC108" s="26">
        <v>259.27315634292876</v>
      </c>
      <c r="BD108" s="26">
        <v>259.27315634292876</v>
      </c>
    </row>
    <row r="109" spans="1:56">
      <c r="A109" s="2">
        <f t="shared" si="33"/>
        <v>44006</v>
      </c>
      <c r="B109" s="4">
        <f>Data!C108</f>
        <v>252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  <c r="AL109" s="26">
        <v>205.81137575098589</v>
      </c>
      <c r="AM109" s="26">
        <v>205.81137575098589</v>
      </c>
      <c r="AN109" s="26">
        <v>205.81137575098589</v>
      </c>
      <c r="AO109" s="26">
        <v>205.81137575098589</v>
      </c>
      <c r="AP109" s="26">
        <v>165.19840716145683</v>
      </c>
      <c r="AQ109" s="26">
        <v>165.19840716145683</v>
      </c>
      <c r="AR109" s="26">
        <v>205.81137575098589</v>
      </c>
      <c r="AS109" s="26">
        <v>205.81137575098589</v>
      </c>
      <c r="AT109" s="26">
        <v>205.81137575098589</v>
      </c>
      <c r="AU109" s="26">
        <v>204.78802250937906</v>
      </c>
      <c r="AV109" s="26">
        <v>204.78802250937906</v>
      </c>
      <c r="AW109" s="26">
        <v>165.19840716145683</v>
      </c>
      <c r="AX109" s="26">
        <v>202.49396271414389</v>
      </c>
      <c r="AY109" s="26">
        <v>264.98976250182488</v>
      </c>
      <c r="AZ109" s="26">
        <v>261.90366028032588</v>
      </c>
      <c r="BA109" s="26">
        <v>264.98976250182488</v>
      </c>
      <c r="BB109" s="26">
        <v>261.10049122248466</v>
      </c>
      <c r="BC109" s="26">
        <v>261.10049122248466</v>
      </c>
      <c r="BD109" s="26">
        <v>261.10049122248466</v>
      </c>
    </row>
    <row r="110" spans="1:56">
      <c r="A110" s="2">
        <f t="shared" si="33"/>
        <v>44007</v>
      </c>
      <c r="B110" s="4">
        <f>Data!C109</f>
        <v>252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  <c r="AL110" s="26">
        <v>206.3762108789584</v>
      </c>
      <c r="AM110" s="26">
        <v>206.3762108789584</v>
      </c>
      <c r="AN110" s="26">
        <v>206.3762108789584</v>
      </c>
      <c r="AO110" s="26">
        <v>206.3762108789584</v>
      </c>
      <c r="AP110" s="26">
        <v>165.59123297827918</v>
      </c>
      <c r="AQ110" s="26">
        <v>165.59123297827918</v>
      </c>
      <c r="AR110" s="26">
        <v>206.3762108789584</v>
      </c>
      <c r="AS110" s="26">
        <v>206.3762108789584</v>
      </c>
      <c r="AT110" s="26">
        <v>206.3762108789584</v>
      </c>
      <c r="AU110" s="26">
        <v>205.38418798830796</v>
      </c>
      <c r="AV110" s="26">
        <v>205.38418798830796</v>
      </c>
      <c r="AW110" s="26">
        <v>165.59123297827918</v>
      </c>
      <c r="AX110" s="26">
        <v>203.16550174162322</v>
      </c>
      <c r="AY110" s="26">
        <v>266.66938425358467</v>
      </c>
      <c r="AZ110" s="26">
        <v>263.64801440433234</v>
      </c>
      <c r="BA110" s="26">
        <v>266.66938425358467</v>
      </c>
      <c r="BB110" s="26">
        <v>262.86179864433672</v>
      </c>
      <c r="BC110" s="26">
        <v>262.86179864433672</v>
      </c>
      <c r="BD110" s="26">
        <v>262.86179864433672</v>
      </c>
    </row>
    <row r="111" spans="1:56">
      <c r="A111" s="2">
        <f t="shared" si="33"/>
        <v>44008</v>
      </c>
      <c r="B111" s="4">
        <f>Data!C110</f>
        <v>253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  <c r="AL111" s="26">
        <v>206.90969080538665</v>
      </c>
      <c r="AM111" s="26">
        <v>206.90969080538665</v>
      </c>
      <c r="AN111" s="26">
        <v>206.90969080538665</v>
      </c>
      <c r="AO111" s="26">
        <v>206.90969080538665</v>
      </c>
      <c r="AP111" s="26">
        <v>165.96527679861367</v>
      </c>
      <c r="AQ111" s="26">
        <v>165.96527679861367</v>
      </c>
      <c r="AR111" s="26">
        <v>206.90969080538665</v>
      </c>
      <c r="AS111" s="26">
        <v>206.90969080538665</v>
      </c>
      <c r="AT111" s="26">
        <v>206.90969080538665</v>
      </c>
      <c r="AU111" s="26">
        <v>205.94715170037367</v>
      </c>
      <c r="AV111" s="26">
        <v>205.94715170037367</v>
      </c>
      <c r="AW111" s="26">
        <v>165.96527679861367</v>
      </c>
      <c r="AX111" s="26">
        <v>203.79958129768346</v>
      </c>
      <c r="AY111" s="26">
        <v>268.2865157147138</v>
      </c>
      <c r="AZ111" s="26">
        <v>265.32840341683317</v>
      </c>
      <c r="BA111" s="26">
        <v>268.2865157147138</v>
      </c>
      <c r="BB111" s="26">
        <v>264.55877848175965</v>
      </c>
      <c r="BC111" s="26">
        <v>264.55877848175965</v>
      </c>
      <c r="BD111" s="26">
        <v>264.55877848175965</v>
      </c>
    </row>
    <row r="112" spans="1:56">
      <c r="A112" s="2">
        <f t="shared" si="33"/>
        <v>44009</v>
      </c>
      <c r="B112" s="4">
        <f>Data!C111</f>
        <v>254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  <c r="AL112" s="26">
        <v>207.41363828296357</v>
      </c>
      <c r="AM112" s="26">
        <v>207.41363828296357</v>
      </c>
      <c r="AN112" s="26">
        <v>207.41363828296357</v>
      </c>
      <c r="AO112" s="26">
        <v>207.41363828296357</v>
      </c>
      <c r="AP112" s="26">
        <v>166.32169331413226</v>
      </c>
      <c r="AQ112" s="26">
        <v>166.32169331413226</v>
      </c>
      <c r="AR112" s="26">
        <v>207.41363828296357</v>
      </c>
      <c r="AS112" s="26">
        <v>207.41363828296357</v>
      </c>
      <c r="AT112" s="26">
        <v>207.41363828296357</v>
      </c>
      <c r="AU112" s="26">
        <v>206.47881215182389</v>
      </c>
      <c r="AV112" s="26">
        <v>206.47881215182389</v>
      </c>
      <c r="AW112" s="26">
        <v>166.32169331413226</v>
      </c>
      <c r="AX112" s="26">
        <v>204.39826096510521</v>
      </c>
      <c r="AY112" s="26">
        <v>269.84298833277984</v>
      </c>
      <c r="AZ112" s="26">
        <v>266.9465881438382</v>
      </c>
      <c r="BA112" s="26">
        <v>269.84298833277984</v>
      </c>
      <c r="BB112" s="26">
        <v>266.19317124728229</v>
      </c>
      <c r="BC112" s="26">
        <v>266.19317124728229</v>
      </c>
      <c r="BD112" s="26">
        <v>266.19317124728229</v>
      </c>
    </row>
    <row r="113" spans="1:56">
      <c r="A113" s="2">
        <f t="shared" si="33"/>
        <v>44010</v>
      </c>
      <c r="B113" s="4">
        <f>Data!C112</f>
        <v>256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  <c r="AL113" s="26">
        <v>207.88978844874194</v>
      </c>
      <c r="AM113" s="26">
        <v>207.88978844874194</v>
      </c>
      <c r="AN113" s="26">
        <v>207.88978844874194</v>
      </c>
      <c r="AO113" s="26">
        <v>207.88978844874194</v>
      </c>
      <c r="AP113" s="26">
        <v>166.66157450511255</v>
      </c>
      <c r="AQ113" s="26">
        <v>166.66157450511255</v>
      </c>
      <c r="AR113" s="26">
        <v>207.88978844874194</v>
      </c>
      <c r="AS113" s="26">
        <v>207.88978844874194</v>
      </c>
      <c r="AT113" s="26">
        <v>207.88978844874194</v>
      </c>
      <c r="AU113" s="26">
        <v>206.98098002648683</v>
      </c>
      <c r="AV113" s="26">
        <v>206.98098002648683</v>
      </c>
      <c r="AW113" s="26">
        <v>166.66157450511255</v>
      </c>
      <c r="AX113" s="26">
        <v>204.96351404513402</v>
      </c>
      <c r="AY113" s="26">
        <v>271.34065049358446</v>
      </c>
      <c r="AZ113" s="26">
        <v>268.50435746496265</v>
      </c>
      <c r="BA113" s="26">
        <v>271.34065049358446</v>
      </c>
      <c r="BB113" s="26">
        <v>267.76674846316894</v>
      </c>
      <c r="BC113" s="26">
        <v>267.76674846316894</v>
      </c>
      <c r="BD113" s="26">
        <v>267.76674846316894</v>
      </c>
    </row>
    <row r="114" spans="1:56">
      <c r="A114" s="2">
        <f t="shared" si="33"/>
        <v>44011</v>
      </c>
      <c r="B114" s="4">
        <f>Data!C113</f>
        <v>256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  <c r="AL114" s="26">
        <v>208.33979068195634</v>
      </c>
      <c r="AM114" s="26">
        <v>208.33979068195634</v>
      </c>
      <c r="AN114" s="26">
        <v>208.33979068195634</v>
      </c>
      <c r="AO114" s="26">
        <v>208.33979068195634</v>
      </c>
      <c r="AP114" s="26">
        <v>166.98595195268786</v>
      </c>
      <c r="AQ114" s="26">
        <v>166.98595195268786</v>
      </c>
      <c r="AR114" s="26">
        <v>208.33979068195634</v>
      </c>
      <c r="AS114" s="26">
        <v>208.33979068195634</v>
      </c>
      <c r="AT114" s="26">
        <v>208.33979068195634</v>
      </c>
      <c r="AU114" s="26">
        <v>207.45537959043742</v>
      </c>
      <c r="AV114" s="26">
        <v>207.45537959043742</v>
      </c>
      <c r="AW114" s="26">
        <v>166.98595195268786</v>
      </c>
      <c r="AX114" s="26">
        <v>205.49722771591345</v>
      </c>
      <c r="AY114" s="26">
        <v>272.78135938794571</v>
      </c>
      <c r="AZ114" s="26">
        <v>270.00351952173088</v>
      </c>
      <c r="BA114" s="26">
        <v>272.78135938794571</v>
      </c>
      <c r="BB114" s="26">
        <v>269.28130370625098</v>
      </c>
      <c r="BC114" s="26">
        <v>269.28130370625098</v>
      </c>
      <c r="BD114" s="26">
        <v>269.28130370625098</v>
      </c>
    </row>
    <row r="115" spans="1:56">
      <c r="A115" s="2">
        <f t="shared" si="33"/>
        <v>44012</v>
      </c>
      <c r="B115" s="4">
        <f>Data!C114</f>
        <v>257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  <c r="AL115" s="26">
        <v>208.76521076911246</v>
      </c>
      <c r="AM115" s="26">
        <v>208.76521076911246</v>
      </c>
      <c r="AN115" s="26">
        <v>208.76521076911246</v>
      </c>
      <c r="AO115" s="26">
        <v>208.76521076911246</v>
      </c>
      <c r="AP115" s="26">
        <v>167.29579921633322</v>
      </c>
      <c r="AQ115" s="26">
        <v>167.29579921633322</v>
      </c>
      <c r="AR115" s="26">
        <v>208.76521076911246</v>
      </c>
      <c r="AS115" s="26">
        <v>208.76521076911246</v>
      </c>
      <c r="AT115" s="26">
        <v>208.76521076911246</v>
      </c>
      <c r="AU115" s="26">
        <v>207.90365047329351</v>
      </c>
      <c r="AV115" s="26">
        <v>207.90365047329351</v>
      </c>
      <c r="AW115" s="26">
        <v>167.29579921633322</v>
      </c>
      <c r="AX115" s="26">
        <v>206.00120373950986</v>
      </c>
      <c r="AY115" s="26">
        <v>274.1669735680062</v>
      </c>
      <c r="AZ115" s="26">
        <v>271.44589360459747</v>
      </c>
      <c r="BA115" s="26">
        <v>274.1669735680062</v>
      </c>
      <c r="BB115" s="26">
        <v>270.73864432700577</v>
      </c>
      <c r="BC115" s="26">
        <v>270.73864432700577</v>
      </c>
      <c r="BD115" s="26">
        <v>270.73864432700577</v>
      </c>
    </row>
    <row r="116" spans="1:56">
      <c r="A116" s="2">
        <f t="shared" si="33"/>
        <v>44013</v>
      </c>
      <c r="B116" s="4">
        <f>Data!C115</f>
        <v>257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  <c r="AL116" s="26">
        <v>209.16753331459049</v>
      </c>
      <c r="AM116" s="26">
        <v>209.16753331459049</v>
      </c>
      <c r="AN116" s="26">
        <v>209.16753331459049</v>
      </c>
      <c r="AO116" s="26">
        <v>209.16753331459049</v>
      </c>
      <c r="AP116" s="26">
        <v>167.59203424886365</v>
      </c>
      <c r="AQ116" s="26">
        <v>167.59203424886365</v>
      </c>
      <c r="AR116" s="26">
        <v>209.16753331459049</v>
      </c>
      <c r="AS116" s="26">
        <v>209.16753331459049</v>
      </c>
      <c r="AT116" s="26">
        <v>209.16753331459049</v>
      </c>
      <c r="AU116" s="26">
        <v>208.32734975768153</v>
      </c>
      <c r="AV116" s="26">
        <v>208.32734975768153</v>
      </c>
      <c r="AW116" s="26">
        <v>167.59203424886365</v>
      </c>
      <c r="AX116" s="26">
        <v>206.4771596342396</v>
      </c>
      <c r="AY116" s="26">
        <v>275.49934617623478</v>
      </c>
      <c r="AZ116" s="26">
        <v>272.83330270968395</v>
      </c>
      <c r="BA116" s="26">
        <v>275.49934617623478</v>
      </c>
      <c r="BB116" s="26">
        <v>272.14058383605862</v>
      </c>
      <c r="BC116" s="26">
        <v>272.14058383605862</v>
      </c>
      <c r="BD116" s="26">
        <v>272.14058383605862</v>
      </c>
    </row>
    <row r="117" spans="1:56">
      <c r="A117" s="2">
        <f t="shared" si="33"/>
        <v>44014</v>
      </c>
      <c r="B117" s="4">
        <f>Data!C116</f>
        <v>259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  <c r="AL117" s="26">
        <v>209.5481643421256</v>
      </c>
      <c r="AM117" s="26">
        <v>209.5481643421256</v>
      </c>
      <c r="AN117" s="26">
        <v>209.5481643421256</v>
      </c>
      <c r="AO117" s="26">
        <v>209.5481643421256</v>
      </c>
      <c r="AP117" s="26">
        <v>167.87552182521097</v>
      </c>
      <c r="AQ117" s="26">
        <v>167.87552182521097</v>
      </c>
      <c r="AR117" s="26">
        <v>209.5481643421256</v>
      </c>
      <c r="AS117" s="26">
        <v>209.5481643421256</v>
      </c>
      <c r="AT117" s="26">
        <v>209.5481643421256</v>
      </c>
      <c r="AU117" s="26">
        <v>208.72795431582847</v>
      </c>
      <c r="AV117" s="26">
        <v>208.72795431582847</v>
      </c>
      <c r="AW117" s="26">
        <v>167.87552182521097</v>
      </c>
      <c r="AX117" s="26">
        <v>206.92673023676434</v>
      </c>
      <c r="AY117" s="26">
        <v>276.78031882576147</v>
      </c>
      <c r="AZ117" s="26">
        <v>274.16756675071338</v>
      </c>
      <c r="BA117" s="26">
        <v>276.78031882576147</v>
      </c>
      <c r="BB117" s="26">
        <v>273.48893494551385</v>
      </c>
      <c r="BC117" s="26">
        <v>273.48893494551385</v>
      </c>
      <c r="BD117" s="26">
        <v>273.48893494551385</v>
      </c>
    </row>
    <row r="118" spans="1:56">
      <c r="A118" s="2">
        <f t="shared" si="33"/>
        <v>44015</v>
      </c>
      <c r="B118" s="4">
        <f>Data!C117</f>
        <v>259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  <c r="AL118" s="26">
        <v>209.90843403913712</v>
      </c>
      <c r="AM118" s="26">
        <v>209.90843403913712</v>
      </c>
      <c r="AN118" s="26">
        <v>209.90843403913712</v>
      </c>
      <c r="AO118" s="26">
        <v>209.90843403913712</v>
      </c>
      <c r="AP118" s="26">
        <v>168.14707596483839</v>
      </c>
      <c r="AQ118" s="26">
        <v>168.14707596483839</v>
      </c>
      <c r="AR118" s="26">
        <v>209.90843403913712</v>
      </c>
      <c r="AS118" s="26">
        <v>209.90843403913712</v>
      </c>
      <c r="AT118" s="26">
        <v>209.90843403913712</v>
      </c>
      <c r="AU118" s="26">
        <v>209.10686333920225</v>
      </c>
      <c r="AV118" s="26">
        <v>209.10686333920225</v>
      </c>
      <c r="AW118" s="26">
        <v>168.14707596483839</v>
      </c>
      <c r="AX118" s="26">
        <v>207.35146958591162</v>
      </c>
      <c r="AY118" s="26">
        <v>278.01171610701687</v>
      </c>
      <c r="AZ118" s="26">
        <v>275.45049640700864</v>
      </c>
      <c r="BA118" s="26">
        <v>278.01171610701687</v>
      </c>
      <c r="BB118" s="26">
        <v>274.78550324765774</v>
      </c>
      <c r="BC118" s="26">
        <v>274.78550324765774</v>
      </c>
      <c r="BD118" s="26">
        <v>274.78550324765774</v>
      </c>
    </row>
    <row r="119" spans="1:56">
      <c r="A119" s="2">
        <f t="shared" si="33"/>
        <v>44016</v>
      </c>
      <c r="B119" s="4">
        <f>Data!C118</f>
        <v>259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  <c r="AL119" s="26">
        <v>210.24959960196924</v>
      </c>
      <c r="AM119" s="26">
        <v>210.24959960196924</v>
      </c>
      <c r="AN119" s="26">
        <v>210.24959960196924</v>
      </c>
      <c r="AO119" s="26">
        <v>210.24959960196924</v>
      </c>
      <c r="AP119" s="26">
        <v>168.40746233086642</v>
      </c>
      <c r="AQ119" s="26">
        <v>168.40746233086642</v>
      </c>
      <c r="AR119" s="26">
        <v>210.24959960196924</v>
      </c>
      <c r="AS119" s="26">
        <v>210.24959960196924</v>
      </c>
      <c r="AT119" s="26">
        <v>210.24959960196924</v>
      </c>
      <c r="AU119" s="26">
        <v>209.46540101359949</v>
      </c>
      <c r="AV119" s="26">
        <v>209.46540101359949</v>
      </c>
      <c r="AW119" s="26">
        <v>168.40746233086642</v>
      </c>
      <c r="AX119" s="26">
        <v>207.75285306732326</v>
      </c>
      <c r="AY119" s="26">
        <v>279.19534069277222</v>
      </c>
      <c r="AZ119" s="26">
        <v>276.68388758464448</v>
      </c>
      <c r="BA119" s="26">
        <v>279.19534069277222</v>
      </c>
      <c r="BB119" s="26">
        <v>276.0320815095638</v>
      </c>
      <c r="BC119" s="26">
        <v>276.0320815095638</v>
      </c>
      <c r="BD119" s="26">
        <v>276.0320815095638</v>
      </c>
    </row>
    <row r="120" spans="1:56">
      <c r="A120" s="2">
        <f t="shared" si="33"/>
        <v>44017</v>
      </c>
      <c r="B120" s="4">
        <f>Data!C119</f>
        <v>259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  <c r="AL120" s="26">
        <v>210.57284814567859</v>
      </c>
      <c r="AM120" s="26">
        <v>210.57284814567859</v>
      </c>
      <c r="AN120" s="26">
        <v>210.57284814567859</v>
      </c>
      <c r="AO120" s="26">
        <v>210.57284814567859</v>
      </c>
      <c r="AP120" s="26">
        <v>168.657400591845</v>
      </c>
      <c r="AQ120" s="26">
        <v>168.657400591845</v>
      </c>
      <c r="AR120" s="26">
        <v>210.57284814567859</v>
      </c>
      <c r="AS120" s="26">
        <v>210.57284814567859</v>
      </c>
      <c r="AT120" s="26">
        <v>210.57284814567859</v>
      </c>
      <c r="AU120" s="26">
        <v>209.80481929805933</v>
      </c>
      <c r="AV120" s="26">
        <v>209.80481929805933</v>
      </c>
      <c r="AW120" s="26">
        <v>168.657400591845</v>
      </c>
      <c r="AX120" s="26">
        <v>208.1322797647783</v>
      </c>
      <c r="AY120" s="26">
        <v>280.33296901151454</v>
      </c>
      <c r="AZ120" s="26">
        <v>277.86951646484141</v>
      </c>
      <c r="BA120" s="26">
        <v>280.33296901151454</v>
      </c>
      <c r="BB120" s="26">
        <v>277.2304445589055</v>
      </c>
      <c r="BC120" s="26">
        <v>277.2304445589055</v>
      </c>
      <c r="BD120" s="26">
        <v>277.2304445589055</v>
      </c>
    </row>
    <row r="121" spans="1:56">
      <c r="A121" s="2">
        <f t="shared" si="33"/>
        <v>44018</v>
      </c>
      <c r="B121" s="4">
        <f>Data!C120</f>
        <v>259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  <c r="AL121" s="26">
        <v>210.87929964707243</v>
      </c>
      <c r="AM121" s="26">
        <v>210.87929964707243</v>
      </c>
      <c r="AN121" s="26">
        <v>210.87929964707243</v>
      </c>
      <c r="AO121" s="26">
        <v>210.87929964707243</v>
      </c>
      <c r="AP121" s="26">
        <v>168.89756673463953</v>
      </c>
      <c r="AQ121" s="26">
        <v>168.89756673463953</v>
      </c>
      <c r="AR121" s="26">
        <v>210.87929964707243</v>
      </c>
      <c r="AS121" s="26">
        <v>210.87929964707243</v>
      </c>
      <c r="AT121" s="26">
        <v>210.87929964707243</v>
      </c>
      <c r="AU121" s="26">
        <v>210.12630077146241</v>
      </c>
      <c r="AV121" s="26">
        <v>210.12630077146241</v>
      </c>
      <c r="AW121" s="26">
        <v>168.89756673463953</v>
      </c>
      <c r="AX121" s="26">
        <v>208.49107497034163</v>
      </c>
      <c r="AY121" s="26">
        <v>281.42634745757488</v>
      </c>
      <c r="AZ121" s="26">
        <v>279.00913511139464</v>
      </c>
      <c r="BA121" s="26">
        <v>281.42634745757488</v>
      </c>
      <c r="BB121" s="26">
        <v>278.38234473377781</v>
      </c>
      <c r="BC121" s="26">
        <v>278.38234473377781</v>
      </c>
      <c r="BD121" s="26">
        <v>278.38234473377781</v>
      </c>
    </row>
    <row r="122" spans="1:56">
      <c r="A122" s="2">
        <f t="shared" si="33"/>
        <v>44019</v>
      </c>
      <c r="B122" s="4">
        <f>Data!C121</f>
        <v>259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  <c r="AL122" s="26">
        <v>211.17000989428232</v>
      </c>
      <c r="AM122" s="26">
        <v>211.17000989428232</v>
      </c>
      <c r="AN122" s="26">
        <v>211.17000989428232</v>
      </c>
      <c r="AO122" s="26">
        <v>211.17000989428232</v>
      </c>
      <c r="AP122" s="26">
        <v>169.12859531912852</v>
      </c>
      <c r="AQ122" s="26">
        <v>169.12859531912852</v>
      </c>
      <c r="AR122" s="26">
        <v>211.17000989428232</v>
      </c>
      <c r="AS122" s="26">
        <v>211.17000989428232</v>
      </c>
      <c r="AT122" s="26">
        <v>211.17000989428232</v>
      </c>
      <c r="AU122" s="26">
        <v>210.43096151566576</v>
      </c>
      <c r="AV122" s="26">
        <v>210.43096151566576</v>
      </c>
      <c r="AW122" s="26">
        <v>169.12859531912852</v>
      </c>
      <c r="AX122" s="26">
        <v>208.83049281133927</v>
      </c>
      <c r="AY122" s="26">
        <v>282.47718910547729</v>
      </c>
      <c r="AZ122" s="26">
        <v>280.10446760727126</v>
      </c>
      <c r="BA122" s="26">
        <v>282.47718910547729</v>
      </c>
      <c r="BB122" s="26">
        <v>279.48950786747622</v>
      </c>
      <c r="BC122" s="26">
        <v>279.48950786747622</v>
      </c>
      <c r="BD122" s="26">
        <v>279.48950786747622</v>
      </c>
    </row>
    <row r="123" spans="1:56">
      <c r="A123" s="2">
        <f t="shared" si="33"/>
        <v>44020</v>
      </c>
      <c r="B123" s="4">
        <f>Data!C122</f>
        <v>259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  <c r="AL123" s="26">
        <v>211.44597342027592</v>
      </c>
      <c r="AM123" s="26">
        <v>211.44597342027592</v>
      </c>
      <c r="AN123" s="26">
        <v>211.44597342027592</v>
      </c>
      <c r="AO123" s="26">
        <v>211.44597342027592</v>
      </c>
      <c r="AP123" s="26">
        <v>169.3510816673633</v>
      </c>
      <c r="AQ123" s="26">
        <v>169.3510816673633</v>
      </c>
      <c r="AR123" s="26">
        <v>211.44597342027592</v>
      </c>
      <c r="AS123" s="26">
        <v>211.44597342027592</v>
      </c>
      <c r="AT123" s="26">
        <v>211.44597342027592</v>
      </c>
      <c r="AU123" s="26">
        <v>210.71985400854078</v>
      </c>
      <c r="AV123" s="26">
        <v>210.71985400854078</v>
      </c>
      <c r="AW123" s="26">
        <v>169.3510816673633</v>
      </c>
      <c r="AX123" s="26">
        <v>209.1517189575429</v>
      </c>
      <c r="AY123" s="26">
        <v>283.48717089552423</v>
      </c>
      <c r="AZ123" s="26">
        <v>281.15720668941412</v>
      </c>
      <c r="BA123" s="26">
        <v>283.48717089552423</v>
      </c>
      <c r="BB123" s="26">
        <v>280.55362977791202</v>
      </c>
      <c r="BC123" s="26">
        <v>280.55362977791202</v>
      </c>
      <c r="BD123" s="26">
        <v>280.55362977791202</v>
      </c>
    </row>
    <row r="124" spans="1:56">
      <c r="A124" s="2">
        <f t="shared" si="33"/>
        <v>44021</v>
      </c>
      <c r="B124" s="4">
        <f>Data!C123</f>
        <v>259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  <c r="AL124" s="26">
        <v>211.7081264013859</v>
      </c>
      <c r="AM124" s="26">
        <v>211.7081264013859</v>
      </c>
      <c r="AN124" s="26">
        <v>211.7081264013859</v>
      </c>
      <c r="AO124" s="26">
        <v>211.7081264013859</v>
      </c>
      <c r="AP124" s="26">
        <v>169.56558398154093</v>
      </c>
      <c r="AQ124" s="26">
        <v>169.56558398154093</v>
      </c>
      <c r="AR124" s="26">
        <v>211.7081264013859</v>
      </c>
      <c r="AS124" s="26">
        <v>211.7081264013859</v>
      </c>
      <c r="AT124" s="26">
        <v>211.7081264013859</v>
      </c>
      <c r="AU124" s="26">
        <v>210.99397000434419</v>
      </c>
      <c r="AV124" s="26">
        <v>210.99397000434419</v>
      </c>
      <c r="AW124" s="26">
        <v>169.56558398154093</v>
      </c>
      <c r="AX124" s="26">
        <v>209.45587337686382</v>
      </c>
      <c r="AY124" s="26">
        <v>284.45793125760963</v>
      </c>
      <c r="AZ124" s="26">
        <v>282.16901085019248</v>
      </c>
      <c r="BA124" s="26">
        <v>284.45793125760963</v>
      </c>
      <c r="BB124" s="26">
        <v>281.57637323058555</v>
      </c>
      <c r="BC124" s="26">
        <v>281.57637323058555</v>
      </c>
      <c r="BD124" s="26">
        <v>281.57637323058555</v>
      </c>
    </row>
    <row r="125" spans="1:56">
      <c r="A125" s="2">
        <f t="shared" si="33"/>
        <v>44022</v>
      </c>
      <c r="B125" s="4">
        <f>Data!C124</f>
        <v>259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  <c r="AL125" s="26">
        <v>211.95734950520207</v>
      </c>
      <c r="AM125" s="26">
        <v>211.95734950520207</v>
      </c>
      <c r="AN125" s="26">
        <v>211.95734950520207</v>
      </c>
      <c r="AO125" s="26">
        <v>211.95734950520207</v>
      </c>
      <c r="AP125" s="26">
        <v>169.77262538661466</v>
      </c>
      <c r="AQ125" s="26">
        <v>169.77262538661466</v>
      </c>
      <c r="AR125" s="26">
        <v>211.95734950520207</v>
      </c>
      <c r="AS125" s="26">
        <v>211.95734950520207</v>
      </c>
      <c r="AT125" s="26">
        <v>211.95734950520207</v>
      </c>
      <c r="AU125" s="26">
        <v>211.25424338248257</v>
      </c>
      <c r="AV125" s="26">
        <v>211.25424338248257</v>
      </c>
      <c r="AW125" s="26">
        <v>169.77262538661466</v>
      </c>
      <c r="AX125" s="26">
        <v>209.74401311232009</v>
      </c>
      <c r="AY125" s="26">
        <v>285.39106814059005</v>
      </c>
      <c r="AZ125" s="26">
        <v>283.14150187377152</v>
      </c>
      <c r="BA125" s="26">
        <v>285.39106814059005</v>
      </c>
      <c r="BB125" s="26">
        <v>282.55936534373035</v>
      </c>
      <c r="BC125" s="26">
        <v>282.55936534373035</v>
      </c>
      <c r="BD125" s="26">
        <v>282.55936534373035</v>
      </c>
    </row>
    <row r="126" spans="1:56">
      <c r="A126" s="2">
        <f t="shared" si="33"/>
        <v>44023</v>
      </c>
      <c r="B126" s="4" t="e">
        <f>Data!C125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  <c r="AL126" s="26">
        <v>212.1944706750574</v>
      </c>
      <c r="AM126" s="26">
        <v>212.1944706750574</v>
      </c>
      <c r="AN126" s="26">
        <v>212.1944706750574</v>
      </c>
      <c r="AO126" s="26">
        <v>212.1944706750574</v>
      </c>
      <c r="AP126" s="26">
        <v>169.9726958946344</v>
      </c>
      <c r="AQ126" s="26">
        <v>169.9726958946344</v>
      </c>
      <c r="AR126" s="26">
        <v>212.1944706750574</v>
      </c>
      <c r="AS126" s="26">
        <v>212.1944706750574</v>
      </c>
      <c r="AT126" s="26">
        <v>212.1944706750574</v>
      </c>
      <c r="AU126" s="26">
        <v>211.50155294896115</v>
      </c>
      <c r="AV126" s="26">
        <v>211.50155294896115</v>
      </c>
      <c r="AW126" s="26">
        <v>169.9726958946344</v>
      </c>
      <c r="AX126" s="26">
        <v>210.01713505706797</v>
      </c>
      <c r="AY126" s="26">
        <v>286.28813741518837</v>
      </c>
      <c r="AZ126" s="26">
        <v>284.07626277587423</v>
      </c>
      <c r="BA126" s="26">
        <v>286.28813741518837</v>
      </c>
      <c r="BB126" s="26">
        <v>283.50419540431653</v>
      </c>
      <c r="BC126" s="26">
        <v>283.50419540431653</v>
      </c>
      <c r="BD126" s="26">
        <v>283.50419540431653</v>
      </c>
    </row>
    <row r="127" spans="1:56">
      <c r="A127" s="2">
        <f t="shared" si="33"/>
        <v>44024</v>
      </c>
      <c r="B127" s="4" t="e">
        <f>Data!C126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  <c r="AL127" s="26">
        <v>212.42026784087429</v>
      </c>
      <c r="AM127" s="26">
        <v>212.42026784087429</v>
      </c>
      <c r="AN127" s="26">
        <v>212.42026784087429</v>
      </c>
      <c r="AO127" s="26">
        <v>212.42026784087429</v>
      </c>
      <c r="AP127" s="26">
        <v>170.16625428899403</v>
      </c>
      <c r="AQ127" s="26">
        <v>170.16625428899403</v>
      </c>
      <c r="AR127" s="26">
        <v>212.42026784087429</v>
      </c>
      <c r="AS127" s="26">
        <v>212.42026784087429</v>
      </c>
      <c r="AT127" s="26">
        <v>212.42026784087429</v>
      </c>
      <c r="AU127" s="26">
        <v>211.73672517766323</v>
      </c>
      <c r="AV127" s="26">
        <v>211.73672517766323</v>
      </c>
      <c r="AW127" s="26">
        <v>170.16625428899403</v>
      </c>
      <c r="AX127" s="26">
        <v>210.27617870790101</v>
      </c>
      <c r="AY127" s="26">
        <v>287.15065161929903</v>
      </c>
      <c r="AZ127" s="26">
        <v>284.97483611591815</v>
      </c>
      <c r="BA127" s="26">
        <v>287.15065161929903</v>
      </c>
      <c r="BB127" s="26">
        <v>284.41241306400383</v>
      </c>
      <c r="BC127" s="26">
        <v>284.41241306400383</v>
      </c>
      <c r="BD127" s="26">
        <v>284.41241306400383</v>
      </c>
    </row>
    <row r="128" spans="1:56">
      <c r="A128" s="2">
        <f t="shared" si="33"/>
        <v>44025</v>
      </c>
      <c r="B128" s="4" t="e">
        <f>Data!C127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  <c r="AL128" s="26">
        <v>212.63547154835373</v>
      </c>
      <c r="AM128" s="26">
        <v>212.63547154835373</v>
      </c>
      <c r="AN128" s="26">
        <v>212.63547154835373</v>
      </c>
      <c r="AO128" s="26">
        <v>212.63547154835373</v>
      </c>
      <c r="AP128" s="26">
        <v>170.35372992768396</v>
      </c>
      <c r="AQ128" s="26">
        <v>170.35372992768396</v>
      </c>
      <c r="AR128" s="26">
        <v>212.63547154835373</v>
      </c>
      <c r="AS128" s="26">
        <v>212.63547154835373</v>
      </c>
      <c r="AT128" s="26">
        <v>212.63547154835373</v>
      </c>
      <c r="AU128" s="26">
        <v>211.96053688111922</v>
      </c>
      <c r="AV128" s="26">
        <v>211.96053688111922</v>
      </c>
      <c r="AW128" s="26">
        <v>170.35372992768396</v>
      </c>
      <c r="AX128" s="26">
        <v>210.52202888084338</v>
      </c>
      <c r="AY128" s="26">
        <v>287.98007901565518</v>
      </c>
      <c r="AZ128" s="26">
        <v>285.83872265127849</v>
      </c>
      <c r="BA128" s="26">
        <v>287.98007901565518</v>
      </c>
      <c r="BB128" s="26">
        <v>285.28552688480801</v>
      </c>
      <c r="BC128" s="26">
        <v>285.28552688480801</v>
      </c>
      <c r="BD128" s="26">
        <v>285.28552688480801</v>
      </c>
    </row>
    <row r="129" spans="1:56">
      <c r="A129" s="2">
        <f t="shared" si="33"/>
        <v>44026</v>
      </c>
      <c r="B129" s="4" t="e">
        <f>Data!C128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  <c r="AL129" s="26">
        <v>212.84076750041572</v>
      </c>
      <c r="AM129" s="26">
        <v>212.84076750041572</v>
      </c>
      <c r="AN129" s="26">
        <v>212.84076750041572</v>
      </c>
      <c r="AO129" s="26">
        <v>212.84076750041572</v>
      </c>
      <c r="AP129" s="26">
        <v>170.53552446542409</v>
      </c>
      <c r="AQ129" s="26">
        <v>170.53552446542409</v>
      </c>
      <c r="AR129" s="26">
        <v>212.84076750041572</v>
      </c>
      <c r="AS129" s="26">
        <v>212.84076750041572</v>
      </c>
      <c r="AT129" s="26">
        <v>212.84076750041572</v>
      </c>
      <c r="AU129" s="26">
        <v>212.17371780262408</v>
      </c>
      <c r="AV129" s="26">
        <v>212.17371780262408</v>
      </c>
      <c r="AW129" s="26">
        <v>170.53552446542409</v>
      </c>
      <c r="AX129" s="26">
        <v>210.75551837532521</v>
      </c>
      <c r="AY129" s="26">
        <v>288.77784293307019</v>
      </c>
      <c r="AZ129" s="26">
        <v>286.66938030440292</v>
      </c>
      <c r="BA129" s="26">
        <v>288.77784293307019</v>
      </c>
      <c r="BB129" s="26">
        <v>286.1250032051401</v>
      </c>
      <c r="BC129" s="26">
        <v>286.1250032051401</v>
      </c>
      <c r="BD129" s="26">
        <v>286.1250032051401</v>
      </c>
    </row>
    <row r="130" spans="1:56">
      <c r="A130" s="2">
        <f t="shared" si="33"/>
        <v>44027</v>
      </c>
      <c r="B130" s="4" t="e">
        <f>Data!C129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  <c r="AL130" s="26">
        <v>213.03679900646569</v>
      </c>
      <c r="AM130" s="26">
        <v>213.03679900646569</v>
      </c>
      <c r="AN130" s="26">
        <v>213.03679900646569</v>
      </c>
      <c r="AO130" s="26">
        <v>213.03679900646569</v>
      </c>
      <c r="AP130" s="26">
        <v>170.71201349520078</v>
      </c>
      <c r="AQ130" s="26">
        <v>170.71201349520078</v>
      </c>
      <c r="AR130" s="26">
        <v>213.03679900646569</v>
      </c>
      <c r="AS130" s="26">
        <v>213.03679900646569</v>
      </c>
      <c r="AT130" s="26">
        <v>213.03679900646569</v>
      </c>
      <c r="AU130" s="26">
        <v>212.37695312347662</v>
      </c>
      <c r="AV130" s="26">
        <v>212.37695312347662</v>
      </c>
      <c r="AW130" s="26">
        <v>170.71201349520078</v>
      </c>
      <c r="AX130" s="26">
        <v>210.97743057595414</v>
      </c>
      <c r="AY130" s="26">
        <v>289.54532136382795</v>
      </c>
      <c r="AZ130" s="26">
        <v>287.46822341464315</v>
      </c>
      <c r="BA130" s="26">
        <v>289.54532136382795</v>
      </c>
      <c r="BB130" s="26">
        <v>286.93226529794975</v>
      </c>
      <c r="BC130" s="26">
        <v>286.93226529794975</v>
      </c>
      <c r="BD130" s="26">
        <v>286.93226529794975</v>
      </c>
    </row>
    <row r="131" spans="1:56">
      <c r="A131" s="2">
        <f t="shared" si="33"/>
        <v>44028</v>
      </c>
      <c r="B131" s="4" t="e">
        <f>Data!C130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  <c r="AL131" s="26">
        <v>213.22416933649254</v>
      </c>
      <c r="AM131" s="26">
        <v>213.22416933649254</v>
      </c>
      <c r="AN131" s="26">
        <v>213.22416933649254</v>
      </c>
      <c r="AO131" s="26">
        <v>213.22416933649254</v>
      </c>
      <c r="AP131" s="26">
        <v>170.88354811026829</v>
      </c>
      <c r="AQ131" s="26">
        <v>170.88354811026829</v>
      </c>
      <c r="AR131" s="26">
        <v>213.22416933649254</v>
      </c>
      <c r="AS131" s="26">
        <v>213.22416933649254</v>
      </c>
      <c r="AT131" s="26">
        <v>213.22416933649254</v>
      </c>
      <c r="AU131" s="26">
        <v>212.57088588077241</v>
      </c>
      <c r="AV131" s="26">
        <v>212.57088588077241</v>
      </c>
      <c r="AW131" s="26">
        <v>170.88354811026829</v>
      </c>
      <c r="AX131" s="26">
        <v>211.18850198311736</v>
      </c>
      <c r="AY131" s="26">
        <v>290.28384679124594</v>
      </c>
      <c r="AZ131" s="26">
        <v>288.23662224793168</v>
      </c>
      <c r="BA131" s="26">
        <v>290.28384679124594</v>
      </c>
      <c r="BB131" s="26">
        <v>287.70869279391235</v>
      </c>
      <c r="BC131" s="26">
        <v>287.70869279391235</v>
      </c>
      <c r="BD131" s="26">
        <v>287.70869279391235</v>
      </c>
    </row>
    <row r="132" spans="1:56">
      <c r="A132" s="2">
        <f t="shared" si="33"/>
        <v>44029</v>
      </c>
      <c r="B132" s="4" t="e">
        <f>Data!C131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  <c r="AL132" s="26">
        <v>213.40344397822656</v>
      </c>
      <c r="AM132" s="26">
        <v>213.40344397822656</v>
      </c>
      <c r="AN132" s="26">
        <v>213.40344397822656</v>
      </c>
      <c r="AO132" s="26">
        <v>213.40344397822656</v>
      </c>
      <c r="AP132" s="26">
        <v>171.05045638811319</v>
      </c>
      <c r="AQ132" s="26">
        <v>171.05045638811319</v>
      </c>
      <c r="AR132" s="26">
        <v>213.40344397822656</v>
      </c>
      <c r="AS132" s="26">
        <v>213.40344397822656</v>
      </c>
      <c r="AT132" s="26">
        <v>213.40344397822656</v>
      </c>
      <c r="AU132" s="26">
        <v>212.75611929260879</v>
      </c>
      <c r="AV132" s="26">
        <v>212.75611929260879</v>
      </c>
      <c r="AW132" s="26">
        <v>171.05045638811319</v>
      </c>
      <c r="AX132" s="26">
        <v>211.38942466558794</v>
      </c>
      <c r="AY132" s="26">
        <v>290.99470622293069</v>
      </c>
      <c r="AZ132" s="26">
        <v>288.97590273878632</v>
      </c>
      <c r="BA132" s="26">
        <v>290.99470622293069</v>
      </c>
      <c r="BB132" s="26">
        <v>288.45562134391054</v>
      </c>
      <c r="BC132" s="26">
        <v>288.45562134391054</v>
      </c>
      <c r="BD132" s="26">
        <v>288.45562134391054</v>
      </c>
    </row>
    <row r="133" spans="1:56">
      <c r="A133" s="2">
        <f t="shared" ref="A133:A196" si="34">A132+1</f>
        <v>44030</v>
      </c>
      <c r="B133" s="4" t="e">
        <f>Data!C132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  <c r="AL133" s="26">
        <v>213.57515279662087</v>
      </c>
      <c r="AM133" s="26">
        <v>213.57515279662087</v>
      </c>
      <c r="AN133" s="26">
        <v>213.57515279662087</v>
      </c>
      <c r="AO133" s="26">
        <v>213.57515279662087</v>
      </c>
      <c r="AP133" s="26">
        <v>171.21304479823289</v>
      </c>
      <c r="AQ133" s="26">
        <v>171.21304479823289</v>
      </c>
      <c r="AR133" s="26">
        <v>213.57515279662087</v>
      </c>
      <c r="AS133" s="26">
        <v>213.57515279662087</v>
      </c>
      <c r="AT133" s="26">
        <v>213.57515279662087</v>
      </c>
      <c r="AU133" s="26">
        <v>212.93321898878128</v>
      </c>
      <c r="AV133" s="26">
        <v>212.93321898878128</v>
      </c>
      <c r="AW133" s="26">
        <v>171.21304479823289</v>
      </c>
      <c r="AX133" s="26">
        <v>211.58084862999598</v>
      </c>
      <c r="AY133" s="26">
        <v>291.67914140677033</v>
      </c>
      <c r="AZ133" s="26">
        <v>289.68734644053842</v>
      </c>
      <c r="BA133" s="26">
        <v>291.67914140677033</v>
      </c>
      <c r="BB133" s="26">
        <v>289.1743424964377</v>
      </c>
      <c r="BC133" s="26">
        <v>289.1743424964377</v>
      </c>
      <c r="BD133" s="26">
        <v>289.1743424964377</v>
      </c>
    </row>
    <row r="134" spans="1:56">
      <c r="A134" s="2">
        <f t="shared" si="34"/>
        <v>44031</v>
      </c>
      <c r="B134" s="4" t="e">
        <f>Data!C133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  <c r="AL134" s="26">
        <v>213.73979209579127</v>
      </c>
      <c r="AM134" s="26">
        <v>213.73979209579127</v>
      </c>
      <c r="AN134" s="26">
        <v>213.73979209579127</v>
      </c>
      <c r="AO134" s="26">
        <v>213.73979209579127</v>
      </c>
      <c r="AP134" s="26">
        <v>171.37159953585785</v>
      </c>
      <c r="AQ134" s="26">
        <v>171.37159953585785</v>
      </c>
      <c r="AR134" s="26">
        <v>213.73979209579127</v>
      </c>
      <c r="AS134" s="26">
        <v>213.73979209579127</v>
      </c>
      <c r="AT134" s="26">
        <v>213.73979209579127</v>
      </c>
      <c r="AU134" s="26">
        <v>213.10271514608655</v>
      </c>
      <c r="AV134" s="26">
        <v>213.10271514608655</v>
      </c>
      <c r="AW134" s="26">
        <v>171.37159953585785</v>
      </c>
      <c r="AX134" s="26">
        <v>211.7633841034818</v>
      </c>
      <c r="AY134" s="26">
        <v>292.33834920823568</v>
      </c>
      <c r="AZ134" s="26">
        <v>290.37219066112931</v>
      </c>
      <c r="BA134" s="26">
        <v>292.33834920823568</v>
      </c>
      <c r="BB134" s="26">
        <v>289.86610376697479</v>
      </c>
      <c r="BC134" s="26">
        <v>289.86610376697479</v>
      </c>
      <c r="BD134" s="26">
        <v>289.86610376697479</v>
      </c>
    </row>
    <row r="135" spans="1:56">
      <c r="A135" s="2">
        <f t="shared" si="34"/>
        <v>44032</v>
      </c>
      <c r="B135" s="4" t="e">
        <f>Data!C134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  <c r="AL135" s="26">
        <v>213.89782658427521</v>
      </c>
      <c r="AM135" s="26">
        <v>213.89782658427521</v>
      </c>
      <c r="AN135" s="26">
        <v>213.89782658427521</v>
      </c>
      <c r="AO135" s="26">
        <v>213.89782658427521</v>
      </c>
      <c r="AP135" s="26">
        <v>171.52638778396121</v>
      </c>
      <c r="AQ135" s="26">
        <v>171.52638778396121</v>
      </c>
      <c r="AR135" s="26">
        <v>213.89782658427521</v>
      </c>
      <c r="AS135" s="26">
        <v>213.89782658427521</v>
      </c>
      <c r="AT135" s="26">
        <v>213.89782658427521</v>
      </c>
      <c r="AU135" s="26">
        <v>213.26510452822015</v>
      </c>
      <c r="AV135" s="26">
        <v>213.26510452822015</v>
      </c>
      <c r="AW135" s="26">
        <v>171.52638778396121</v>
      </c>
      <c r="AX135" s="26">
        <v>211.93760372710017</v>
      </c>
      <c r="AY135" s="26">
        <v>292.97348212907366</v>
      </c>
      <c r="AZ135" s="26">
        <v>291.03162876327843</v>
      </c>
      <c r="BA135" s="26">
        <v>292.97348212907366</v>
      </c>
      <c r="BB135" s="26">
        <v>290.53210887783075</v>
      </c>
      <c r="BC135" s="26">
        <v>290.53210887783075</v>
      </c>
      <c r="BD135" s="26">
        <v>290.53210887783075</v>
      </c>
    </row>
    <row r="136" spans="1:56">
      <c r="A136" s="2">
        <f t="shared" si="34"/>
        <v>44033</v>
      </c>
      <c r="B136" s="4" t="e">
        <f>Data!C135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  <c r="AL136" s="26">
        <v>214.04969124506724</v>
      </c>
      <c r="AM136" s="26">
        <v>214.04969124506724</v>
      </c>
      <c r="AN136" s="26">
        <v>214.04969124506724</v>
      </c>
      <c r="AO136" s="26">
        <v>214.04969124506724</v>
      </c>
      <c r="AP136" s="26">
        <v>171.67765890605904</v>
      </c>
      <c r="AQ136" s="26">
        <v>171.67765890605904</v>
      </c>
      <c r="AR136" s="26">
        <v>214.04969124506724</v>
      </c>
      <c r="AS136" s="26">
        <v>214.04969124506724</v>
      </c>
      <c r="AT136" s="26">
        <v>214.04969124506724</v>
      </c>
      <c r="AU136" s="26">
        <v>213.42085243098578</v>
      </c>
      <c r="AV136" s="26">
        <v>213.42085243098578</v>
      </c>
      <c r="AW136" s="26">
        <v>171.67765890605904</v>
      </c>
      <c r="AX136" s="26">
        <v>212.10404465861239</v>
      </c>
      <c r="AY136" s="26">
        <v>293.58564894896148</v>
      </c>
      <c r="AZ136" s="26">
        <v>291.66681060927988</v>
      </c>
      <c r="BA136" s="26">
        <v>293.58564894896148</v>
      </c>
      <c r="BB136" s="26">
        <v>291.17351814837843</v>
      </c>
      <c r="BC136" s="26">
        <v>291.17351814837843</v>
      </c>
      <c r="BD136" s="26">
        <v>291.17351814837843</v>
      </c>
    </row>
    <row r="137" spans="1:56">
      <c r="A137" s="2">
        <f t="shared" si="34"/>
        <v>44034</v>
      </c>
      <c r="B137" s="4" t="e">
        <f>Data!C136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  <c r="AL137" s="26">
        <v>214.19579311237561</v>
      </c>
      <c r="AM137" s="26">
        <v>214.19579311237561</v>
      </c>
      <c r="AN137" s="26">
        <v>214.19579311237561</v>
      </c>
      <c r="AO137" s="26">
        <v>214.19579311237561</v>
      </c>
      <c r="AP137" s="26">
        <v>171.82564557241605</v>
      </c>
      <c r="AQ137" s="26">
        <v>171.82564557241605</v>
      </c>
      <c r="AR137" s="26">
        <v>214.19579311237561</v>
      </c>
      <c r="AS137" s="26">
        <v>214.19579311237561</v>
      </c>
      <c r="AT137" s="26">
        <v>214.19579311237561</v>
      </c>
      <c r="AU137" s="26">
        <v>213.57039453413535</v>
      </c>
      <c r="AV137" s="26">
        <v>213.57039453413535</v>
      </c>
      <c r="AW137" s="26">
        <v>171.82564557241605</v>
      </c>
      <c r="AX137" s="26">
        <v>212.26321058420757</v>
      </c>
      <c r="AY137" s="26">
        <v>294.17591547313043</v>
      </c>
      <c r="AZ137" s="26">
        <v>292.27884313211462</v>
      </c>
      <c r="BA137" s="26">
        <v>294.17591547313043</v>
      </c>
      <c r="BB137" s="26">
        <v>291.79144901704132</v>
      </c>
      <c r="BC137" s="26">
        <v>291.79144901704132</v>
      </c>
      <c r="BD137" s="26">
        <v>291.79144901704132</v>
      </c>
    </row>
    <row r="138" spans="1:56">
      <c r="A138" s="2">
        <f t="shared" si="34"/>
        <v>44035</v>
      </c>
      <c r="B138" s="4" t="e">
        <f>Data!C137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  <c r="AL138" s="26">
        <v>214.33651295743323</v>
      </c>
      <c r="AM138" s="26">
        <v>214.33651295743323</v>
      </c>
      <c r="AN138" s="26">
        <v>214.33651295743323</v>
      </c>
      <c r="AO138" s="26">
        <v>214.33651295743323</v>
      </c>
      <c r="AP138" s="26">
        <v>171.9705648223445</v>
      </c>
      <c r="AQ138" s="26">
        <v>171.9705648223445</v>
      </c>
      <c r="AR138" s="26">
        <v>214.33651295743323</v>
      </c>
      <c r="AS138" s="26">
        <v>214.33651295743323</v>
      </c>
      <c r="AT138" s="26">
        <v>214.33651295743323</v>
      </c>
      <c r="AU138" s="26">
        <v>213.7141386616504</v>
      </c>
      <c r="AV138" s="26">
        <v>213.7141386616504</v>
      </c>
      <c r="AW138" s="26">
        <v>171.9705648223445</v>
      </c>
      <c r="AX138" s="26">
        <v>212.41557363945492</v>
      </c>
      <c r="AY138" s="26">
        <v>294.74530537036014</v>
      </c>
      <c r="AZ138" s="26">
        <v>292.8687910159619</v>
      </c>
      <c r="BA138" s="26">
        <v>294.74530537036014</v>
      </c>
      <c r="BB138" s="26">
        <v>292.38697667778001</v>
      </c>
      <c r="BC138" s="26">
        <v>292.38697667778001</v>
      </c>
      <c r="BD138" s="26">
        <v>292.38697667778001</v>
      </c>
    </row>
    <row r="139" spans="1:56">
      <c r="A139" s="2">
        <f t="shared" si="34"/>
        <v>44036</v>
      </c>
      <c r="B139" s="4" t="e">
        <f>Data!C138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  <c r="AL139" s="26">
        <v>214.47220688600126</v>
      </c>
      <c r="AM139" s="26">
        <v>214.47220688600126</v>
      </c>
      <c r="AN139" s="26">
        <v>214.47220688600126</v>
      </c>
      <c r="AO139" s="26">
        <v>214.47220688600126</v>
      </c>
      <c r="AP139" s="26">
        <v>172.11261906532167</v>
      </c>
      <c r="AQ139" s="26">
        <v>172.11261906532167</v>
      </c>
      <c r="AR139" s="26">
        <v>214.47220688600126</v>
      </c>
      <c r="AS139" s="26">
        <v>214.47220688600126</v>
      </c>
      <c r="AT139" s="26">
        <v>214.47220688600126</v>
      </c>
      <c r="AU139" s="26">
        <v>213.85246645267037</v>
      </c>
      <c r="AV139" s="26">
        <v>213.85246645267037</v>
      </c>
      <c r="AW139" s="26">
        <v>172.11261906532167</v>
      </c>
      <c r="AX139" s="26">
        <v>212.5615762404216</v>
      </c>
      <c r="AY139" s="26">
        <v>295.29480108707617</v>
      </c>
      <c r="AZ139" s="26">
        <v>293.43767747054346</v>
      </c>
      <c r="BA139" s="26">
        <v>295.29480108707617</v>
      </c>
      <c r="BB139" s="26">
        <v>292.96113481518063</v>
      </c>
      <c r="BC139" s="26">
        <v>292.96113481518063</v>
      </c>
      <c r="BD139" s="26">
        <v>292.96113481518063</v>
      </c>
    </row>
    <row r="140" spans="1:56">
      <c r="A140" s="2">
        <f t="shared" si="34"/>
        <v>44037</v>
      </c>
      <c r="B140" s="4" t="e">
        <f>Data!C139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  <c r="AL140" s="26">
        <v>214.60320785043663</v>
      </c>
      <c r="AM140" s="26">
        <v>214.60320785043663</v>
      </c>
      <c r="AN140" s="26">
        <v>214.60320785043663</v>
      </c>
      <c r="AO140" s="26">
        <v>214.60320785043663</v>
      </c>
      <c r="AP140" s="26">
        <v>172.25199702366214</v>
      </c>
      <c r="AQ140" s="26">
        <v>172.25199702366214</v>
      </c>
      <c r="AR140" s="26">
        <v>214.60320785043663</v>
      </c>
      <c r="AS140" s="26">
        <v>214.60320785043663</v>
      </c>
      <c r="AT140" s="26">
        <v>214.60320785043663</v>
      </c>
      <c r="AU140" s="26">
        <v>213.98573494558462</v>
      </c>
      <c r="AV140" s="26">
        <v>213.98573494558462</v>
      </c>
      <c r="AW140" s="26">
        <v>172.25199702366214</v>
      </c>
      <c r="AX140" s="26">
        <v>212.70163282641141</v>
      </c>
      <c r="AY140" s="26">
        <v>295.82534482455316</v>
      </c>
      <c r="AZ140" s="26">
        <v>293.98648508503385</v>
      </c>
      <c r="BA140" s="26">
        <v>295.82534482455316</v>
      </c>
      <c r="BB140" s="26">
        <v>293.51491642355035</v>
      </c>
      <c r="BC140" s="26">
        <v>293.51491642355035</v>
      </c>
      <c r="BD140" s="26">
        <v>293.51491642355035</v>
      </c>
    </row>
    <row r="141" spans="1:56">
      <c r="A141" s="2">
        <f t="shared" si="34"/>
        <v>44038</v>
      </c>
      <c r="B141" s="4" t="e">
        <f>Data!C140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  <c r="AL141" s="26">
        <v>214.72982707936498</v>
      </c>
      <c r="AM141" s="26">
        <v>214.72982707936498</v>
      </c>
      <c r="AN141" s="26">
        <v>214.72982707936498</v>
      </c>
      <c r="AO141" s="26">
        <v>214.72982707936498</v>
      </c>
      <c r="AP141" s="26">
        <v>172.38887461946723</v>
      </c>
      <c r="AQ141" s="26">
        <v>172.38887461946723</v>
      </c>
      <c r="AR141" s="26">
        <v>214.72982707936498</v>
      </c>
      <c r="AS141" s="26">
        <v>214.72982707936498</v>
      </c>
      <c r="AT141" s="26">
        <v>214.72982707936498</v>
      </c>
      <c r="AU141" s="26">
        <v>214.11427807804418</v>
      </c>
      <c r="AV141" s="26">
        <v>214.11427807804418</v>
      </c>
      <c r="AW141" s="26">
        <v>172.38887461946723</v>
      </c>
      <c r="AX141" s="26">
        <v>212.83613151620332</v>
      </c>
      <c r="AY141" s="26">
        <v>296.33783956742786</v>
      </c>
      <c r="AZ141" s="26">
        <v>294.51615674850967</v>
      </c>
      <c r="BA141" s="26">
        <v>296.33783956742786</v>
      </c>
      <c r="BB141" s="26">
        <v>294.04927469667393</v>
      </c>
      <c r="BC141" s="26">
        <v>294.04927469667393</v>
      </c>
      <c r="BD141" s="26">
        <v>294.04927469667393</v>
      </c>
    </row>
    <row r="142" spans="1:56">
      <c r="A142" s="2">
        <f t="shared" si="34"/>
        <v>44039</v>
      </c>
      <c r="B142" s="4" t="e">
        <f>Data!C141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  <c r="AL142" s="26">
        <v>214.8523554281179</v>
      </c>
      <c r="AM142" s="26">
        <v>214.8523554281179</v>
      </c>
      <c r="AN142" s="26">
        <v>214.8523554281179</v>
      </c>
      <c r="AO142" s="26">
        <v>214.8523554281179</v>
      </c>
      <c r="AP142" s="26">
        <v>172.52341580854147</v>
      </c>
      <c r="AQ142" s="26">
        <v>172.52341580854147</v>
      </c>
      <c r="AR142" s="26">
        <v>214.8523554281179</v>
      </c>
      <c r="AS142" s="26">
        <v>214.8523554281179</v>
      </c>
      <c r="AT142" s="26">
        <v>214.8523554281179</v>
      </c>
      <c r="AU142" s="26">
        <v>214.23840810582627</v>
      </c>
      <c r="AV142" s="26">
        <v>214.23840810582627</v>
      </c>
      <c r="AW142" s="26">
        <v>172.52341580854147</v>
      </c>
      <c r="AX142" s="26">
        <v>212.96543568000683</v>
      </c>
      <c r="AY142" s="26">
        <v>296.83315015285956</v>
      </c>
      <c r="AZ142" s="26">
        <v>295.02759662508879</v>
      </c>
      <c r="BA142" s="26">
        <v>296.83315015285956</v>
      </c>
      <c r="BB142" s="26">
        <v>294.56512397607275</v>
      </c>
      <c r="BC142" s="26">
        <v>294.56512397607275</v>
      </c>
      <c r="BD142" s="26">
        <v>294.56512397607275</v>
      </c>
    </row>
    <row r="143" spans="1:56">
      <c r="A143" s="2">
        <f t="shared" si="34"/>
        <v>44040</v>
      </c>
      <c r="B143" s="4" t="e">
        <f>Data!C142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  <c r="AL143" s="26">
        <v>214.97106465316622</v>
      </c>
      <c r="AM143" s="26">
        <v>214.97106465316622</v>
      </c>
      <c r="AN143" s="26">
        <v>214.97106465316622</v>
      </c>
      <c r="AO143" s="26">
        <v>214.97106465316622</v>
      </c>
      <c r="AP143" s="26">
        <v>172.65577336391755</v>
      </c>
      <c r="AQ143" s="26">
        <v>172.65577336391755</v>
      </c>
      <c r="AR143" s="26">
        <v>214.97106465316622</v>
      </c>
      <c r="AS143" s="26">
        <v>214.97106465316622</v>
      </c>
      <c r="AT143" s="26">
        <v>214.97106465316622</v>
      </c>
      <c r="AU143" s="26">
        <v>214.35841694360855</v>
      </c>
      <c r="AV143" s="26">
        <v>214.35841694360855</v>
      </c>
      <c r="AW143" s="26">
        <v>172.65577336391755</v>
      </c>
      <c r="AX143" s="26">
        <v>213.08988542961544</v>
      </c>
      <c r="AY143" s="26">
        <v>297.3121043707373</v>
      </c>
      <c r="AZ143" s="26">
        <v>295.52167117302315</v>
      </c>
      <c r="BA143" s="26">
        <v>297.3121043707373</v>
      </c>
      <c r="BB143" s="26">
        <v>295.06334074673174</v>
      </c>
      <c r="BC143" s="26">
        <v>295.06334074673174</v>
      </c>
      <c r="BD143" s="26">
        <v>295.06334074673174</v>
      </c>
    </row>
    <row r="144" spans="1:56">
      <c r="A144" s="2">
        <f t="shared" si="34"/>
        <v>44041</v>
      </c>
      <c r="B144" s="4" t="e">
        <f>Data!C143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  <c r="AL144" s="26">
        <v>215.08620861381502</v>
      </c>
      <c r="AM144" s="26">
        <v>215.08620861381502</v>
      </c>
      <c r="AN144" s="26">
        <v>215.08620861381502</v>
      </c>
      <c r="AO144" s="26">
        <v>215.08620861381502</v>
      </c>
      <c r="AP144" s="26">
        <v>172.78608961156999</v>
      </c>
      <c r="AQ144" s="26">
        <v>172.78608961156999</v>
      </c>
      <c r="AR144" s="26">
        <v>215.08620861381502</v>
      </c>
      <c r="AS144" s="26">
        <v>215.08620861381502</v>
      </c>
      <c r="AT144" s="26">
        <v>215.08620861381502</v>
      </c>
      <c r="AU144" s="26">
        <v>214.47457743078886</v>
      </c>
      <c r="AV144" s="26">
        <v>214.47457743078886</v>
      </c>
      <c r="AW144" s="26">
        <v>172.78608961156999</v>
      </c>
      <c r="AX144" s="26">
        <v>213.20979902944052</v>
      </c>
      <c r="AY144" s="26">
        <v>297.77549408632723</v>
      </c>
      <c r="AZ144" s="26">
        <v>295.99921019805561</v>
      </c>
      <c r="BA144" s="26">
        <v>297.77549408632723</v>
      </c>
      <c r="BB144" s="26">
        <v>295.54476467031964</v>
      </c>
      <c r="BC144" s="26">
        <v>295.54476467031964</v>
      </c>
      <c r="BD144" s="26">
        <v>295.54476467031964</v>
      </c>
    </row>
    <row r="145" spans="1:56">
      <c r="A145" s="2">
        <f t="shared" si="34"/>
        <v>44042</v>
      </c>
      <c r="B145" s="4" t="e">
        <f>Data!C144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  <c r="AL145" s="26">
        <v>215.19802440442942</v>
      </c>
      <c r="AM145" s="26">
        <v>215.19802440442942</v>
      </c>
      <c r="AN145" s="26">
        <v>215.19802440442942</v>
      </c>
      <c r="AO145" s="26">
        <v>215.19802440442942</v>
      </c>
      <c r="AP145" s="26">
        <v>172.91449712082695</v>
      </c>
      <c r="AQ145" s="26">
        <v>172.91449712082695</v>
      </c>
      <c r="AR145" s="26">
        <v>215.19802440442942</v>
      </c>
      <c r="AS145" s="26">
        <v>215.19802440442942</v>
      </c>
      <c r="AT145" s="26">
        <v>215.19802440442942</v>
      </c>
      <c r="AU145" s="26">
        <v>214.58714452552695</v>
      </c>
      <c r="AV145" s="26">
        <v>214.58714452552695</v>
      </c>
      <c r="AW145" s="26">
        <v>172.91449712082695</v>
      </c>
      <c r="AX145" s="26">
        <v>213.32547423125396</v>
      </c>
      <c r="AY145" s="26">
        <v>298.22407637767679</v>
      </c>
      <c r="AZ145" s="26">
        <v>296.46100793233148</v>
      </c>
      <c r="BA145" s="26">
        <v>298.22407637767679</v>
      </c>
      <c r="BB145" s="26">
        <v>296.01019964692154</v>
      </c>
      <c r="BC145" s="26">
        <v>296.01019964692154</v>
      </c>
      <c r="BD145" s="26">
        <v>296.01019964692154</v>
      </c>
    </row>
    <row r="146" spans="1:56">
      <c r="A146" s="2">
        <f t="shared" si="34"/>
        <v>44043</v>
      </c>
      <c r="B146" s="4" t="e">
        <f>Data!C145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  <c r="AL146" s="26">
        <v>215.30673342043605</v>
      </c>
      <c r="AM146" s="26">
        <v>215.30673342043605</v>
      </c>
      <c r="AN146" s="26">
        <v>215.30673342043605</v>
      </c>
      <c r="AO146" s="26">
        <v>215.30673342043605</v>
      </c>
      <c r="AP146" s="26">
        <v>173.04111935191057</v>
      </c>
      <c r="AQ146" s="26">
        <v>173.04111935191057</v>
      </c>
      <c r="AR146" s="26">
        <v>215.30673342043605</v>
      </c>
      <c r="AS146" s="26">
        <v>215.30673342043605</v>
      </c>
      <c r="AT146" s="26">
        <v>215.30673342043605</v>
      </c>
      <c r="AU146" s="26">
        <v>214.69635643019393</v>
      </c>
      <c r="AV146" s="26">
        <v>214.69635643019393</v>
      </c>
      <c r="AW146" s="26">
        <v>173.04111935191057</v>
      </c>
      <c r="AX146" s="26">
        <v>213.4371895355674</v>
      </c>
      <c r="AY146" s="26">
        <v>298.65857468094799</v>
      </c>
      <c r="AZ146" s="26">
        <v>296.90782413106803</v>
      </c>
      <c r="BA146" s="26">
        <v>298.65857468094799</v>
      </c>
      <c r="BB146" s="26">
        <v>296.46041489722978</v>
      </c>
      <c r="BC146" s="26">
        <v>296.46041489722978</v>
      </c>
      <c r="BD146" s="26">
        <v>296.46041489722978</v>
      </c>
    </row>
    <row r="147" spans="1:56">
      <c r="A147" s="2">
        <f t="shared" si="34"/>
        <v>44044</v>
      </c>
      <c r="B147" s="4" t="e">
        <f>Data!C146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  <c r="AL147" s="26">
        <v>215.41254236130064</v>
      </c>
      <c r="AM147" s="26">
        <v>215.41254236130064</v>
      </c>
      <c r="AN147" s="26">
        <v>215.41254236130064</v>
      </c>
      <c r="AO147" s="26">
        <v>215.41254236130064</v>
      </c>
      <c r="AP147" s="26">
        <v>173.1660712629525</v>
      </c>
      <c r="AQ147" s="26">
        <v>173.1660712629525</v>
      </c>
      <c r="AR147" s="26">
        <v>215.41254236130064</v>
      </c>
      <c r="AS147" s="26">
        <v>215.41254236130064</v>
      </c>
      <c r="AT147" s="26">
        <v>215.41254236130064</v>
      </c>
      <c r="AU147" s="26">
        <v>214.80243565139662</v>
      </c>
      <c r="AV147" s="26">
        <v>214.80243565139662</v>
      </c>
      <c r="AW147" s="26">
        <v>173.1660712629525</v>
      </c>
      <c r="AX147" s="26">
        <v>213.54520538263603</v>
      </c>
      <c r="AY147" s="26">
        <v>299.07967993764345</v>
      </c>
      <c r="AZ147" s="26">
        <v>297.34038518003553</v>
      </c>
      <c r="BA147" s="26">
        <v>299.07967993764345</v>
      </c>
      <c r="BB147" s="26">
        <v>296.89614605800375</v>
      </c>
      <c r="BC147" s="26">
        <v>296.89614605800375</v>
      </c>
      <c r="BD147" s="26">
        <v>296.89614605800375</v>
      </c>
    </row>
    <row r="148" spans="1:56">
      <c r="A148" s="2">
        <f t="shared" si="34"/>
        <v>44045</v>
      </c>
      <c r="B148" s="4" t="e">
        <f>Data!C147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  <c r="AL148" s="26">
        <v>215.51564417361902</v>
      </c>
      <c r="AM148" s="26">
        <v>215.51564417361902</v>
      </c>
      <c r="AN148" s="26">
        <v>215.51564417361902</v>
      </c>
      <c r="AO148" s="26">
        <v>215.51564417361902</v>
      </c>
      <c r="AP148" s="26">
        <v>173.28945987874258</v>
      </c>
      <c r="AQ148" s="26">
        <v>173.28945987874258</v>
      </c>
      <c r="AR148" s="26">
        <v>215.51564417361902</v>
      </c>
      <c r="AS148" s="26">
        <v>215.51564417361902</v>
      </c>
      <c r="AT148" s="26">
        <v>215.51564417361902</v>
      </c>
      <c r="AU148" s="26">
        <v>214.90558999770585</v>
      </c>
      <c r="AV148" s="26">
        <v>214.90558999770585</v>
      </c>
      <c r="AW148" s="26">
        <v>173.28945987874258</v>
      </c>
      <c r="AX148" s="26">
        <v>213.6497652761017</v>
      </c>
      <c r="AY148" s="26">
        <v>299.48805173841657</v>
      </c>
      <c r="AZ148" s="26">
        <v>297.75938520768739</v>
      </c>
      <c r="BA148" s="26">
        <v>299.48805173841657</v>
      </c>
      <c r="BB148" s="26">
        <v>297.31809628440811</v>
      </c>
      <c r="BC148" s="26">
        <v>297.31809628440811</v>
      </c>
      <c r="BD148" s="26">
        <v>297.31809628440811</v>
      </c>
    </row>
    <row r="149" spans="1:56">
      <c r="A149" s="2">
        <f t="shared" si="34"/>
        <v>44046</v>
      </c>
      <c r="B149" s="4" t="e">
        <f>Data!C148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  <c r="AL149" s="26">
        <v>215.61621893738283</v>
      </c>
      <c r="AM149" s="26">
        <v>215.61621893738283</v>
      </c>
      <c r="AN149" s="26">
        <v>215.61621893738283</v>
      </c>
      <c r="AO149" s="26">
        <v>215.61621893738283</v>
      </c>
      <c r="AP149" s="26">
        <v>173.41138482337769</v>
      </c>
      <c r="AQ149" s="26">
        <v>173.41138482337769</v>
      </c>
      <c r="AR149" s="26">
        <v>215.61621893738283</v>
      </c>
      <c r="AS149" s="26">
        <v>215.61621893738283</v>
      </c>
      <c r="AT149" s="26">
        <v>215.61621893738283</v>
      </c>
      <c r="AU149" s="26">
        <v>215.00601351815902</v>
      </c>
      <c r="AV149" s="26">
        <v>215.00601351815902</v>
      </c>
      <c r="AW149" s="26">
        <v>173.41138482337769</v>
      </c>
      <c r="AX149" s="26">
        <v>213.75109684228849</v>
      </c>
      <c r="AY149" s="26">
        <v>299.88431945882479</v>
      </c>
      <c r="AZ149" s="26">
        <v>298.16548719650302</v>
      </c>
      <c r="BA149" s="26">
        <v>299.88431945882479</v>
      </c>
      <c r="BB149" s="26">
        <v>297.7269373535791</v>
      </c>
      <c r="BC149" s="26">
        <v>297.7269373535791</v>
      </c>
      <c r="BD149" s="26">
        <v>297.7269373535791</v>
      </c>
    </row>
    <row r="150" spans="1:56">
      <c r="A150" s="2">
        <f t="shared" si="34"/>
        <v>44047</v>
      </c>
      <c r="B150" s="4" t="e">
        <f>Data!C149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  <c r="AL150" s="26">
        <v>215.71443469839329</v>
      </c>
      <c r="AM150" s="26">
        <v>215.71443469839329</v>
      </c>
      <c r="AN150" s="26">
        <v>215.71443469839329</v>
      </c>
      <c r="AO150" s="26">
        <v>215.71443469839329</v>
      </c>
      <c r="AP150" s="26">
        <v>173.53193881888595</v>
      </c>
      <c r="AQ150" s="26">
        <v>173.53193881888595</v>
      </c>
      <c r="AR150" s="26">
        <v>215.71443469839329</v>
      </c>
      <c r="AS150" s="26">
        <v>215.71443469839329</v>
      </c>
      <c r="AT150" s="26">
        <v>215.71443469839329</v>
      </c>
      <c r="AU150" s="26">
        <v>215.10388738453693</v>
      </c>
      <c r="AV150" s="26">
        <v>215.10388738453693</v>
      </c>
      <c r="AW150" s="26">
        <v>173.53193881888595</v>
      </c>
      <c r="AX150" s="26">
        <v>213.84941282813975</v>
      </c>
      <c r="AY150" s="26">
        <v>300.26908338299529</v>
      </c>
      <c r="AZ150" s="26">
        <v>298.5593240887714</v>
      </c>
      <c r="BA150" s="26">
        <v>300.26908338299529</v>
      </c>
      <c r="BB150" s="26">
        <v>298.12331076444838</v>
      </c>
      <c r="BC150" s="26">
        <v>298.12331076444838</v>
      </c>
      <c r="BD150" s="26">
        <v>298.12331076444838</v>
      </c>
    </row>
    <row r="151" spans="1:56">
      <c r="A151" s="2">
        <f t="shared" si="34"/>
        <v>44048</v>
      </c>
      <c r="B151" s="4" t="e">
        <f>Data!C150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  <c r="AL151" s="26">
        <v>215.81044824970098</v>
      </c>
      <c r="AM151" s="26">
        <v>215.81044824970098</v>
      </c>
      <c r="AN151" s="26">
        <v>215.81044824970098</v>
      </c>
      <c r="AO151" s="26">
        <v>215.81044824970098</v>
      </c>
      <c r="AP151" s="26">
        <v>173.65120815180839</v>
      </c>
      <c r="AQ151" s="26">
        <v>173.65120815180839</v>
      </c>
      <c r="AR151" s="26">
        <v>215.81044824970098</v>
      </c>
      <c r="AS151" s="26">
        <v>215.81044824970098</v>
      </c>
      <c r="AT151" s="26">
        <v>215.81044824970098</v>
      </c>
      <c r="AU151" s="26">
        <v>215.19938072033156</v>
      </c>
      <c r="AV151" s="26">
        <v>215.19938072033156</v>
      </c>
      <c r="AW151" s="26">
        <v>173.65120815180839</v>
      </c>
      <c r="AX151" s="26">
        <v>213.94491204074242</v>
      </c>
      <c r="AY151" s="26">
        <v>300.64291581172921</v>
      </c>
      <c r="AZ151" s="26">
        <v>298.94149988265531</v>
      </c>
      <c r="BA151" s="26">
        <v>300.64291581172921</v>
      </c>
      <c r="BB151" s="26">
        <v>298.50782882947755</v>
      </c>
      <c r="BC151" s="26">
        <v>298.50782882947755</v>
      </c>
      <c r="BD151" s="26">
        <v>298.50782882947755</v>
      </c>
    </row>
    <row r="152" spans="1:56">
      <c r="A152" s="2">
        <f t="shared" si="34"/>
        <v>44049</v>
      </c>
      <c r="B152" s="4" t="e">
        <f>Data!C151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  <c r="AL152" s="26">
        <v>215.9044058648476</v>
      </c>
      <c r="AM152" s="26">
        <v>215.9044058648476</v>
      </c>
      <c r="AN152" s="26">
        <v>215.9044058648476</v>
      </c>
      <c r="AO152" s="26">
        <v>215.9044058648476</v>
      </c>
      <c r="AP152" s="26">
        <v>173.76927310962813</v>
      </c>
      <c r="AQ152" s="26">
        <v>173.76927310962813</v>
      </c>
      <c r="AR152" s="26">
        <v>215.9044058648476</v>
      </c>
      <c r="AS152" s="26">
        <v>215.9044058648476</v>
      </c>
      <c r="AT152" s="26">
        <v>215.9044058648476</v>
      </c>
      <c r="AU152" s="26">
        <v>215.29265137923045</v>
      </c>
      <c r="AV152" s="26">
        <v>215.29265137923045</v>
      </c>
      <c r="AW152" s="26">
        <v>173.76927310962813</v>
      </c>
      <c r="AX152" s="26">
        <v>214.03778023132531</v>
      </c>
      <c r="AY152" s="26">
        <v>301.00636215207601</v>
      </c>
      <c r="AZ152" s="26">
        <v>299.31259071493264</v>
      </c>
      <c r="BA152" s="26">
        <v>301.00636215207601</v>
      </c>
      <c r="BB152" s="26">
        <v>298.88107575452926</v>
      </c>
      <c r="BC152" s="26">
        <v>298.88107575452926</v>
      </c>
      <c r="BD152" s="26">
        <v>298.88107575452926</v>
      </c>
    </row>
    <row r="153" spans="1:56">
      <c r="A153" s="2">
        <f t="shared" si="34"/>
        <v>44050</v>
      </c>
      <c r="B153" s="4" t="e">
        <f>Data!C152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  <c r="AL153" s="26">
        <v>215.99644398557956</v>
      </c>
      <c r="AM153" s="26">
        <v>215.99644398557956</v>
      </c>
      <c r="AN153" s="26">
        <v>215.99644398557956</v>
      </c>
      <c r="AO153" s="26">
        <v>215.99644398557956</v>
      </c>
      <c r="AP153" s="26">
        <v>173.88620838884594</v>
      </c>
      <c r="AQ153" s="26">
        <v>173.88620838884594</v>
      </c>
      <c r="AR153" s="26">
        <v>215.99644398557956</v>
      </c>
      <c r="AS153" s="26">
        <v>215.99644398557956</v>
      </c>
      <c r="AT153" s="26">
        <v>215.99644398557956</v>
      </c>
      <c r="AU153" s="26">
        <v>215.38384667584558</v>
      </c>
      <c r="AV153" s="26">
        <v>215.38384667584558</v>
      </c>
      <c r="AW153" s="26">
        <v>173.88620838884594</v>
      </c>
      <c r="AX153" s="26">
        <v>214.12819092654706</v>
      </c>
      <c r="AY153" s="26">
        <v>301.35994198586809</v>
      </c>
      <c r="AZ153" s="26">
        <v>299.67314592731856</v>
      </c>
      <c r="BA153" s="26">
        <v>301.35994198586809</v>
      </c>
      <c r="BB153" s="26">
        <v>299.24360870361886</v>
      </c>
      <c r="BC153" s="26">
        <v>299.24360870361886</v>
      </c>
      <c r="BD153" s="26">
        <v>299.24360870361886</v>
      </c>
    </row>
    <row r="154" spans="1:56">
      <c r="A154" s="2">
        <f t="shared" si="34"/>
        <v>44051</v>
      </c>
      <c r="B154" s="4" t="e">
        <f>Data!C153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  <c r="AL154" s="26">
        <v>216.08668986659467</v>
      </c>
      <c r="AM154" s="26">
        <v>216.08668986659467</v>
      </c>
      <c r="AN154" s="26">
        <v>216.08668986659467</v>
      </c>
      <c r="AO154" s="26">
        <v>216.08668986659467</v>
      </c>
      <c r="AP154" s="26">
        <v>174.00208347641154</v>
      </c>
      <c r="AQ154" s="26">
        <v>174.00208347641154</v>
      </c>
      <c r="AR154" s="26">
        <v>216.08668986659467</v>
      </c>
      <c r="AS154" s="26">
        <v>216.08668986659467</v>
      </c>
      <c r="AT154" s="26">
        <v>216.08668986659467</v>
      </c>
      <c r="AU154" s="26">
        <v>215.4731040713126</v>
      </c>
      <c r="AV154" s="26">
        <v>215.4731040713126</v>
      </c>
      <c r="AW154" s="26">
        <v>174.00208347641154</v>
      </c>
      <c r="AX154" s="26">
        <v>214.21630620980892</v>
      </c>
      <c r="AY154" s="26">
        <v>301.70415011511875</v>
      </c>
      <c r="AZ154" s="26">
        <v>300.02368911373446</v>
      </c>
      <c r="BA154" s="26">
        <v>301.70415011511875</v>
      </c>
      <c r="BB154" s="26">
        <v>299.59595884576612</v>
      </c>
      <c r="BC154" s="26">
        <v>299.59595884576612</v>
      </c>
      <c r="BD154" s="26">
        <v>299.59595884576612</v>
      </c>
    </row>
    <row r="155" spans="1:56">
      <c r="A155" s="2">
        <f t="shared" si="34"/>
        <v>44052</v>
      </c>
      <c r="B155" s="4" t="e">
        <f>Data!C154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  <c r="AL155" s="26">
        <v>216.17526217977311</v>
      </c>
      <c r="AM155" s="26">
        <v>216.17526217977311</v>
      </c>
      <c r="AN155" s="26">
        <v>216.17526217977311</v>
      </c>
      <c r="AO155" s="26">
        <v>216.17526217977311</v>
      </c>
      <c r="AP155" s="26">
        <v>174.11696300613247</v>
      </c>
      <c r="AQ155" s="26">
        <v>174.11696300613247</v>
      </c>
      <c r="AR155" s="26">
        <v>216.17526217977311</v>
      </c>
      <c r="AS155" s="26">
        <v>216.17526217977311</v>
      </c>
      <c r="AT155" s="26">
        <v>216.17526217977311</v>
      </c>
      <c r="AU155" s="26">
        <v>215.56055181628122</v>
      </c>
      <c r="AV155" s="26">
        <v>215.56055181628122</v>
      </c>
      <c r="AW155" s="26">
        <v>174.11696300613247</v>
      </c>
      <c r="AX155" s="26">
        <v>214.3022774552395</v>
      </c>
      <c r="AY155" s="26">
        <v>302.03945758255935</v>
      </c>
      <c r="AZ155" s="26">
        <v>300.36471914630482</v>
      </c>
      <c r="BA155" s="26">
        <v>302.03945758255935</v>
      </c>
      <c r="BB155" s="26">
        <v>299.93863238159355</v>
      </c>
      <c r="BC155" s="26">
        <v>299.93863238159355</v>
      </c>
      <c r="BD155" s="26">
        <v>299.93863238159355</v>
      </c>
    </row>
    <row r="156" spans="1:56">
      <c r="A156" s="2">
        <f t="shared" si="34"/>
        <v>44053</v>
      </c>
      <c r="B156" s="4" t="e">
        <f>Data!C155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  <c r="AL156" s="26">
        <v>216.26227158023397</v>
      </c>
      <c r="AM156" s="26">
        <v>216.26227158023397</v>
      </c>
      <c r="AN156" s="26">
        <v>216.26227158023397</v>
      </c>
      <c r="AO156" s="26">
        <v>216.26227158023397</v>
      </c>
      <c r="AP156" s="26">
        <v>174.23090709159754</v>
      </c>
      <c r="AQ156" s="26">
        <v>174.23090709159754</v>
      </c>
      <c r="AR156" s="26">
        <v>216.26227158023397</v>
      </c>
      <c r="AS156" s="26">
        <v>216.26227158023397</v>
      </c>
      <c r="AT156" s="26">
        <v>216.26227158023397</v>
      </c>
      <c r="AU156" s="26">
        <v>215.64630955371084</v>
      </c>
      <c r="AV156" s="26">
        <v>215.64630955371084</v>
      </c>
      <c r="AW156" s="26">
        <v>174.23090709159754</v>
      </c>
      <c r="AX156" s="26">
        <v>214.38624601690486</v>
      </c>
      <c r="AY156" s="26">
        <v>302.3663126659261</v>
      </c>
      <c r="AZ156" s="26">
        <v>300.69671117824061</v>
      </c>
      <c r="BA156" s="26">
        <v>302.3663126659261</v>
      </c>
      <c r="BB156" s="26">
        <v>300.27211154770663</v>
      </c>
      <c r="BC156" s="26">
        <v>300.27211154770663</v>
      </c>
      <c r="BD156" s="26">
        <v>300.27211154770663</v>
      </c>
    </row>
    <row r="157" spans="1:56">
      <c r="A157" s="2">
        <f t="shared" si="34"/>
        <v>44054</v>
      </c>
      <c r="B157" s="4" t="e">
        <f>Data!C156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  <c r="AL157" s="26">
        <v>216.34782123644874</v>
      </c>
      <c r="AM157" s="26">
        <v>216.34782123644874</v>
      </c>
      <c r="AN157" s="26">
        <v>216.34782123644874</v>
      </c>
      <c r="AO157" s="26">
        <v>216.34782123644874</v>
      </c>
      <c r="AP157" s="26">
        <v>174.34397163706919</v>
      </c>
      <c r="AQ157" s="26">
        <v>174.34397163706919</v>
      </c>
      <c r="AR157" s="26">
        <v>216.34782123644874</v>
      </c>
      <c r="AS157" s="26">
        <v>216.34782123644874</v>
      </c>
      <c r="AT157" s="26">
        <v>216.34782123644874</v>
      </c>
      <c r="AU157" s="26">
        <v>215.73048888377889</v>
      </c>
      <c r="AV157" s="26">
        <v>215.73048888377889</v>
      </c>
      <c r="AW157" s="26">
        <v>174.34397163706919</v>
      </c>
      <c r="AX157" s="26">
        <v>214.46834387570098</v>
      </c>
      <c r="AY157" s="26">
        <v>302.68514184490436</v>
      </c>
      <c r="AZ157" s="26">
        <v>301.02011762210572</v>
      </c>
      <c r="BA157" s="26">
        <v>302.68514184490436</v>
      </c>
      <c r="BB157" s="26">
        <v>300.59685559723886</v>
      </c>
      <c r="BC157" s="26">
        <v>300.59685559723886</v>
      </c>
      <c r="BD157" s="26">
        <v>300.59685559723886</v>
      </c>
    </row>
    <row r="158" spans="1:56">
      <c r="A158" s="2">
        <f t="shared" si="34"/>
        <v>44055</v>
      </c>
      <c r="B158" s="4" t="e">
        <f>Data!C157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  <c r="AL158" s="26">
        <v>216.43200732653602</v>
      </c>
      <c r="AM158" s="26">
        <v>216.43200732653602</v>
      </c>
      <c r="AN158" s="26">
        <v>216.43200732653602</v>
      </c>
      <c r="AO158" s="26">
        <v>216.43200732653602</v>
      </c>
      <c r="AP158" s="26">
        <v>174.45620862771972</v>
      </c>
      <c r="AQ158" s="26">
        <v>174.45620862771972</v>
      </c>
      <c r="AR158" s="26">
        <v>216.43200732653602</v>
      </c>
      <c r="AS158" s="26">
        <v>216.43200732653602</v>
      </c>
      <c r="AT158" s="26">
        <v>216.43200732653602</v>
      </c>
      <c r="AU158" s="26">
        <v>215.81319389310252</v>
      </c>
      <c r="AV158" s="26">
        <v>215.81319389310252</v>
      </c>
      <c r="AW158" s="26">
        <v>174.45620862771972</v>
      </c>
      <c r="AX158" s="26">
        <v>214.54869424628546</v>
      </c>
      <c r="AY158" s="26">
        <v>302.99635073990572</v>
      </c>
      <c r="AZ158" s="26">
        <v>301.3353691022661</v>
      </c>
      <c r="BA158" s="26">
        <v>302.99635073990572</v>
      </c>
      <c r="BB158" s="26">
        <v>300.9133017552586</v>
      </c>
      <c r="BC158" s="26">
        <v>300.9133017552586</v>
      </c>
      <c r="BD158" s="26">
        <v>300.9133017552586</v>
      </c>
    </row>
    <row r="159" spans="1:56">
      <c r="A159" s="2">
        <f t="shared" si="34"/>
        <v>44056</v>
      </c>
      <c r="B159" s="4" t="e">
        <f>Data!C158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  <c r="AL159" s="26">
        <v>216.51491950275499</v>
      </c>
      <c r="AM159" s="26">
        <v>216.51491950275499</v>
      </c>
      <c r="AN159" s="26">
        <v>216.51491950275499</v>
      </c>
      <c r="AO159" s="26">
        <v>216.51491950275499</v>
      </c>
      <c r="AP159" s="26">
        <v>174.56766640051015</v>
      </c>
      <c r="AQ159" s="26">
        <v>174.56766640051015</v>
      </c>
      <c r="AR159" s="26">
        <v>216.51491950275499</v>
      </c>
      <c r="AS159" s="26">
        <v>216.51491950275499</v>
      </c>
      <c r="AT159" s="26">
        <v>216.51491950275499</v>
      </c>
      <c r="AU159" s="26">
        <v>215.89452165036934</v>
      </c>
      <c r="AV159" s="26">
        <v>215.89452165036934</v>
      </c>
      <c r="AW159" s="26">
        <v>174.56766640051015</v>
      </c>
      <c r="AX159" s="26">
        <v>214.62741214630563</v>
      </c>
      <c r="AY159" s="26">
        <v>303.30032502208883</v>
      </c>
      <c r="AZ159" s="26">
        <v>301.6428753805921</v>
      </c>
      <c r="BA159" s="26">
        <v>303.30032502208883</v>
      </c>
      <c r="BB159" s="26">
        <v>301.22186614801427</v>
      </c>
      <c r="BC159" s="26">
        <v>301.22186614801427</v>
      </c>
      <c r="BD159" s="26">
        <v>301.22186614801427</v>
      </c>
    </row>
    <row r="160" spans="1:56">
      <c r="A160" s="2">
        <f t="shared" si="34"/>
        <v>44057</v>
      </c>
      <c r="B160" s="4" t="e">
        <f>Data!C159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  <c r="AL160" s="26">
        <v>216.59664132611283</v>
      </c>
      <c r="AM160" s="26">
        <v>216.59664132611283</v>
      </c>
      <c r="AN160" s="26">
        <v>216.59664132611283</v>
      </c>
      <c r="AO160" s="26">
        <v>216.59664132611283</v>
      </c>
      <c r="AP160" s="26">
        <v>174.67838989693632</v>
      </c>
      <c r="AQ160" s="26">
        <v>174.67838989693632</v>
      </c>
      <c r="AR160" s="26">
        <v>216.59664132611283</v>
      </c>
      <c r="AS160" s="26">
        <v>216.59664132611283</v>
      </c>
      <c r="AT160" s="26">
        <v>216.59664132611283</v>
      </c>
      <c r="AU160" s="26">
        <v>215.97456267036961</v>
      </c>
      <c r="AV160" s="26">
        <v>215.97456267036961</v>
      </c>
      <c r="AW160" s="26">
        <v>174.67838989693632</v>
      </c>
      <c r="AX160" s="26">
        <v>214.70460493007911</v>
      </c>
      <c r="AY160" s="26">
        <v>303.59743129424413</v>
      </c>
      <c r="AZ160" s="26">
        <v>301.94302625472579</v>
      </c>
      <c r="BA160" s="26">
        <v>303.59743129424413</v>
      </c>
      <c r="BB160" s="26">
        <v>301.52294470524447</v>
      </c>
      <c r="BC160" s="26">
        <v>301.52294470524447</v>
      </c>
      <c r="BD160" s="26">
        <v>301.52294470524447</v>
      </c>
    </row>
    <row r="161" spans="1:56">
      <c r="A161" s="2">
        <f t="shared" si="34"/>
        <v>44058</v>
      </c>
      <c r="B161" s="4" t="e">
        <f>Data!C160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  <c r="AL161" s="26">
        <v>216.6772506729003</v>
      </c>
      <c r="AM161" s="26">
        <v>216.6772506729003</v>
      </c>
      <c r="AN161" s="26">
        <v>216.6772506729003</v>
      </c>
      <c r="AO161" s="26">
        <v>216.6772506729003</v>
      </c>
      <c r="AP161" s="26">
        <v>174.78842089879754</v>
      </c>
      <c r="AQ161" s="26">
        <v>174.78842089879754</v>
      </c>
      <c r="AR161" s="26">
        <v>216.6772506729003</v>
      </c>
      <c r="AS161" s="26">
        <v>216.6772506729003</v>
      </c>
      <c r="AT161" s="26">
        <v>216.6772506729003</v>
      </c>
      <c r="AU161" s="26">
        <v>216.0534013483211</v>
      </c>
      <c r="AV161" s="26">
        <v>216.0534013483211</v>
      </c>
      <c r="AW161" s="26">
        <v>174.78842089879754</v>
      </c>
      <c r="AX161" s="26">
        <v>214.78037278878332</v>
      </c>
      <c r="AY161" s="26">
        <v>303.88801794234593</v>
      </c>
      <c r="AZ161" s="26">
        <v>302.23619242843836</v>
      </c>
      <c r="BA161" s="26">
        <v>303.88801794234593</v>
      </c>
      <c r="BB161" s="26">
        <v>301.81691403500139</v>
      </c>
      <c r="BC161" s="26">
        <v>301.81691403500139</v>
      </c>
      <c r="BD161" s="26">
        <v>301.81691403500139</v>
      </c>
    </row>
    <row r="162" spans="1:56">
      <c r="A162" s="2">
        <f t="shared" si="34"/>
        <v>44059</v>
      </c>
      <c r="B162" s="4" t="e">
        <f>Data!C161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  <c r="AL162" s="26">
        <v>216.75682011487316</v>
      </c>
      <c r="AM162" s="26">
        <v>216.75682011487316</v>
      </c>
      <c r="AN162" s="26">
        <v>216.75682011487316</v>
      </c>
      <c r="AO162" s="26">
        <v>216.75682011487316</v>
      </c>
      <c r="AP162" s="26">
        <v>174.89779824807485</v>
      </c>
      <c r="AQ162" s="26">
        <v>174.89779824807485</v>
      </c>
      <c r="AR162" s="26">
        <v>216.75682011487316</v>
      </c>
      <c r="AS162" s="26">
        <v>216.75682011487316</v>
      </c>
      <c r="AT162" s="26">
        <v>216.75682011487316</v>
      </c>
      <c r="AU162" s="26">
        <v>216.13111636628014</v>
      </c>
      <c r="AV162" s="26">
        <v>216.13111636628014</v>
      </c>
      <c r="AW162" s="26">
        <v>174.89779824807485</v>
      </c>
      <c r="AX162" s="26">
        <v>214.85480921911181</v>
      </c>
      <c r="AY162" s="26">
        <v>304.17241595773726</v>
      </c>
      <c r="AZ162" s="26">
        <v>302.52272635379228</v>
      </c>
      <c r="BA162" s="26">
        <v>304.17241595773726</v>
      </c>
      <c r="BB162" s="26">
        <v>302.10413227063174</v>
      </c>
      <c r="BC162" s="26">
        <v>302.10413227063174</v>
      </c>
      <c r="BD162" s="26">
        <v>302.10413227063174</v>
      </c>
    </row>
    <row r="163" spans="1:56">
      <c r="A163" s="2">
        <f t="shared" si="34"/>
        <v>44060</v>
      </c>
      <c r="B163" s="4" t="e">
        <f>Data!C162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  <c r="AL163" s="26">
        <v>216.83541727470322</v>
      </c>
      <c r="AM163" s="26">
        <v>216.83541727470322</v>
      </c>
      <c r="AN163" s="26">
        <v>216.83541727470322</v>
      </c>
      <c r="AO163" s="26">
        <v>216.83541727470322</v>
      </c>
      <c r="AP163" s="26">
        <v>175.00655805194293</v>
      </c>
      <c r="AQ163" s="26">
        <v>175.00655805194293</v>
      </c>
      <c r="AR163" s="26">
        <v>216.83541727470322</v>
      </c>
      <c r="AS163" s="26">
        <v>216.83541727470322</v>
      </c>
      <c r="AT163" s="26">
        <v>216.83541727470322</v>
      </c>
      <c r="AU163" s="26">
        <v>216.20778107333689</v>
      </c>
      <c r="AV163" s="26">
        <v>216.20778107333689</v>
      </c>
      <c r="AW163" s="26">
        <v>175.00655805194293</v>
      </c>
      <c r="AX163" s="26">
        <v>214.92800146225869</v>
      </c>
      <c r="AY163" s="26">
        <v>304.45093973005254</v>
      </c>
      <c r="AZ163" s="26">
        <v>302.80296304498796</v>
      </c>
      <c r="BA163" s="26">
        <v>304.45093973005254</v>
      </c>
      <c r="BB163" s="26">
        <v>302.38493988973289</v>
      </c>
      <c r="BC163" s="26">
        <v>302.38493988973289</v>
      </c>
      <c r="BD163" s="26">
        <v>302.38493988973289</v>
      </c>
    </row>
    <row r="164" spans="1:56">
      <c r="A164" s="2">
        <f t="shared" si="34"/>
        <v>44061</v>
      </c>
      <c r="B164" s="4" t="e">
        <f>Data!C163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  <c r="AL164" s="26">
        <v>216.91310515823304</v>
      </c>
      <c r="AM164" s="26">
        <v>216.91310515823304</v>
      </c>
      <c r="AN164" s="26">
        <v>216.91310515823304</v>
      </c>
      <c r="AO164" s="26">
        <v>216.91310515823304</v>
      </c>
      <c r="AP164" s="26">
        <v>175.11473387387829</v>
      </c>
      <c r="AQ164" s="26">
        <v>175.11473387387829</v>
      </c>
      <c r="AR164" s="26">
        <v>216.91310515823304</v>
      </c>
      <c r="AS164" s="26">
        <v>216.91310515823304</v>
      </c>
      <c r="AT164" s="26">
        <v>216.91310515823304</v>
      </c>
      <c r="AU164" s="26">
        <v>216.28346384120161</v>
      </c>
      <c r="AV164" s="26">
        <v>216.28346384120161</v>
      </c>
      <c r="AW164" s="26">
        <v>175.11473387387829</v>
      </c>
      <c r="AX164" s="26">
        <v>215.00003091499835</v>
      </c>
      <c r="AY164" s="26">
        <v>304.72388781110578</v>
      </c>
      <c r="AZ164" s="26">
        <v>303.0772208639201</v>
      </c>
      <c r="BA164" s="26">
        <v>304.72388781110578</v>
      </c>
      <c r="BB164" s="26">
        <v>302.65966050505295</v>
      </c>
      <c r="BC164" s="26">
        <v>302.65966050505295</v>
      </c>
      <c r="BD164" s="26">
        <v>302.65966050505295</v>
      </c>
    </row>
    <row r="165" spans="1:56">
      <c r="A165" s="2">
        <f t="shared" si="34"/>
        <v>44062</v>
      </c>
      <c r="B165" s="4" t="e">
        <f>Data!C164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  <c r="AL165" s="26">
        <v>216.98994246498168</v>
      </c>
      <c r="AM165" s="26">
        <v>216.98994246498168</v>
      </c>
      <c r="AN165" s="26">
        <v>216.98994246498168</v>
      </c>
      <c r="AO165" s="26">
        <v>216.98994246498168</v>
      </c>
      <c r="AP165" s="26">
        <v>175.2223569117682</v>
      </c>
      <c r="AQ165" s="26">
        <v>175.2223569117682</v>
      </c>
      <c r="AR165" s="26">
        <v>216.98994246498168</v>
      </c>
      <c r="AS165" s="26">
        <v>216.98994246498168</v>
      </c>
      <c r="AT165" s="26">
        <v>216.98994246498168</v>
      </c>
      <c r="AU165" s="26">
        <v>216.35822839669956</v>
      </c>
      <c r="AV165" s="26">
        <v>216.35822839669956</v>
      </c>
      <c r="AW165" s="26">
        <v>175.2223569117682</v>
      </c>
      <c r="AX165" s="26">
        <v>215.07097351453578</v>
      </c>
      <c r="AY165" s="26">
        <v>304.99154365007547</v>
      </c>
      <c r="AZ165" s="26">
        <v>303.34580227759585</v>
      </c>
      <c r="BA165" s="26">
        <v>304.99154365007547</v>
      </c>
      <c r="BB165" s="26">
        <v>302.92860162743625</v>
      </c>
      <c r="BC165" s="26">
        <v>302.92860162743625</v>
      </c>
      <c r="BD165" s="26">
        <v>302.92860162743625</v>
      </c>
    </row>
    <row r="166" spans="1:56">
      <c r="A166" s="2">
        <f t="shared" si="34"/>
        <v>44063</v>
      </c>
      <c r="B166" s="4" t="e">
        <f>Data!C165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  <c r="AL166" s="26">
        <v>217.06598387826676</v>
      </c>
      <c r="AM166" s="26">
        <v>217.06598387826676</v>
      </c>
      <c r="AN166" s="26">
        <v>217.06598387826676</v>
      </c>
      <c r="AO166" s="26">
        <v>217.06598387826676</v>
      </c>
      <c r="AP166" s="26">
        <v>175.32945616387062</v>
      </c>
      <c r="AQ166" s="26">
        <v>175.32945616387062</v>
      </c>
      <c r="AR166" s="26">
        <v>217.06598387826676</v>
      </c>
      <c r="AS166" s="26">
        <v>217.06598387826676</v>
      </c>
      <c r="AT166" s="26">
        <v>217.06598387826676</v>
      </c>
      <c r="AU166" s="26">
        <v>216.43213413260835</v>
      </c>
      <c r="AV166" s="26">
        <v>216.43213413260835</v>
      </c>
      <c r="AW166" s="26">
        <v>175.32945616387062</v>
      </c>
      <c r="AX166" s="26">
        <v>215.14090009871438</v>
      </c>
      <c r="AY166" s="26">
        <v>305.25417630040772</v>
      </c>
      <c r="AZ166" s="26">
        <v>303.60899458767506</v>
      </c>
      <c r="BA166" s="26">
        <v>305.25417630040772</v>
      </c>
      <c r="BB166" s="26">
        <v>303.19205540102951</v>
      </c>
      <c r="BC166" s="26">
        <v>303.19205540102951</v>
      </c>
      <c r="BD166" s="26">
        <v>303.19205540102951</v>
      </c>
    </row>
    <row r="167" spans="1:56">
      <c r="A167" s="2">
        <f t="shared" si="34"/>
        <v>44064</v>
      </c>
      <c r="B167" s="4" t="e">
        <f>Data!C166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  <c r="AL167" s="26">
        <v>217.14128033622862</v>
      </c>
      <c r="AM167" s="26">
        <v>217.14128033622862</v>
      </c>
      <c r="AN167" s="26">
        <v>217.14128033622862</v>
      </c>
      <c r="AO167" s="26">
        <v>217.14128033622862</v>
      </c>
      <c r="AP167" s="26">
        <v>175.43605858342275</v>
      </c>
      <c r="AQ167" s="26">
        <v>175.43605858342275</v>
      </c>
      <c r="AR167" s="26">
        <v>217.14128033622862</v>
      </c>
      <c r="AS167" s="26">
        <v>217.14128033622862</v>
      </c>
      <c r="AT167" s="26">
        <v>217.14128033622862</v>
      </c>
      <c r="AU167" s="26">
        <v>216.50523639818957</v>
      </c>
      <c r="AV167" s="26">
        <v>216.50523639818957</v>
      </c>
      <c r="AW167" s="26">
        <v>175.43605858342275</v>
      </c>
      <c r="AX167" s="26">
        <v>215.20987674308256</v>
      </c>
      <c r="AY167" s="26">
        <v>305.51204109893501</v>
      </c>
      <c r="AZ167" s="26">
        <v>303.86707063248764</v>
      </c>
      <c r="BA167" s="26">
        <v>305.51204109893501</v>
      </c>
      <c r="BB167" s="26">
        <v>303.45029931106376</v>
      </c>
      <c r="BC167" s="26">
        <v>303.45029931106376</v>
      </c>
      <c r="BD167" s="26">
        <v>303.45029931106376</v>
      </c>
    </row>
    <row r="168" spans="1:56">
      <c r="A168" s="2">
        <f t="shared" si="34"/>
        <v>44065</v>
      </c>
      <c r="B168" s="4" t="e">
        <f>Data!C167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  <c r="AL168" s="26">
        <v>217.21587928496774</v>
      </c>
      <c r="AM168" s="26">
        <v>217.21587928496774</v>
      </c>
      <c r="AN168" s="26">
        <v>217.21587928496774</v>
      </c>
      <c r="AO168" s="26">
        <v>217.21587928496774</v>
      </c>
      <c r="AP168" s="26">
        <v>175.54218922264673</v>
      </c>
      <c r="AQ168" s="26">
        <v>175.54218922264673</v>
      </c>
      <c r="AR168" s="26">
        <v>217.21587928496774</v>
      </c>
      <c r="AS168" s="26">
        <v>217.21587928496774</v>
      </c>
      <c r="AT168" s="26">
        <v>217.21587928496774</v>
      </c>
      <c r="AU168" s="26">
        <v>216.57758677068924</v>
      </c>
      <c r="AV168" s="26">
        <v>216.57758677068924</v>
      </c>
      <c r="AW168" s="26">
        <v>175.54218922264673</v>
      </c>
      <c r="AX168" s="26">
        <v>215.27796507623788</v>
      </c>
      <c r="AY168" s="26">
        <v>305.76538031777051</v>
      </c>
      <c r="AZ168" s="26">
        <v>304.12028946196267</v>
      </c>
      <c r="BA168" s="26">
        <v>305.76538031777051</v>
      </c>
      <c r="BB168" s="26">
        <v>303.7035968646108</v>
      </c>
      <c r="BC168" s="26">
        <v>303.7035968646108</v>
      </c>
      <c r="BD168" s="26">
        <v>303.7035968646108</v>
      </c>
    </row>
    <row r="169" spans="1:56">
      <c r="A169" s="2">
        <f t="shared" si="34"/>
        <v>44066</v>
      </c>
      <c r="B169" s="4" t="e">
        <f>Data!C168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  <c r="AL169" s="26">
        <v>217.28982491493491</v>
      </c>
      <c r="AM169" s="26">
        <v>217.28982491493491</v>
      </c>
      <c r="AN169" s="26">
        <v>217.28982491493491</v>
      </c>
      <c r="AO169" s="26">
        <v>217.28982491493491</v>
      </c>
      <c r="AP169" s="26">
        <v>175.64787136685445</v>
      </c>
      <c r="AQ169" s="26">
        <v>175.64787136685445</v>
      </c>
      <c r="AR169" s="26">
        <v>217.28982491493491</v>
      </c>
      <c r="AS169" s="26">
        <v>217.28982491493491</v>
      </c>
      <c r="AT169" s="26">
        <v>217.28982491493491</v>
      </c>
      <c r="AU169" s="26">
        <v>216.6492333090078</v>
      </c>
      <c r="AV169" s="26">
        <v>216.6492333090078</v>
      </c>
      <c r="AW169" s="26">
        <v>175.64787136685445</v>
      </c>
      <c r="AX169" s="26">
        <v>215.34522257478918</v>
      </c>
      <c r="AY169" s="26">
        <v>306.01442378959052</v>
      </c>
      <c r="AZ169" s="26">
        <v>304.36889698597093</v>
      </c>
      <c r="BA169" s="26">
        <v>306.01442378959052</v>
      </c>
      <c r="BB169" s="26">
        <v>303.9521982447846</v>
      </c>
      <c r="BC169" s="26">
        <v>303.9521982447846</v>
      </c>
      <c r="BD169" s="26">
        <v>303.9521982447846</v>
      </c>
    </row>
    <row r="170" spans="1:56">
      <c r="A170" s="2">
        <f t="shared" si="34"/>
        <v>44067</v>
      </c>
      <c r="B170" s="4" t="e">
        <f>Data!C169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  <c r="AL170" s="26">
        <v>217.36315838164515</v>
      </c>
      <c r="AM170" s="26">
        <v>217.36315838164515</v>
      </c>
      <c r="AN170" s="26">
        <v>217.36315838164515</v>
      </c>
      <c r="AO170" s="26">
        <v>217.36315838164515</v>
      </c>
      <c r="AP170" s="26">
        <v>175.75312665930952</v>
      </c>
      <c r="AQ170" s="26">
        <v>175.75312665930952</v>
      </c>
      <c r="AR170" s="26">
        <v>217.36315838164515</v>
      </c>
      <c r="AS170" s="26">
        <v>217.36315838164515</v>
      </c>
      <c r="AT170" s="26">
        <v>217.36315838164515</v>
      </c>
      <c r="AU170" s="26">
        <v>216.7202207906694</v>
      </c>
      <c r="AV170" s="26">
        <v>216.7202207906694</v>
      </c>
      <c r="AW170" s="26">
        <v>175.75312665930952</v>
      </c>
      <c r="AX170" s="26">
        <v>215.41170283920047</v>
      </c>
      <c r="AY170" s="26">
        <v>306.25938950696116</v>
      </c>
      <c r="AZ170" s="26">
        <v>304.6131265966394</v>
      </c>
      <c r="BA170" s="26">
        <v>306.25938950696116</v>
      </c>
      <c r="BB170" s="26">
        <v>304.19634093891841</v>
      </c>
      <c r="BC170" s="26">
        <v>304.19634093891841</v>
      </c>
      <c r="BD170" s="26">
        <v>304.19634093891841</v>
      </c>
    </row>
    <row r="171" spans="1:56">
      <c r="A171" s="2">
        <f t="shared" si="34"/>
        <v>44068</v>
      </c>
      <c r="B171" s="4" t="e">
        <f>Data!C170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  <c r="AL171" s="26">
        <v>217.43591801172289</v>
      </c>
      <c r="AM171" s="26">
        <v>217.43591801172289</v>
      </c>
      <c r="AN171" s="26">
        <v>217.43591801172289</v>
      </c>
      <c r="AO171" s="26">
        <v>217.43591801172289</v>
      </c>
      <c r="AP171" s="26">
        <v>175.85797521746284</v>
      </c>
      <c r="AQ171" s="26">
        <v>175.85797521746284</v>
      </c>
      <c r="AR171" s="26">
        <v>217.43591801172289</v>
      </c>
      <c r="AS171" s="26">
        <v>217.43591801172289</v>
      </c>
      <c r="AT171" s="26">
        <v>217.43591801172289</v>
      </c>
      <c r="AU171" s="26">
        <v>216.79059093315379</v>
      </c>
      <c r="AV171" s="26">
        <v>216.79059093315379</v>
      </c>
      <c r="AW171" s="26">
        <v>175.85797521746284</v>
      </c>
      <c r="AX171" s="26">
        <v>215.47745585170918</v>
      </c>
      <c r="AY171" s="26">
        <v>306.50048419639694</v>
      </c>
      <c r="AZ171" s="26">
        <v>304.85319976524164</v>
      </c>
      <c r="BA171" s="26">
        <v>306.50048419639694</v>
      </c>
      <c r="BB171" s="26">
        <v>304.43625034129775</v>
      </c>
      <c r="BC171" s="26">
        <v>304.43625034129775</v>
      </c>
      <c r="BD171" s="26">
        <v>304.43625034129775</v>
      </c>
    </row>
    <row r="172" spans="1:56">
      <c r="A172" s="2">
        <f t="shared" si="34"/>
        <v>44069</v>
      </c>
      <c r="B172" s="4" t="e">
        <f>Data!C171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  <c r="AL172" s="26">
        <v>217.50813949522387</v>
      </c>
      <c r="AM172" s="26">
        <v>217.50813949522387</v>
      </c>
      <c r="AN172" s="26">
        <v>217.50813949522387</v>
      </c>
      <c r="AO172" s="26">
        <v>217.50813949522387</v>
      </c>
      <c r="AP172" s="26">
        <v>175.96243574113902</v>
      </c>
      <c r="AQ172" s="26">
        <v>175.96243574113902</v>
      </c>
      <c r="AR172" s="26">
        <v>217.50813949522387</v>
      </c>
      <c r="AS172" s="26">
        <v>217.50813949522387</v>
      </c>
      <c r="AT172" s="26">
        <v>217.50813949522387</v>
      </c>
      <c r="AU172" s="26">
        <v>216.8603826005901</v>
      </c>
      <c r="AV172" s="26">
        <v>216.8603826005901</v>
      </c>
      <c r="AW172" s="26">
        <v>175.96243574113902</v>
      </c>
      <c r="AX172" s="26">
        <v>215.54252821744169</v>
      </c>
      <c r="AY172" s="26">
        <v>306.73790386786771</v>
      </c>
      <c r="AZ172" s="26">
        <v>305.08932661430646</v>
      </c>
      <c r="BA172" s="26">
        <v>306.73790386786771</v>
      </c>
      <c r="BB172" s="26">
        <v>304.67214033106927</v>
      </c>
      <c r="BC172" s="26">
        <v>304.67214033106927</v>
      </c>
      <c r="BD172" s="26">
        <v>304.67214033106927</v>
      </c>
    </row>
    <row r="173" spans="1:56">
      <c r="A173" s="2">
        <f t="shared" si="34"/>
        <v>44070</v>
      </c>
      <c r="B173" s="4" t="e">
        <f>Data!C172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  <c r="AL173" s="26">
        <v>217.57985606512202</v>
      </c>
      <c r="AM173" s="26">
        <v>217.57985606512202</v>
      </c>
      <c r="AN173" s="26">
        <v>217.57985606512202</v>
      </c>
      <c r="AO173" s="26">
        <v>217.57985606512202</v>
      </c>
      <c r="AP173" s="26">
        <v>176.06652561321431</v>
      </c>
      <c r="AQ173" s="26">
        <v>176.06652561321431</v>
      </c>
      <c r="AR173" s="26">
        <v>217.57985606512202</v>
      </c>
      <c r="AS173" s="26">
        <v>217.57985606512202</v>
      </c>
      <c r="AT173" s="26">
        <v>217.57985606512202</v>
      </c>
      <c r="AU173" s="26">
        <v>216.92963199675188</v>
      </c>
      <c r="AV173" s="26">
        <v>216.92963199675188</v>
      </c>
      <c r="AW173" s="26">
        <v>176.06652561321431</v>
      </c>
      <c r="AX173" s="26">
        <v>215.60696338978389</v>
      </c>
      <c r="AY173" s="26">
        <v>306.97183434048662</v>
      </c>
      <c r="AZ173" s="26">
        <v>305.32170646561474</v>
      </c>
      <c r="BA173" s="26">
        <v>306.97183434048662</v>
      </c>
      <c r="BB173" s="26">
        <v>304.90421382597879</v>
      </c>
      <c r="BC173" s="26">
        <v>304.90421382597879</v>
      </c>
      <c r="BD173" s="26">
        <v>304.90421382597879</v>
      </c>
    </row>
    <row r="174" spans="1:56">
      <c r="A174" s="2">
        <f t="shared" si="34"/>
        <v>44071</v>
      </c>
      <c r="B174" s="4" t="e">
        <f>Data!C173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  <c r="AL174" s="26">
        <v>217.65109866479449</v>
      </c>
      <c r="AM174" s="26">
        <v>217.65109866479449</v>
      </c>
      <c r="AN174" s="26">
        <v>217.65109866479449</v>
      </c>
      <c r="AO174" s="26">
        <v>217.65109866479449</v>
      </c>
      <c r="AP174" s="26">
        <v>176.17026099329163</v>
      </c>
      <c r="AQ174" s="26">
        <v>176.17026099329163</v>
      </c>
      <c r="AR174" s="26">
        <v>217.65109866479449</v>
      </c>
      <c r="AS174" s="26">
        <v>217.65109866479449</v>
      </c>
      <c r="AT174" s="26">
        <v>217.65109866479449</v>
      </c>
      <c r="AU174" s="26">
        <v>216.99837284523525</v>
      </c>
      <c r="AV174" s="26">
        <v>216.99837284523525</v>
      </c>
      <c r="AW174" s="26">
        <v>176.17026099329163</v>
      </c>
      <c r="AX174" s="26">
        <v>215.67080188100198</v>
      </c>
      <c r="AY174" s="26">
        <v>307.20245174512718</v>
      </c>
      <c r="AZ174" s="26">
        <v>305.55052836477847</v>
      </c>
      <c r="BA174" s="26">
        <v>307.20245174512718</v>
      </c>
      <c r="BB174" s="26">
        <v>305.13266331261525</v>
      </c>
      <c r="BC174" s="26">
        <v>305.13266331261525</v>
      </c>
      <c r="BD174" s="26">
        <v>305.13266331261525</v>
      </c>
    </row>
    <row r="175" spans="1:56">
      <c r="A175" s="2">
        <f t="shared" si="34"/>
        <v>44072</v>
      </c>
      <c r="B175" s="4" t="e">
        <f>Data!C174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  <c r="AL175" s="26">
        <v>217.72189610428691</v>
      </c>
      <c r="AM175" s="26">
        <v>217.72189610428691</v>
      </c>
      <c r="AN175" s="26">
        <v>217.72189610428691</v>
      </c>
      <c r="AO175" s="26">
        <v>217.72189610428691</v>
      </c>
      <c r="AP175" s="26">
        <v>176.27365690484615</v>
      </c>
      <c r="AQ175" s="26">
        <v>176.27365690484615</v>
      </c>
      <c r="AR175" s="26">
        <v>217.72189610428691</v>
      </c>
      <c r="AS175" s="26">
        <v>217.72189610428691</v>
      </c>
      <c r="AT175" s="26">
        <v>217.72189610428691</v>
      </c>
      <c r="AU175" s="26">
        <v>217.06663655764851</v>
      </c>
      <c r="AV175" s="26">
        <v>217.06663655764851</v>
      </c>
      <c r="AW175" s="26">
        <v>176.27365690484615</v>
      </c>
      <c r="AX175" s="26">
        <v>215.73408145904946</v>
      </c>
      <c r="AY175" s="26">
        <v>307.42992300472423</v>
      </c>
      <c r="AZ175" s="26">
        <v>305.77597158311079</v>
      </c>
      <c r="BA175" s="26">
        <v>307.42992300472423</v>
      </c>
      <c r="BB175" s="26">
        <v>305.35767135385674</v>
      </c>
      <c r="BC175" s="26">
        <v>305.35767135385674</v>
      </c>
      <c r="BD175" s="26">
        <v>305.35767135385674</v>
      </c>
    </row>
    <row r="176" spans="1:56">
      <c r="A176" s="2">
        <f t="shared" si="34"/>
        <v>44073</v>
      </c>
      <c r="B176" s="4" t="e">
        <f>Data!C175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  <c r="AL176" s="26">
        <v>217.79227520609149</v>
      </c>
      <c r="AM176" s="26">
        <v>217.79227520609149</v>
      </c>
      <c r="AN176" s="26">
        <v>217.79227520609149</v>
      </c>
      <c r="AO176" s="26">
        <v>217.79227520609149</v>
      </c>
      <c r="AP176" s="26">
        <v>176.37672731628342</v>
      </c>
      <c r="AQ176" s="26">
        <v>176.37672731628342</v>
      </c>
      <c r="AR176" s="26">
        <v>217.79227520609149</v>
      </c>
      <c r="AS176" s="26">
        <v>217.79227520609149</v>
      </c>
      <c r="AT176" s="26">
        <v>217.79227520609149</v>
      </c>
      <c r="AU176" s="26">
        <v>217.1344523905901</v>
      </c>
      <c r="AV176" s="26">
        <v>217.1344523905901</v>
      </c>
      <c r="AW176" s="26">
        <v>176.37672731628342</v>
      </c>
      <c r="AX176" s="26">
        <v>215.79683733144026</v>
      </c>
      <c r="AY176" s="26">
        <v>307.65440629301656</v>
      </c>
      <c r="AZ176" s="26">
        <v>305.9982060975068</v>
      </c>
      <c r="BA176" s="26">
        <v>307.65440629301656</v>
      </c>
      <c r="BB176" s="26">
        <v>305.57941107422675</v>
      </c>
      <c r="BC176" s="26">
        <v>305.57941107422675</v>
      </c>
      <c r="BD176" s="26">
        <v>305.57941107422675</v>
      </c>
    </row>
    <row r="177" spans="1:56">
      <c r="A177" s="2">
        <f t="shared" si="34"/>
        <v>44074</v>
      </c>
      <c r="B177" s="4" t="e">
        <f>Data!C176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  <c r="AL177" s="26">
        <v>217.86226094112521</v>
      </c>
      <c r="AM177" s="26">
        <v>217.86226094112521</v>
      </c>
      <c r="AN177" s="26">
        <v>217.86226094112521</v>
      </c>
      <c r="AO177" s="26">
        <v>217.86226094112521</v>
      </c>
      <c r="AP177" s="26">
        <v>176.47948521632429</v>
      </c>
      <c r="AQ177" s="26">
        <v>176.47948521632429</v>
      </c>
      <c r="AR177" s="26">
        <v>217.86226094112521</v>
      </c>
      <c r="AS177" s="26">
        <v>217.86226094112521</v>
      </c>
      <c r="AT177" s="26">
        <v>217.86226094112521</v>
      </c>
      <c r="AU177" s="26">
        <v>217.20184759214388</v>
      </c>
      <c r="AV177" s="26">
        <v>217.20184759214388</v>
      </c>
      <c r="AW177" s="26">
        <v>176.47948521632429</v>
      </c>
      <c r="AX177" s="26">
        <v>215.85910231701473</v>
      </c>
      <c r="AY177" s="26">
        <v>307.87605147248871</v>
      </c>
      <c r="AZ177" s="26">
        <v>306.21739304906089</v>
      </c>
      <c r="BA177" s="26">
        <v>307.87605147248871</v>
      </c>
      <c r="BB177" s="26">
        <v>305.79804662387687</v>
      </c>
      <c r="BC177" s="26">
        <v>305.79804662387687</v>
      </c>
      <c r="BD177" s="26">
        <v>305.79804662387687</v>
      </c>
    </row>
    <row r="178" spans="1:56">
      <c r="A178" s="2">
        <f t="shared" si="34"/>
        <v>44075</v>
      </c>
      <c r="B178" s="4" t="e">
        <f>Data!C177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  <c r="AL178" s="26">
        <v>217.93187655555204</v>
      </c>
      <c r="AM178" s="26">
        <v>217.93187655555204</v>
      </c>
      <c r="AN178" s="26">
        <v>217.93187655555204</v>
      </c>
      <c r="AO178" s="26">
        <v>217.93187655555204</v>
      </c>
      <c r="AP178" s="26">
        <v>176.58194268410284</v>
      </c>
      <c r="AQ178" s="26">
        <v>176.58194268410284</v>
      </c>
      <c r="AR178" s="26">
        <v>217.93187655555204</v>
      </c>
      <c r="AS178" s="26">
        <v>217.93187655555204</v>
      </c>
      <c r="AT178" s="26">
        <v>217.93187655555204</v>
      </c>
      <c r="AU178" s="26">
        <v>217.2688475385751</v>
      </c>
      <c r="AV178" s="26">
        <v>217.2688475385751</v>
      </c>
      <c r="AW178" s="26">
        <v>176.58194268410284</v>
      </c>
      <c r="AX178" s="26">
        <v>215.92090700637496</v>
      </c>
      <c r="AY178" s="26">
        <v>308.09500051226485</v>
      </c>
      <c r="AZ178" s="26">
        <v>306.43368518114755</v>
      </c>
      <c r="BA178" s="26">
        <v>308.09500051226485</v>
      </c>
      <c r="BB178" s="26">
        <v>306.01373362191498</v>
      </c>
      <c r="BC178" s="26">
        <v>306.01373362191498</v>
      </c>
      <c r="BD178" s="26">
        <v>306.01373362191498</v>
      </c>
    </row>
    <row r="179" spans="1:56">
      <c r="A179" s="2">
        <f t="shared" si="34"/>
        <v>44076</v>
      </c>
      <c r="B179" s="4" t="e">
        <f>Data!C178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  <c r="AL179" s="26">
        <v>218.00114368905184</v>
      </c>
      <c r="AM179" s="26">
        <v>218.00114368905184</v>
      </c>
      <c r="AN179" s="26">
        <v>218.00114368905184</v>
      </c>
      <c r="AO179" s="26">
        <v>218.00114368905184</v>
      </c>
      <c r="AP179" s="26">
        <v>176.68411095433862</v>
      </c>
      <c r="AQ179" s="26">
        <v>176.68411095433862</v>
      </c>
      <c r="AR179" s="26">
        <v>218.00114368905184</v>
      </c>
      <c r="AS179" s="26">
        <v>218.00114368905184</v>
      </c>
      <c r="AT179" s="26">
        <v>218.00114368905184</v>
      </c>
      <c r="AU179" s="26">
        <v>217.33547586186785</v>
      </c>
      <c r="AV179" s="26">
        <v>217.33547586186785</v>
      </c>
      <c r="AW179" s="26">
        <v>176.68411095433862</v>
      </c>
      <c r="AX179" s="26">
        <v>215.98227991171811</v>
      </c>
      <c r="AY179" s="26">
        <v>308.31138788669995</v>
      </c>
      <c r="AZ179" s="26">
        <v>306.64722725769104</v>
      </c>
      <c r="BA179" s="26">
        <v>308.31138788669995</v>
      </c>
      <c r="BB179" s="26">
        <v>306.22661957979773</v>
      </c>
      <c r="BC179" s="26">
        <v>306.22661957979773</v>
      </c>
      <c r="BD179" s="26">
        <v>306.22661957979773</v>
      </c>
    </row>
    <row r="180" spans="1:56">
      <c r="A180" s="2">
        <f t="shared" si="34"/>
        <v>44077</v>
      </c>
      <c r="B180" s="4" t="e">
        <f>Data!C179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  <c r="AL180" s="26">
        <v>218.07008248510093</v>
      </c>
      <c r="AM180" s="26">
        <v>218.07008248510093</v>
      </c>
      <c r="AN180" s="26">
        <v>218.07008248510093</v>
      </c>
      <c r="AO180" s="26">
        <v>218.07008248510093</v>
      </c>
      <c r="AP180" s="26">
        <v>176.7860004779206</v>
      </c>
      <c r="AQ180" s="26">
        <v>176.7860004779206</v>
      </c>
      <c r="AR180" s="26">
        <v>218.07008248510093</v>
      </c>
      <c r="AS180" s="26">
        <v>218.07008248510093</v>
      </c>
      <c r="AT180" s="26">
        <v>218.07008248510093</v>
      </c>
      <c r="AU180" s="26">
        <v>217.40175456870395</v>
      </c>
      <c r="AV180" s="26">
        <v>217.40175456870395</v>
      </c>
      <c r="AW180" s="26">
        <v>176.7860004779206</v>
      </c>
      <c r="AX180" s="26">
        <v>216.04324760675183</v>
      </c>
      <c r="AY180" s="26">
        <v>308.52534095540443</v>
      </c>
      <c r="AZ180" s="26">
        <v>306.8581564623434</v>
      </c>
      <c r="BA180" s="26">
        <v>308.52534095540443</v>
      </c>
      <c r="BB180" s="26">
        <v>306.43684430550223</v>
      </c>
      <c r="BC180" s="26">
        <v>306.43684430550223</v>
      </c>
      <c r="BD180" s="26">
        <v>306.43684430550223</v>
      </c>
    </row>
    <row r="181" spans="1:56">
      <c r="A181" s="2">
        <f t="shared" si="34"/>
        <v>44078</v>
      </c>
      <c r="B181" s="4" t="e">
        <f>Data!C180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  <c r="AL181" s="26">
        <v>218.13871169379263</v>
      </c>
      <c r="AM181" s="26">
        <v>218.13871169379263</v>
      </c>
      <c r="AN181" s="26">
        <v>218.13871169379263</v>
      </c>
      <c r="AO181" s="26">
        <v>218.13871169379263</v>
      </c>
      <c r="AP181" s="26">
        <v>176.88762097821791</v>
      </c>
      <c r="AQ181" s="26">
        <v>176.88762097821791</v>
      </c>
      <c r="AR181" s="26">
        <v>218.13871169379263</v>
      </c>
      <c r="AS181" s="26">
        <v>218.13871169379263</v>
      </c>
      <c r="AT181" s="26">
        <v>218.13871169379263</v>
      </c>
      <c r="AU181" s="26">
        <v>217.46770415144573</v>
      </c>
      <c r="AV181" s="26">
        <v>217.46770415144573</v>
      </c>
      <c r="AW181" s="26">
        <v>176.88762097821791</v>
      </c>
      <c r="AX181" s="26">
        <v>216.10383485733351</v>
      </c>
      <c r="AY181" s="26">
        <v>308.73698032542501</v>
      </c>
      <c r="AZ181" s="26">
        <v>307.0666027792833</v>
      </c>
      <c r="BA181" s="26">
        <v>308.73698032542501</v>
      </c>
      <c r="BB181" s="26">
        <v>306.64454028918487</v>
      </c>
      <c r="BC181" s="26">
        <v>306.64454028918487</v>
      </c>
      <c r="BD181" s="26">
        <v>306.64454028918487</v>
      </c>
    </row>
    <row r="182" spans="1:56">
      <c r="A182" s="2">
        <f t="shared" si="34"/>
        <v>44079</v>
      </c>
      <c r="B182" s="4" t="e">
        <f>Data!C181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  <c r="AL182" s="26">
        <v>218.20704876769287</v>
      </c>
      <c r="AM182" s="26">
        <v>218.20704876769287</v>
      </c>
      <c r="AN182" s="26">
        <v>218.20704876769287</v>
      </c>
      <c r="AO182" s="26">
        <v>218.20704876769287</v>
      </c>
      <c r="AP182" s="26">
        <v>176.98898150341151</v>
      </c>
      <c r="AQ182" s="26">
        <v>176.98898150341151</v>
      </c>
      <c r="AR182" s="26">
        <v>218.20704876769287</v>
      </c>
      <c r="AS182" s="26">
        <v>218.20704876769287</v>
      </c>
      <c r="AT182" s="26">
        <v>218.20704876769287</v>
      </c>
      <c r="AU182" s="26">
        <v>217.53334369164943</v>
      </c>
      <c r="AV182" s="26">
        <v>217.53334369164943</v>
      </c>
      <c r="AW182" s="26">
        <v>176.98898150341151</v>
      </c>
      <c r="AX182" s="26">
        <v>216.16406474343466</v>
      </c>
      <c r="AY182" s="26">
        <v>308.94642019629265</v>
      </c>
      <c r="AZ182" s="26">
        <v>307.27268935633737</v>
      </c>
      <c r="BA182" s="26">
        <v>308.94642019629265</v>
      </c>
      <c r="BB182" s="26">
        <v>306.84983307102675</v>
      </c>
      <c r="BC182" s="26">
        <v>306.84983307102675</v>
      </c>
      <c r="BD182" s="26">
        <v>306.84983307102675</v>
      </c>
    </row>
    <row r="183" spans="1:56">
      <c r="A183" s="2">
        <f t="shared" si="34"/>
        <v>44080</v>
      </c>
      <c r="B183" s="4" t="e">
        <f>Data!C182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  <c r="AL183" s="26">
        <v>218.27510995119326</v>
      </c>
      <c r="AM183" s="26">
        <v>218.27510995119326</v>
      </c>
      <c r="AN183" s="26">
        <v>218.27510995119326</v>
      </c>
      <c r="AO183" s="26">
        <v>218.27510995119326</v>
      </c>
      <c r="AP183" s="26">
        <v>177.0900904751212</v>
      </c>
      <c r="AQ183" s="26">
        <v>177.0900904751212</v>
      </c>
      <c r="AR183" s="26">
        <v>218.27510995119326</v>
      </c>
      <c r="AS183" s="26">
        <v>218.27510995119326</v>
      </c>
      <c r="AT183" s="26">
        <v>218.27510995119326</v>
      </c>
      <c r="AU183" s="26">
        <v>217.59869095660164</v>
      </c>
      <c r="AV183" s="26">
        <v>217.59869095660164</v>
      </c>
      <c r="AW183" s="26">
        <v>177.0900904751212</v>
      </c>
      <c r="AX183" s="26">
        <v>216.22395877299479</v>
      </c>
      <c r="AY183" s="26">
        <v>309.15376868863069</v>
      </c>
      <c r="AZ183" s="26">
        <v>307.47653285111375</v>
      </c>
      <c r="BA183" s="26">
        <v>309.15376868863069</v>
      </c>
      <c r="BB183" s="26">
        <v>307.05284159195315</v>
      </c>
      <c r="BC183" s="26">
        <v>307.05284159195315</v>
      </c>
      <c r="BD183" s="26">
        <v>307.05284159195315</v>
      </c>
    </row>
    <row r="184" spans="1:56">
      <c r="A184" s="2">
        <f t="shared" si="34"/>
        <v>44081</v>
      </c>
      <c r="B184" s="4" t="e">
        <f>Data!C183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  <c r="AL184" s="26">
        <v>218.34291036379491</v>
      </c>
      <c r="AM184" s="26">
        <v>218.34291036379491</v>
      </c>
      <c r="AN184" s="26">
        <v>218.34291036379491</v>
      </c>
      <c r="AO184" s="26">
        <v>218.34291036379491</v>
      </c>
      <c r="AP184" s="26">
        <v>177.19095573358433</v>
      </c>
      <c r="AQ184" s="26">
        <v>177.19095573358433</v>
      </c>
      <c r="AR184" s="26">
        <v>218.34291036379491</v>
      </c>
      <c r="AS184" s="26">
        <v>218.34291036379491</v>
      </c>
      <c r="AT184" s="26">
        <v>218.34291036379491</v>
      </c>
      <c r="AU184" s="26">
        <v>217.66376248934074</v>
      </c>
      <c r="AV184" s="26">
        <v>217.66376248934074</v>
      </c>
      <c r="AW184" s="26">
        <v>177.19095573358433</v>
      </c>
      <c r="AX184" s="26">
        <v>216.28353698819311</v>
      </c>
      <c r="AY184" s="26">
        <v>309.35912815700192</v>
      </c>
      <c r="AZ184" s="26">
        <v>307.67824376082422</v>
      </c>
      <c r="BA184" s="26">
        <v>309.35912815700192</v>
      </c>
      <c r="BB184" s="26">
        <v>307.25367852790214</v>
      </c>
      <c r="BC184" s="26">
        <v>307.25367852790214</v>
      </c>
      <c r="BD184" s="26">
        <v>307.25367852790214</v>
      </c>
    </row>
    <row r="185" spans="1:56">
      <c r="A185" s="2">
        <f t="shared" si="34"/>
        <v>44082</v>
      </c>
      <c r="B185" s="4" t="e">
        <f>Data!C184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  <c r="AL185" s="26">
        <v>218.41046407772782</v>
      </c>
      <c r="AM185" s="26">
        <v>218.41046407772782</v>
      </c>
      <c r="AN185" s="26">
        <v>218.41046407772782</v>
      </c>
      <c r="AO185" s="26">
        <v>218.41046407772782</v>
      </c>
      <c r="AP185" s="26">
        <v>177.29158457962498</v>
      </c>
      <c r="AQ185" s="26">
        <v>177.29158457962498</v>
      </c>
      <c r="AR185" s="26">
        <v>218.41046407772782</v>
      </c>
      <c r="AS185" s="26">
        <v>218.41046407772782</v>
      </c>
      <c r="AT185" s="26">
        <v>218.41046407772782</v>
      </c>
      <c r="AU185" s="26">
        <v>217.72857369259458</v>
      </c>
      <c r="AV185" s="26">
        <v>217.72857369259458</v>
      </c>
      <c r="AW185" s="26">
        <v>177.29158457962498</v>
      </c>
      <c r="AX185" s="26">
        <v>216.34281806463332</v>
      </c>
      <c r="AY185" s="26">
        <v>309.56259548765433</v>
      </c>
      <c r="AZ185" s="26">
        <v>307.87792673645566</v>
      </c>
      <c r="BA185" s="26">
        <v>309.56259548765433</v>
      </c>
      <c r="BB185" s="26">
        <v>307.45245060830314</v>
      </c>
      <c r="BC185" s="26">
        <v>307.45245060830314</v>
      </c>
      <c r="BD185" s="26">
        <v>307.45245060830314</v>
      </c>
    </row>
    <row r="186" spans="1:56">
      <c r="A186" s="2">
        <f t="shared" si="34"/>
        <v>44083</v>
      </c>
      <c r="B186" s="4" t="e">
        <f>Data!C185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  <c r="AL186" s="26">
        <v>218.47778419028438</v>
      </c>
      <c r="AM186" s="26">
        <v>218.47778419028438</v>
      </c>
      <c r="AN186" s="26">
        <v>218.47778419028438</v>
      </c>
      <c r="AO186" s="26">
        <v>218.47778419028438</v>
      </c>
      <c r="AP186" s="26">
        <v>177.39198381363664</v>
      </c>
      <c r="AQ186" s="26">
        <v>177.39198381363664</v>
      </c>
      <c r="AR186" s="26">
        <v>218.47778419028438</v>
      </c>
      <c r="AS186" s="26">
        <v>218.47778419028438</v>
      </c>
      <c r="AT186" s="26">
        <v>218.47778419028438</v>
      </c>
      <c r="AU186" s="26">
        <v>217.79313890703867</v>
      </c>
      <c r="AV186" s="26">
        <v>217.79313890703867</v>
      </c>
      <c r="AW186" s="26">
        <v>177.39198381363664</v>
      </c>
      <c r="AX186" s="26">
        <v>216.40181940390551</v>
      </c>
      <c r="AY186" s="26">
        <v>309.76426238180773</v>
      </c>
      <c r="AZ186" s="26">
        <v>308.0756808819358</v>
      </c>
      <c r="BA186" s="26">
        <v>309.76426238180773</v>
      </c>
      <c r="BB186" s="26">
        <v>307.64925891941039</v>
      </c>
      <c r="BC186" s="26">
        <v>307.64925891941039</v>
      </c>
      <c r="BD186" s="26">
        <v>307.64925891941039</v>
      </c>
    </row>
    <row r="187" spans="1:56">
      <c r="A187" s="2">
        <f t="shared" si="34"/>
        <v>44084</v>
      </c>
      <c r="B187" s="4" t="e">
        <f>Data!C186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  <c r="AL187" s="26">
        <v>218.54488289122085</v>
      </c>
      <c r="AM187" s="26">
        <v>218.54488289122085</v>
      </c>
      <c r="AN187" s="26">
        <v>218.54488289122085</v>
      </c>
      <c r="AO187" s="26">
        <v>218.54488289122085</v>
      </c>
      <c r="AP187" s="26">
        <v>177.49215977178625</v>
      </c>
      <c r="AQ187" s="26">
        <v>177.49215977178625</v>
      </c>
      <c r="AR187" s="26">
        <v>218.54488289122085</v>
      </c>
      <c r="AS187" s="26">
        <v>218.54488289122085</v>
      </c>
      <c r="AT187" s="26">
        <v>218.54488289122085</v>
      </c>
      <c r="AU187" s="26">
        <v>217.85747148425224</v>
      </c>
      <c r="AV187" s="26">
        <v>217.85747148425224</v>
      </c>
      <c r="AW187" s="26">
        <v>177.49215977178625</v>
      </c>
      <c r="AX187" s="26">
        <v>216.46055721995913</v>
      </c>
      <c r="AY187" s="26">
        <v>309.96421562510409</v>
      </c>
      <c r="AZ187" s="26">
        <v>308.27160003892106</v>
      </c>
      <c r="BA187" s="26">
        <v>309.96421562510409</v>
      </c>
      <c r="BB187" s="26">
        <v>307.84419919312006</v>
      </c>
      <c r="BC187" s="26">
        <v>307.84419919312006</v>
      </c>
      <c r="BD187" s="26">
        <v>307.84419919312006</v>
      </c>
    </row>
    <row r="188" spans="1:56">
      <c r="A188" s="2">
        <f t="shared" si="34"/>
        <v>44085</v>
      </c>
      <c r="B188" s="4" t="e">
        <f>Data!C187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  <c r="AL188" s="26">
        <v>218.61177152555783</v>
      </c>
      <c r="AM188" s="26">
        <v>218.61177152555783</v>
      </c>
      <c r="AN188" s="26">
        <v>218.61177152555783</v>
      </c>
      <c r="AO188" s="26">
        <v>218.61177152555783</v>
      </c>
      <c r="AP188" s="26">
        <v>177.59211835963328</v>
      </c>
      <c r="AQ188" s="26">
        <v>177.59211835963328</v>
      </c>
      <c r="AR188" s="26">
        <v>218.61177152555783</v>
      </c>
      <c r="AS188" s="26">
        <v>218.61177152555783</v>
      </c>
      <c r="AT188" s="26">
        <v>218.61177152555783</v>
      </c>
      <c r="AU188" s="26">
        <v>217.92158385472584</v>
      </c>
      <c r="AV188" s="26">
        <v>217.92158385472584</v>
      </c>
      <c r="AW188" s="26">
        <v>177.59211835963328</v>
      </c>
      <c r="AX188" s="26">
        <v>216.51904661969411</v>
      </c>
      <c r="AY188" s="26">
        <v>310.16253734382565</v>
      </c>
      <c r="AZ188" s="26">
        <v>308.46577305781733</v>
      </c>
      <c r="BA188" s="26">
        <v>310.16253734382565</v>
      </c>
      <c r="BB188" s="26">
        <v>308.03736208188241</v>
      </c>
      <c r="BC188" s="26">
        <v>308.03736208188241</v>
      </c>
      <c r="BD188" s="26">
        <v>308.03736208188241</v>
      </c>
    </row>
    <row r="189" spans="1:56">
      <c r="A189" s="2">
        <f t="shared" si="34"/>
        <v>44086</v>
      </c>
      <c r="B189" s="4" t="e">
        <f>Data!C188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  <c r="AL189" s="26">
        <v>218.6784606520884</v>
      </c>
      <c r="AM189" s="26">
        <v>218.6784606520884</v>
      </c>
      <c r="AN189" s="26">
        <v>218.6784606520884</v>
      </c>
      <c r="AO189" s="26">
        <v>218.6784606520884</v>
      </c>
      <c r="AP189" s="26">
        <v>177.69186508334465</v>
      </c>
      <c r="AQ189" s="26">
        <v>177.69186508334465</v>
      </c>
      <c r="AR189" s="26">
        <v>218.6784606520884</v>
      </c>
      <c r="AS189" s="26">
        <v>218.6784606520884</v>
      </c>
      <c r="AT189" s="26">
        <v>218.6784606520884</v>
      </c>
      <c r="AU189" s="26">
        <v>217.98548759125029</v>
      </c>
      <c r="AV189" s="26">
        <v>217.98548759125029</v>
      </c>
      <c r="AW189" s="26">
        <v>177.69186508334465</v>
      </c>
      <c r="AX189" s="26">
        <v>216.57730167815026</v>
      </c>
      <c r="AY189" s="26">
        <v>310.35930524846481</v>
      </c>
      <c r="AZ189" s="26">
        <v>308.65828405562479</v>
      </c>
      <c r="BA189" s="26">
        <v>310.35930524846481</v>
      </c>
      <c r="BB189" s="26">
        <v>308.22883342030315</v>
      </c>
      <c r="BC189" s="26">
        <v>308.22883342030315</v>
      </c>
      <c r="BD189" s="26">
        <v>308.22883342030315</v>
      </c>
    </row>
    <row r="190" spans="1:56">
      <c r="A190" s="2">
        <f t="shared" si="34"/>
        <v>44087</v>
      </c>
      <c r="B190" s="4" t="e">
        <f>Data!C189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  <c r="AL190" s="26">
        <v>218.74496009788314</v>
      </c>
      <c r="AM190" s="26">
        <v>218.74496009788314</v>
      </c>
      <c r="AN190" s="26">
        <v>218.74496009788314</v>
      </c>
      <c r="AO190" s="26">
        <v>218.74496009788314</v>
      </c>
      <c r="AP190" s="26">
        <v>177.79140507867368</v>
      </c>
      <c r="AQ190" s="26">
        <v>177.79140507867368</v>
      </c>
      <c r="AR190" s="26">
        <v>218.74496009788314</v>
      </c>
      <c r="AS190" s="26">
        <v>218.74496009788314</v>
      </c>
      <c r="AT190" s="26">
        <v>218.74496009788314</v>
      </c>
      <c r="AU190" s="26">
        <v>218.04919346799613</v>
      </c>
      <c r="AV190" s="26">
        <v>218.04919346799613</v>
      </c>
      <c r="AW190" s="26">
        <v>177.79140507867368</v>
      </c>
      <c r="AX190" s="26">
        <v>216.63533550865171</v>
      </c>
      <c r="AY190" s="26">
        <v>310.55459286521079</v>
      </c>
      <c r="AZ190" s="26">
        <v>308.84921266118158</v>
      </c>
      <c r="BA190" s="26">
        <v>310.55459286521079</v>
      </c>
      <c r="BB190" s="26">
        <v>308.41869447400938</v>
      </c>
      <c r="BC190" s="26">
        <v>308.41869447400938</v>
      </c>
      <c r="BD190" s="26">
        <v>308.41869447400938</v>
      </c>
    </row>
    <row r="191" spans="1:56">
      <c r="A191" s="2">
        <f t="shared" si="34"/>
        <v>44088</v>
      </c>
      <c r="B191" s="4" t="e">
        <f>Data!C190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  <c r="AL191" s="26">
        <v>218.81127900906137</v>
      </c>
      <c r="AM191" s="26">
        <v>218.81127900906137</v>
      </c>
      <c r="AN191" s="26">
        <v>218.81127900906137</v>
      </c>
      <c r="AO191" s="26">
        <v>218.81127900906137</v>
      </c>
      <c r="AP191" s="26">
        <v>177.89074313786</v>
      </c>
      <c r="AQ191" s="26">
        <v>177.89074313786</v>
      </c>
      <c r="AR191" s="26">
        <v>218.81127900906137</v>
      </c>
      <c r="AS191" s="26">
        <v>218.81127900906137</v>
      </c>
      <c r="AT191" s="26">
        <v>218.81127900906137</v>
      </c>
      <c r="AU191" s="26">
        <v>218.11271151557168</v>
      </c>
      <c r="AV191" s="26">
        <v>218.11271151557168</v>
      </c>
      <c r="AW191" s="26">
        <v>177.89074313786</v>
      </c>
      <c r="AX191" s="26">
        <v>216.69316032823889</v>
      </c>
      <c r="AY191" s="26">
        <v>310.74846975589793</v>
      </c>
      <c r="AZ191" s="26">
        <v>309.03863424836049</v>
      </c>
      <c r="BA191" s="26">
        <v>310.74846975589793</v>
      </c>
      <c r="BB191" s="26">
        <v>308.60702217633758</v>
      </c>
      <c r="BC191" s="26">
        <v>308.60702217633758</v>
      </c>
      <c r="BD191" s="26">
        <v>308.60702217633758</v>
      </c>
    </row>
    <row r="192" spans="1:56">
      <c r="A192" s="2">
        <f t="shared" si="34"/>
        <v>44089</v>
      </c>
      <c r="B192" s="4" t="e">
        <f>Data!C191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  <c r="AL192" s="26">
        <v>218.87742589808082</v>
      </c>
      <c r="AM192" s="26">
        <v>218.87742589808082</v>
      </c>
      <c r="AN192" s="26">
        <v>218.87742589808082</v>
      </c>
      <c r="AO192" s="26">
        <v>218.87742589808082</v>
      </c>
      <c r="AP192" s="26">
        <v>177.98988373459665</v>
      </c>
      <c r="AQ192" s="26">
        <v>177.98988373459665</v>
      </c>
      <c r="AR192" s="26">
        <v>218.87742589808082</v>
      </c>
      <c r="AS192" s="26">
        <v>218.87742589808082</v>
      </c>
      <c r="AT192" s="26">
        <v>218.87742589808082</v>
      </c>
      <c r="AU192" s="26">
        <v>218.17605107232967</v>
      </c>
      <c r="AV192" s="26">
        <v>218.17605107232967</v>
      </c>
      <c r="AW192" s="26">
        <v>177.98988373459665</v>
      </c>
      <c r="AX192" s="26">
        <v>216.75078751870055</v>
      </c>
      <c r="AY192" s="26">
        <v>310.94100172694107</v>
      </c>
      <c r="AZ192" s="26">
        <v>309.22662015775558</v>
      </c>
      <c r="BA192" s="26">
        <v>310.94100172694107</v>
      </c>
      <c r="BB192" s="26">
        <v>308.79388935338221</v>
      </c>
      <c r="BC192" s="26">
        <v>308.79388935338221</v>
      </c>
      <c r="BD192" s="26">
        <v>308.79388935338221</v>
      </c>
    </row>
    <row r="193" spans="1:56">
      <c r="A193" s="2">
        <f t="shared" si="34"/>
        <v>44090</v>
      </c>
      <c r="B193" s="4" t="e">
        <f>Data!C192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  <c r="AL193" s="26">
        <v>218.94340868778104</v>
      </c>
      <c r="AM193" s="26">
        <v>218.94340868778104</v>
      </c>
      <c r="AN193" s="26">
        <v>218.94340868778104</v>
      </c>
      <c r="AO193" s="26">
        <v>218.94340868778104</v>
      </c>
      <c r="AP193" s="26">
        <v>178.08883104720036</v>
      </c>
      <c r="AQ193" s="26">
        <v>178.08883104720036</v>
      </c>
      <c r="AR193" s="26">
        <v>218.94340868778104</v>
      </c>
      <c r="AS193" s="26">
        <v>218.94340868778104</v>
      </c>
      <c r="AT193" s="26">
        <v>218.94340868778104</v>
      </c>
      <c r="AU193" s="26">
        <v>218.2392208321742</v>
      </c>
      <c r="AV193" s="26">
        <v>218.2392208321742</v>
      </c>
      <c r="AW193" s="26">
        <v>178.08883104720036</v>
      </c>
      <c r="AX193" s="26">
        <v>216.80822768349674</v>
      </c>
      <c r="AY193" s="26">
        <v>311.1322510277642</v>
      </c>
      <c r="AZ193" s="26">
        <v>309.41323790737573</v>
      </c>
      <c r="BA193" s="26">
        <v>311.1322510277642</v>
      </c>
      <c r="BB193" s="26">
        <v>308.97936493792588</v>
      </c>
      <c r="BC193" s="26">
        <v>308.97936493792588</v>
      </c>
      <c r="BD193" s="26">
        <v>308.97936493792588</v>
      </c>
    </row>
    <row r="194" spans="1:56">
      <c r="A194" s="2">
        <f t="shared" si="34"/>
        <v>44091</v>
      </c>
      <c r="B194" s="4" t="e">
        <f>Data!C193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  <c r="AL194" s="26">
        <v>219.00923475240003</v>
      </c>
      <c r="AM194" s="26">
        <v>219.00923475240003</v>
      </c>
      <c r="AN194" s="26">
        <v>219.00923475240003</v>
      </c>
      <c r="AO194" s="26">
        <v>219.00923475240003</v>
      </c>
      <c r="AP194" s="26">
        <v>178.1875889801118</v>
      </c>
      <c r="AQ194" s="26">
        <v>178.1875889801118</v>
      </c>
      <c r="AR194" s="26">
        <v>219.00923475240003</v>
      </c>
      <c r="AS194" s="26">
        <v>219.00923475240003</v>
      </c>
      <c r="AT194" s="26">
        <v>219.00923475240003</v>
      </c>
      <c r="AU194" s="26">
        <v>218.30222888910322</v>
      </c>
      <c r="AV194" s="26">
        <v>218.30222888910322</v>
      </c>
      <c r="AW194" s="26">
        <v>178.1875889801118</v>
      </c>
      <c r="AX194" s="26">
        <v>216.86549070084567</v>
      </c>
      <c r="AY194" s="26">
        <v>311.32227653920933</v>
      </c>
      <c r="AZ194" s="26">
        <v>309.59855139284474</v>
      </c>
      <c r="BA194" s="26">
        <v>311.32227653920933</v>
      </c>
      <c r="BB194" s="26">
        <v>309.16351417275229</v>
      </c>
      <c r="BC194" s="26">
        <v>309.16351417275229</v>
      </c>
      <c r="BD194" s="26">
        <v>309.16351417275229</v>
      </c>
    </row>
    <row r="195" spans="1:56">
      <c r="A195" s="2">
        <f t="shared" si="34"/>
        <v>44092</v>
      </c>
      <c r="B195" s="4" t="e">
        <f>Data!C194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  <c r="AL195" s="26">
        <v>219.07491095576913</v>
      </c>
      <c r="AM195" s="26">
        <v>219.07491095576913</v>
      </c>
      <c r="AN195" s="26">
        <v>219.07491095576913</v>
      </c>
      <c r="AO195" s="26">
        <v>219.07491095576913</v>
      </c>
      <c r="AP195" s="26">
        <v>178.28616118384389</v>
      </c>
      <c r="AQ195" s="26">
        <v>178.28616118384389</v>
      </c>
      <c r="AR195" s="26">
        <v>219.07491095576913</v>
      </c>
      <c r="AS195" s="26">
        <v>219.07491095576913</v>
      </c>
      <c r="AT195" s="26">
        <v>219.07491095576913</v>
      </c>
      <c r="AU195" s="26">
        <v>218.36508277870652</v>
      </c>
      <c r="AV195" s="26">
        <v>218.36508277870652</v>
      </c>
      <c r="AW195" s="26">
        <v>178.28616118384389</v>
      </c>
      <c r="AX195" s="26">
        <v>216.92258577322937</v>
      </c>
      <c r="AY195" s="26">
        <v>311.51113395239372</v>
      </c>
      <c r="AZ195" s="26">
        <v>309.78262107758775</v>
      </c>
      <c r="BA195" s="26">
        <v>311.51113395239372</v>
      </c>
      <c r="BB195" s="26">
        <v>309.34639880382576</v>
      </c>
      <c r="BC195" s="26">
        <v>309.34639880382576</v>
      </c>
      <c r="BD195" s="26">
        <v>309.34639880382576</v>
      </c>
    </row>
    <row r="196" spans="1:56">
      <c r="A196" s="2">
        <f t="shared" si="34"/>
        <v>44093</v>
      </c>
      <c r="B196" s="4" t="e">
        <f>Data!C195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  <c r="AL196" s="26">
        <v>219.14044368687803</v>
      </c>
      <c r="AM196" s="26">
        <v>219.14044368687803</v>
      </c>
      <c r="AN196" s="26">
        <v>219.14044368687803</v>
      </c>
      <c r="AO196" s="26">
        <v>219.14044368687803</v>
      </c>
      <c r="AP196" s="26">
        <v>178.3845510734881</v>
      </c>
      <c r="AQ196" s="26">
        <v>178.3845510734881</v>
      </c>
      <c r="AR196" s="26">
        <v>219.14044368687803</v>
      </c>
      <c r="AS196" s="26">
        <v>219.14044368687803</v>
      </c>
      <c r="AT196" s="26">
        <v>219.14044368687803</v>
      </c>
      <c r="AU196" s="26">
        <v>218.42778951682442</v>
      </c>
      <c r="AV196" s="26">
        <v>218.42778951682442</v>
      </c>
      <c r="AW196" s="26">
        <v>178.3845510734881</v>
      </c>
      <c r="AX196" s="26">
        <v>216.97952147355633</v>
      </c>
      <c r="AY196" s="26">
        <v>311.69887593846499</v>
      </c>
      <c r="AZ196" s="26">
        <v>309.96550417346714</v>
      </c>
      <c r="BA196" s="26">
        <v>311.69887593846499</v>
      </c>
      <c r="BB196" s="26">
        <v>309.52807726380308</v>
      </c>
      <c r="BC196" s="26">
        <v>309.52807726380308</v>
      </c>
      <c r="BD196" s="26">
        <v>309.52807726380308</v>
      </c>
    </row>
    <row r="197" spans="1:56">
      <c r="A197" s="2">
        <f t="shared" ref="A197:A260" si="35">A196+1</f>
        <v>44094</v>
      </c>
      <c r="B197" s="4" t="e">
        <f>Data!C196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  <c r="AL197" s="26">
        <v>219.20583889298808</v>
      </c>
      <c r="AM197" s="26">
        <v>219.20583889298808</v>
      </c>
      <c r="AN197" s="26">
        <v>219.20583889298808</v>
      </c>
      <c r="AO197" s="26">
        <v>219.20583889298808</v>
      </c>
      <c r="AP197" s="26">
        <v>178.48276184588084</v>
      </c>
      <c r="AQ197" s="26">
        <v>178.48276184588084</v>
      </c>
      <c r="AR197" s="26">
        <v>219.20583889298808</v>
      </c>
      <c r="AS197" s="26">
        <v>219.20583889298808</v>
      </c>
      <c r="AT197" s="26">
        <v>219.20583889298808</v>
      </c>
      <c r="AU197" s="26">
        <v>218.4903556355587</v>
      </c>
      <c r="AV197" s="26">
        <v>218.4903556355587</v>
      </c>
      <c r="AW197" s="26">
        <v>178.48276184588084</v>
      </c>
      <c r="AX197" s="26">
        <v>217.0363057882038</v>
      </c>
      <c r="AY197" s="26">
        <v>311.88555230968575</v>
      </c>
      <c r="AZ197" s="26">
        <v>310.14725481231147</v>
      </c>
      <c r="BA197" s="26">
        <v>311.88555230968575</v>
      </c>
      <c r="BB197" s="26">
        <v>309.70860484632499</v>
      </c>
      <c r="BC197" s="26">
        <v>309.70860484632499</v>
      </c>
      <c r="BD197" s="26">
        <v>309.70860484632499</v>
      </c>
    </row>
    <row r="198" spans="1:56">
      <c r="A198" s="2">
        <f t="shared" si="35"/>
        <v>44095</v>
      </c>
      <c r="B198" s="4" t="e">
        <f>Data!C197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  <c r="AL198" s="26">
        <v>219.27110211046082</v>
      </c>
      <c r="AM198" s="26">
        <v>219.27110211046082</v>
      </c>
      <c r="AN198" s="26">
        <v>219.27110211046082</v>
      </c>
      <c r="AO198" s="26">
        <v>219.27110211046082</v>
      </c>
      <c r="AP198" s="26">
        <v>178.58079649552545</v>
      </c>
      <c r="AQ198" s="26">
        <v>178.58079649552545</v>
      </c>
      <c r="AR198" s="26">
        <v>219.27110211046082</v>
      </c>
      <c r="AS198" s="26">
        <v>219.27110211046082</v>
      </c>
      <c r="AT198" s="26">
        <v>219.27110211046082</v>
      </c>
      <c r="AU198" s="26">
        <v>218.55278721681489</v>
      </c>
      <c r="AV198" s="26">
        <v>218.55278721681489</v>
      </c>
      <c r="AW198" s="26">
        <v>178.58079649552545</v>
      </c>
      <c r="AX198" s="26">
        <v>217.09294615714819</v>
      </c>
      <c r="AY198" s="26">
        <v>312.07121017226143</v>
      </c>
      <c r="AZ198" s="26">
        <v>310.3279242087653</v>
      </c>
      <c r="BA198" s="26">
        <v>312.07121017226143</v>
      </c>
      <c r="BB198" s="26">
        <v>309.88803387151739</v>
      </c>
      <c r="BC198" s="26">
        <v>309.88803387151739</v>
      </c>
      <c r="BD198" s="26">
        <v>309.88803387151739</v>
      </c>
    </row>
    <row r="199" spans="1:56">
      <c r="A199" s="2">
        <f t="shared" si="35"/>
        <v>44096</v>
      </c>
      <c r="B199" s="4" t="e">
        <f>Data!C198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  <c r="AL199" s="26">
        <v>219.3362384934575</v>
      </c>
      <c r="AM199" s="26">
        <v>219.3362384934575</v>
      </c>
      <c r="AN199" s="26">
        <v>219.3362384934575</v>
      </c>
      <c r="AO199" s="26">
        <v>219.3362384934575</v>
      </c>
      <c r="AP199" s="26">
        <v>178.67865782935803</v>
      </c>
      <c r="AQ199" s="26">
        <v>178.67865782935803</v>
      </c>
      <c r="AR199" s="26">
        <v>219.3362384934575</v>
      </c>
      <c r="AS199" s="26">
        <v>219.3362384934575</v>
      </c>
      <c r="AT199" s="26">
        <v>219.3362384934575</v>
      </c>
      <c r="AU199" s="26">
        <v>218.61508992354288</v>
      </c>
      <c r="AV199" s="26">
        <v>218.61508992354288</v>
      </c>
      <c r="AW199" s="26">
        <v>178.67865782935803</v>
      </c>
      <c r="AX199" s="26">
        <v>217.14944951137755</v>
      </c>
      <c r="AY199" s="26">
        <v>312.25589407130815</v>
      </c>
      <c r="AZ199" s="26">
        <v>310.50756081486861</v>
      </c>
      <c r="BA199" s="26">
        <v>312.25589407130815</v>
      </c>
      <c r="BB199" s="26">
        <v>310.06641384311581</v>
      </c>
      <c r="BC199" s="26">
        <v>310.06641384311581</v>
      </c>
      <c r="BD199" s="26">
        <v>310.06641384311581</v>
      </c>
    </row>
    <row r="200" spans="1:56">
      <c r="A200" s="2">
        <f t="shared" si="35"/>
        <v>44097</v>
      </c>
      <c r="B200" s="4" t="e">
        <f>Data!C199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  <c r="AL200" s="26">
        <v>219.40125284065448</v>
      </c>
      <c r="AM200" s="26">
        <v>219.40125284065448</v>
      </c>
      <c r="AN200" s="26">
        <v>219.40125284065448</v>
      </c>
      <c r="AO200" s="26">
        <v>219.40125284065448</v>
      </c>
      <c r="AP200" s="26">
        <v>178.77634848043982</v>
      </c>
      <c r="AQ200" s="26">
        <v>178.77634848043982</v>
      </c>
      <c r="AR200" s="26">
        <v>219.40125284065448</v>
      </c>
      <c r="AS200" s="26">
        <v>219.40125284065448</v>
      </c>
      <c r="AT200" s="26">
        <v>219.40125284065448</v>
      </c>
      <c r="AU200" s="26">
        <v>218.67726902883174</v>
      </c>
      <c r="AV200" s="26">
        <v>218.67726902883174</v>
      </c>
      <c r="AW200" s="26">
        <v>178.77634848043982</v>
      </c>
      <c r="AX200" s="26">
        <v>217.20582230776853</v>
      </c>
      <c r="AY200" s="26">
        <v>312.43964612834009</v>
      </c>
      <c r="AZ200" s="26">
        <v>310.68621046675963</v>
      </c>
      <c r="BA200" s="26">
        <v>312.43964612834009</v>
      </c>
      <c r="BB200" s="26">
        <v>310.24379159760895</v>
      </c>
      <c r="BC200" s="26">
        <v>310.24379159760895</v>
      </c>
      <c r="BD200" s="26">
        <v>310.24379159760895</v>
      </c>
    </row>
    <row r="201" spans="1:56">
      <c r="A201" s="2">
        <f t="shared" si="35"/>
        <v>44098</v>
      </c>
      <c r="B201" s="4" t="e">
        <f>Data!C200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  <c r="AL201" s="26">
        <v>219.46614962010995</v>
      </c>
      <c r="AM201" s="26">
        <v>219.46614962010995</v>
      </c>
      <c r="AN201" s="26">
        <v>219.46614962010995</v>
      </c>
      <c r="AO201" s="26">
        <v>219.46614962010995</v>
      </c>
      <c r="AP201" s="26">
        <v>178.87387092065259</v>
      </c>
      <c r="AQ201" s="26">
        <v>178.87387092065259</v>
      </c>
      <c r="AR201" s="26">
        <v>219.46614962010995</v>
      </c>
      <c r="AS201" s="26">
        <v>219.46614962010995</v>
      </c>
      <c r="AT201" s="26">
        <v>219.46614962010995</v>
      </c>
      <c r="AU201" s="26">
        <v>218.73932944300446</v>
      </c>
      <c r="AV201" s="26">
        <v>218.73932944300446</v>
      </c>
      <c r="AW201" s="26">
        <v>178.87387092065259</v>
      </c>
      <c r="AX201" s="26">
        <v>217.26207056159691</v>
      </c>
      <c r="AY201" s="26">
        <v>312.62250617164045</v>
      </c>
      <c r="AZ201" s="26">
        <v>310.86391652387704</v>
      </c>
      <c r="BA201" s="26">
        <v>312.62250617164045</v>
      </c>
      <c r="BB201" s="26">
        <v>310.42021144578132</v>
      </c>
      <c r="BC201" s="26">
        <v>310.42021144578132</v>
      </c>
      <c r="BD201" s="26">
        <v>310.42021144578132</v>
      </c>
    </row>
    <row r="202" spans="1:56">
      <c r="A202" s="2">
        <f t="shared" si="35"/>
        <v>44099</v>
      </c>
      <c r="B202" s="4" t="e">
        <f>Data!C201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  <c r="AL202" s="26">
        <v>219.53093299240854</v>
      </c>
      <c r="AM202" s="26">
        <v>219.53093299240854</v>
      </c>
      <c r="AN202" s="26">
        <v>219.53093299240854</v>
      </c>
      <c r="AO202" s="26">
        <v>219.53093299240854</v>
      </c>
      <c r="AP202" s="26">
        <v>178.97122747246866</v>
      </c>
      <c r="AQ202" s="26">
        <v>178.97122747246866</v>
      </c>
      <c r="AR202" s="26">
        <v>219.53093299240854</v>
      </c>
      <c r="AS202" s="26">
        <v>219.53093299240854</v>
      </c>
      <c r="AT202" s="26">
        <v>219.53093299240854</v>
      </c>
      <c r="AU202" s="26">
        <v>218.80127573884815</v>
      </c>
      <c r="AV202" s="26">
        <v>218.80127573884815</v>
      </c>
      <c r="AW202" s="26">
        <v>178.97122747246866</v>
      </c>
      <c r="AX202" s="26">
        <v>217.31819987684085</v>
      </c>
      <c r="AY202" s="26">
        <v>312.80451185986323</v>
      </c>
      <c r="AZ202" s="26">
        <v>311.04072000102275</v>
      </c>
      <c r="BA202" s="26">
        <v>312.80451185986323</v>
      </c>
      <c r="BB202" s="26">
        <v>310.59571530701896</v>
      </c>
      <c r="BC202" s="26">
        <v>310.59571530701896</v>
      </c>
      <c r="BD202" s="26">
        <v>310.59571530701896</v>
      </c>
    </row>
    <row r="203" spans="1:56">
      <c r="A203" s="2">
        <f t="shared" si="35"/>
        <v>44100</v>
      </c>
      <c r="B203" s="4" t="e">
        <f>Data!C202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  <c r="AL203" s="26">
        <v>219.59560683220136</v>
      </c>
      <c r="AM203" s="26">
        <v>219.59560683220136</v>
      </c>
      <c r="AN203" s="26">
        <v>219.59560683220136</v>
      </c>
      <c r="AO203" s="26">
        <v>219.59560683220136</v>
      </c>
      <c r="AP203" s="26">
        <v>179.06842031986136</v>
      </c>
      <c r="AQ203" s="26">
        <v>179.06842031986136</v>
      </c>
      <c r="AR203" s="26">
        <v>219.59560683220136</v>
      </c>
      <c r="AS203" s="26">
        <v>219.59560683220136</v>
      </c>
      <c r="AT203" s="26">
        <v>219.59560683220136</v>
      </c>
      <c r="AU203" s="26">
        <v>218.86311217510666</v>
      </c>
      <c r="AV203" s="26">
        <v>218.86311217510666</v>
      </c>
      <c r="AW203" s="26">
        <v>179.06842031986136</v>
      </c>
      <c r="AX203" s="26">
        <v>217.37421547442452</v>
      </c>
      <c r="AY203" s="26">
        <v>312.98569879919859</v>
      </c>
      <c r="AZ203" s="26">
        <v>311.21665969363022</v>
      </c>
      <c r="BA203" s="26">
        <v>312.98569879919859</v>
      </c>
      <c r="BB203" s="26">
        <v>310.7703428367272</v>
      </c>
      <c r="BC203" s="26">
        <v>310.7703428367272</v>
      </c>
      <c r="BD203" s="26">
        <v>310.7703428367272</v>
      </c>
    </row>
    <row r="204" spans="1:56">
      <c r="A204" s="2">
        <f t="shared" si="35"/>
        <v>44101</v>
      </c>
      <c r="B204" s="4" t="e">
        <f>Data!C203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  <c r="AL204" s="26">
        <v>219.66017474825148</v>
      </c>
      <c r="AM204" s="26">
        <v>219.66017474825148</v>
      </c>
      <c r="AN204" s="26">
        <v>219.66017474825148</v>
      </c>
      <c r="AO204" s="26">
        <v>219.66017474825148</v>
      </c>
      <c r="AP204" s="26">
        <v>179.16545151841819</v>
      </c>
      <c r="AQ204" s="26">
        <v>179.16545151841819</v>
      </c>
      <c r="AR204" s="26">
        <v>219.66017474825148</v>
      </c>
      <c r="AS204" s="26">
        <v>219.66017474825148</v>
      </c>
      <c r="AT204" s="26">
        <v>219.66017474825148</v>
      </c>
      <c r="AU204" s="26">
        <v>218.9248427183538</v>
      </c>
      <c r="AV204" s="26">
        <v>218.9248427183538</v>
      </c>
      <c r="AW204" s="26">
        <v>179.16545151841819</v>
      </c>
      <c r="AX204" s="26">
        <v>217.43012221854084</v>
      </c>
      <c r="AY204" s="26">
        <v>313.16610065441972</v>
      </c>
      <c r="AZ204" s="26">
        <v>311.391772296569</v>
      </c>
      <c r="BA204" s="26">
        <v>313.16610065441972</v>
      </c>
      <c r="BB204" s="26">
        <v>310.94413154719336</v>
      </c>
      <c r="BC204" s="26">
        <v>310.94413154719336</v>
      </c>
      <c r="BD204" s="26">
        <v>310.94413154719336</v>
      </c>
    </row>
    <row r="205" spans="1:56">
      <c r="A205" s="2">
        <f t="shared" si="35"/>
        <v>44102</v>
      </c>
      <c r="B205" s="4" t="e">
        <f>Data!C204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  <c r="AL205" s="26">
        <v>219.72464010208719</v>
      </c>
      <c r="AM205" s="26">
        <v>219.72464010208719</v>
      </c>
      <c r="AN205" s="26">
        <v>219.72464010208719</v>
      </c>
      <c r="AO205" s="26">
        <v>219.72464010208719</v>
      </c>
      <c r="AP205" s="26">
        <v>179.26232300471364</v>
      </c>
      <c r="AQ205" s="26">
        <v>179.26232300471364</v>
      </c>
      <c r="AR205" s="26">
        <v>219.72464010208719</v>
      </c>
      <c r="AS205" s="26">
        <v>219.72464010208719</v>
      </c>
      <c r="AT205" s="26">
        <v>219.72464010208719</v>
      </c>
      <c r="AU205" s="26">
        <v>218.98647106335733</v>
      </c>
      <c r="AV205" s="26">
        <v>218.98647106335733</v>
      </c>
      <c r="AW205" s="26">
        <v>179.26232300471364</v>
      </c>
      <c r="AX205" s="26">
        <v>217.48592464118218</v>
      </c>
      <c r="AY205" s="26">
        <v>313.34574925411448</v>
      </c>
      <c r="AZ205" s="26">
        <v>311.56609251680101</v>
      </c>
      <c r="BA205" s="26">
        <v>313.34574925411448</v>
      </c>
      <c r="BB205" s="26">
        <v>311.11711692221445</v>
      </c>
      <c r="BC205" s="26">
        <v>311.11711692221445</v>
      </c>
      <c r="BD205" s="26">
        <v>311.11711692221445</v>
      </c>
    </row>
    <row r="206" spans="1:56">
      <c r="A206" s="2">
        <f t="shared" si="35"/>
        <v>44103</v>
      </c>
      <c r="B206" s="4" t="e">
        <f>Data!C205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  <c r="AL206" s="26">
        <v>219.78900602535882</v>
      </c>
      <c r="AM206" s="26">
        <v>219.78900602535882</v>
      </c>
      <c r="AN206" s="26">
        <v>219.78900602535882</v>
      </c>
      <c r="AO206" s="26">
        <v>219.78900602535882</v>
      </c>
      <c r="AP206" s="26">
        <v>179.35903660499491</v>
      </c>
      <c r="AQ206" s="26">
        <v>179.35903660499491</v>
      </c>
      <c r="AR206" s="26">
        <v>219.78900602535882</v>
      </c>
      <c r="AS206" s="26">
        <v>219.78900602535882</v>
      </c>
      <c r="AT206" s="26">
        <v>219.78900602535882</v>
      </c>
      <c r="AU206" s="26">
        <v>219.04800065203693</v>
      </c>
      <c r="AV206" s="26">
        <v>219.04800065203693</v>
      </c>
      <c r="AW206" s="26">
        <v>179.35903660499491</v>
      </c>
      <c r="AX206" s="26">
        <v>217.54162696499984</v>
      </c>
      <c r="AY206" s="26">
        <v>313.52467469039129</v>
      </c>
      <c r="AZ206" s="26">
        <v>311.73965318019083</v>
      </c>
      <c r="BA206" s="26">
        <v>313.52467469039129</v>
      </c>
      <c r="BB206" s="26">
        <v>311.28933252579378</v>
      </c>
      <c r="BC206" s="26">
        <v>311.28933252579378</v>
      </c>
      <c r="BD206" s="26">
        <v>311.28933252579378</v>
      </c>
    </row>
    <row r="207" spans="1:56">
      <c r="A207" s="2">
        <f t="shared" si="35"/>
        <v>44104</v>
      </c>
      <c r="B207" s="4" t="e">
        <f>Data!C206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  <c r="AL207" s="26">
        <v>219.85327543598777</v>
      </c>
      <c r="AM207" s="26">
        <v>219.85327543598777</v>
      </c>
      <c r="AN207" s="26">
        <v>219.85327543598777</v>
      </c>
      <c r="AO207" s="26">
        <v>219.85327543598777</v>
      </c>
      <c r="AP207" s="26">
        <v>179.45559404323052</v>
      </c>
      <c r="AQ207" s="26">
        <v>179.45559404323052</v>
      </c>
      <c r="AR207" s="26">
        <v>219.85327543598777</v>
      </c>
      <c r="AS207" s="26">
        <v>219.85327543598777</v>
      </c>
      <c r="AT207" s="26">
        <v>219.85327543598777</v>
      </c>
      <c r="AU207" s="26">
        <v>219.10943469111174</v>
      </c>
      <c r="AV207" s="26">
        <v>219.10943469111174</v>
      </c>
      <c r="AW207" s="26">
        <v>179.45559404323052</v>
      </c>
      <c r="AX207" s="26">
        <v>217.59723312460468</v>
      </c>
      <c r="AY207" s="26">
        <v>313.70290541333651</v>
      </c>
      <c r="AZ207" s="26">
        <v>311.91248533275831</v>
      </c>
      <c r="BA207" s="26">
        <v>313.70290541333651</v>
      </c>
      <c r="BB207" s="26">
        <v>311.46081010519902</v>
      </c>
      <c r="BC207" s="26">
        <v>311.46081010519902</v>
      </c>
      <c r="BD207" s="26">
        <v>311.46081010519902</v>
      </c>
    </row>
    <row r="208" spans="1:56">
      <c r="A208" s="2">
        <f t="shared" si="35"/>
        <v>44105</v>
      </c>
      <c r="B208" s="4" t="e">
        <f>Data!C207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  <c r="AL208" s="26">
        <v>219.91745105319134</v>
      </c>
      <c r="AM208" s="26">
        <v>219.91745105319134</v>
      </c>
      <c r="AN208" s="26">
        <v>219.91745105319134</v>
      </c>
      <c r="AO208" s="26">
        <v>219.91745105319134</v>
      </c>
      <c r="AP208" s="26">
        <v>179.55199694856736</v>
      </c>
      <c r="AQ208" s="26">
        <v>179.55199694856736</v>
      </c>
      <c r="AR208" s="26">
        <v>219.91745105319134</v>
      </c>
      <c r="AS208" s="26">
        <v>219.91745105319134</v>
      </c>
      <c r="AT208" s="26">
        <v>219.91745105319134</v>
      </c>
      <c r="AU208" s="26">
        <v>219.17077616852734</v>
      </c>
      <c r="AV208" s="26">
        <v>219.17077616852734</v>
      </c>
      <c r="AW208" s="26">
        <v>179.55199694856736</v>
      </c>
      <c r="AX208" s="26">
        <v>217.65274678641441</v>
      </c>
      <c r="AY208" s="26">
        <v>313.88046832048639</v>
      </c>
      <c r="AZ208" s="26">
        <v>312.0846183366487</v>
      </c>
      <c r="BA208" s="26">
        <v>313.88046832048639</v>
      </c>
      <c r="BB208" s="26">
        <v>311.6315796886596</v>
      </c>
      <c r="BC208" s="26">
        <v>311.6315796886596</v>
      </c>
      <c r="BD208" s="26">
        <v>311.6315796886596</v>
      </c>
    </row>
    <row r="209" spans="1:56">
      <c r="A209" s="2">
        <f t="shared" si="35"/>
        <v>44106</v>
      </c>
      <c r="B209" s="4" t="e">
        <f>Data!C208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  <c r="AL209" s="26">
        <v>219.98153541146019</v>
      </c>
      <c r="AM209" s="26">
        <v>219.98153541146019</v>
      </c>
      <c r="AN209" s="26">
        <v>219.98153541146019</v>
      </c>
      <c r="AO209" s="26">
        <v>219.98153541146019</v>
      </c>
      <c r="AP209" s="26">
        <v>179.64824686223918</v>
      </c>
      <c r="AQ209" s="26">
        <v>179.64824686223918</v>
      </c>
      <c r="AR209" s="26">
        <v>219.98153541146019</v>
      </c>
      <c r="AS209" s="26">
        <v>219.98153541146019</v>
      </c>
      <c r="AT209" s="26">
        <v>219.98153541146019</v>
      </c>
      <c r="AU209" s="26">
        <v>219.2320278687454</v>
      </c>
      <c r="AV209" s="26">
        <v>219.2320278687454</v>
      </c>
      <c r="AW209" s="26">
        <v>179.64824686223918</v>
      </c>
      <c r="AX209" s="26">
        <v>217.70817136714513</v>
      </c>
      <c r="AY209" s="26">
        <v>314.05738884156517</v>
      </c>
      <c r="AZ209" s="26">
        <v>312.25607996108357</v>
      </c>
      <c r="BA209" s="26">
        <v>314.05738884156517</v>
      </c>
      <c r="BB209" s="26">
        <v>311.8016696779693</v>
      </c>
      <c r="BC209" s="26">
        <v>311.8016696779693</v>
      </c>
      <c r="BD209" s="26">
        <v>311.8016696779693</v>
      </c>
    </row>
    <row r="210" spans="1:56">
      <c r="A210" s="2">
        <f t="shared" si="35"/>
        <v>44107</v>
      </c>
      <c r="B210" s="4" t="e">
        <f>Data!C209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  <c r="AL210" s="26">
        <v>220.04553087356098</v>
      </c>
      <c r="AM210" s="26">
        <v>220.04553087356098</v>
      </c>
      <c r="AN210" s="26">
        <v>220.04553087356098</v>
      </c>
      <c r="AO210" s="26">
        <v>220.04553087356098</v>
      </c>
      <c r="AP210" s="26">
        <v>179.74434524396619</v>
      </c>
      <c r="AQ210" s="26">
        <v>179.74434524396619</v>
      </c>
      <c r="AR210" s="26">
        <v>220.04553087356098</v>
      </c>
      <c r="AS210" s="26">
        <v>220.04553087356098</v>
      </c>
      <c r="AT210" s="26">
        <v>220.04553087356098</v>
      </c>
      <c r="AU210" s="26">
        <v>219.29319238697408</v>
      </c>
      <c r="AV210" s="26">
        <v>219.29319238697408</v>
      </c>
      <c r="AW210" s="26">
        <v>179.74434524396619</v>
      </c>
      <c r="AX210" s="26">
        <v>217.76351005103916</v>
      </c>
      <c r="AY210" s="26">
        <v>314.23369101872959</v>
      </c>
      <c r="AZ210" s="26">
        <v>312.42689646854296</v>
      </c>
      <c r="BA210" s="26">
        <v>314.23369101872959</v>
      </c>
      <c r="BB210" s="26">
        <v>311.97110693624774</v>
      </c>
      <c r="BC210" s="26">
        <v>311.97110693624774</v>
      </c>
      <c r="BD210" s="26">
        <v>311.97110693624774</v>
      </c>
    </row>
    <row r="211" spans="1:56">
      <c r="A211" s="2">
        <f t="shared" si="35"/>
        <v>44108</v>
      </c>
      <c r="B211" s="4" t="e">
        <f>Data!C210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  <c r="AL211" s="26">
        <v>220.10943964263123</v>
      </c>
      <c r="AM211" s="26">
        <v>220.10943964263123</v>
      </c>
      <c r="AN211" s="26">
        <v>220.10943964263123</v>
      </c>
      <c r="AO211" s="26">
        <v>220.10943964263123</v>
      </c>
      <c r="AP211" s="26">
        <v>179.84029347788294</v>
      </c>
      <c r="AQ211" s="26">
        <v>179.84029347788294</v>
      </c>
      <c r="AR211" s="26">
        <v>220.10943964263123</v>
      </c>
      <c r="AS211" s="26">
        <v>220.10943964263123</v>
      </c>
      <c r="AT211" s="26">
        <v>220.10943964263123</v>
      </c>
      <c r="AU211" s="26">
        <v>219.3542721424115</v>
      </c>
      <c r="AV211" s="26">
        <v>219.3542721424115</v>
      </c>
      <c r="AW211" s="26">
        <v>179.84029347788294</v>
      </c>
      <c r="AX211" s="26">
        <v>217.81876580591438</v>
      </c>
      <c r="AY211" s="26">
        <v>314.40939758254729</v>
      </c>
      <c r="AZ211" s="26">
        <v>312.5970926964182</v>
      </c>
      <c r="BA211" s="26">
        <v>314.40939758254729</v>
      </c>
      <c r="BB211" s="26">
        <v>312.13991687110308</v>
      </c>
      <c r="BC211" s="26">
        <v>312.13991687110308</v>
      </c>
      <c r="BD211" s="26">
        <v>312.13991687110308</v>
      </c>
    </row>
    <row r="212" spans="1:56">
      <c r="A212" s="2">
        <f t="shared" si="35"/>
        <v>44109</v>
      </c>
      <c r="B212" s="4" t="e">
        <f>Data!C211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  <c r="AL212" s="26">
        <v>220.17326377342911</v>
      </c>
      <c r="AM212" s="26">
        <v>220.17326377342911</v>
      </c>
      <c r="AN212" s="26">
        <v>220.17326377342911</v>
      </c>
      <c r="AO212" s="26">
        <v>220.17326377342911</v>
      </c>
      <c r="AP212" s="26">
        <v>179.93609287802832</v>
      </c>
      <c r="AQ212" s="26">
        <v>179.93609287802832</v>
      </c>
      <c r="AR212" s="26">
        <v>220.17326377342911</v>
      </c>
      <c r="AS212" s="26">
        <v>220.17326377342911</v>
      </c>
      <c r="AT212" s="26">
        <v>220.17326377342911</v>
      </c>
      <c r="AU212" s="26">
        <v>219.41526939057022</v>
      </c>
      <c r="AV212" s="26">
        <v>219.41526939057022</v>
      </c>
      <c r="AW212" s="26">
        <v>179.93609287802832</v>
      </c>
      <c r="AX212" s="26">
        <v>217.87394139811494</v>
      </c>
      <c r="AY212" s="26">
        <v>314.58453002392775</v>
      </c>
      <c r="AZ212" s="26">
        <v>312.76669213436315</v>
      </c>
      <c r="BA212" s="26">
        <v>314.58453002392775</v>
      </c>
      <c r="BB212" s="26">
        <v>312.3081235134261</v>
      </c>
      <c r="BC212" s="26">
        <v>312.3081235134261</v>
      </c>
      <c r="BD212" s="26">
        <v>312.3081235134261</v>
      </c>
    </row>
    <row r="213" spans="1:56">
      <c r="A213" s="2">
        <f t="shared" si="35"/>
        <v>44110</v>
      </c>
      <c r="B213" s="4" t="e">
        <f>Data!C212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  <c r="AL213" s="26">
        <v>220.23700518279662</v>
      </c>
      <c r="AM213" s="26">
        <v>220.23700518279662</v>
      </c>
      <c r="AN213" s="26">
        <v>220.23700518279662</v>
      </c>
      <c r="AO213" s="26">
        <v>220.23700518279662</v>
      </c>
      <c r="AP213" s="26">
        <v>180.03174469342997</v>
      </c>
      <c r="AQ213" s="26">
        <v>180.03174469342997</v>
      </c>
      <c r="AR213" s="26">
        <v>220.23700518279662</v>
      </c>
      <c r="AS213" s="26">
        <v>220.23700518279662</v>
      </c>
      <c r="AT213" s="26">
        <v>220.23700518279662</v>
      </c>
      <c r="AU213" s="26">
        <v>219.4761862347456</v>
      </c>
      <c r="AV213" s="26">
        <v>219.4761862347456</v>
      </c>
      <c r="AW213" s="26">
        <v>180.03174469342997</v>
      </c>
      <c r="AX213" s="26">
        <v>217.92903940643774</v>
      </c>
      <c r="AY213" s="26">
        <v>314.75910866221199</v>
      </c>
      <c r="AZ213" s="26">
        <v>312.93571699756166</v>
      </c>
      <c r="BA213" s="26">
        <v>314.75910866221199</v>
      </c>
      <c r="BB213" s="26">
        <v>312.47574959203615</v>
      </c>
      <c r="BC213" s="26">
        <v>312.47574959203615</v>
      </c>
      <c r="BD213" s="26">
        <v>312.47574959203615</v>
      </c>
    </row>
    <row r="214" spans="1:56">
      <c r="A214" s="2">
        <f t="shared" si="35"/>
        <v>44111</v>
      </c>
      <c r="B214" s="4" t="e">
        <f>Data!C213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  <c r="AL214" s="26">
        <v>220.3006656593904</v>
      </c>
      <c r="AM214" s="26">
        <v>220.3006656593904</v>
      </c>
      <c r="AN214" s="26">
        <v>220.3006656593904</v>
      </c>
      <c r="AO214" s="26">
        <v>220.3006656593904</v>
      </c>
      <c r="AP214" s="26">
        <v>180.12725011281242</v>
      </c>
      <c r="AQ214" s="26">
        <v>180.12725011281242</v>
      </c>
      <c r="AR214" s="26">
        <v>220.3006656593904</v>
      </c>
      <c r="AS214" s="26">
        <v>220.3006656593904</v>
      </c>
      <c r="AT214" s="26">
        <v>220.3006656593904</v>
      </c>
      <c r="AU214" s="26">
        <v>219.53702463668708</v>
      </c>
      <c r="AV214" s="26">
        <v>219.53702463668708</v>
      </c>
      <c r="AW214" s="26">
        <v>180.12725011281242</v>
      </c>
      <c r="AX214" s="26">
        <v>217.9840622351042</v>
      </c>
      <c r="AY214" s="26">
        <v>314.93315270961887</v>
      </c>
      <c r="AZ214" s="26">
        <v>313.10418829611768</v>
      </c>
      <c r="BA214" s="26">
        <v>314.93315270961887</v>
      </c>
      <c r="BB214" s="26">
        <v>312.64281660438837</v>
      </c>
      <c r="BC214" s="26">
        <v>312.64281660438837</v>
      </c>
      <c r="BD214" s="26">
        <v>312.64281660438837</v>
      </c>
    </row>
    <row r="215" spans="1:56">
      <c r="A215" s="2">
        <f t="shared" si="35"/>
        <v>44112</v>
      </c>
      <c r="B215" s="4" t="e">
        <f>Data!C214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  <c r="AL215" s="26">
        <v>220.364246872731</v>
      </c>
      <c r="AM215" s="26">
        <v>220.364246872731</v>
      </c>
      <c r="AN215" s="26">
        <v>220.364246872731</v>
      </c>
      <c r="AO215" s="26">
        <v>220.364246872731</v>
      </c>
      <c r="AP215" s="26">
        <v>180.22261026895649</v>
      </c>
      <c r="AQ215" s="26">
        <v>180.22261026895649</v>
      </c>
      <c r="AR215" s="26">
        <v>220.364246872731</v>
      </c>
      <c r="AS215" s="26">
        <v>220.364246872731</v>
      </c>
      <c r="AT215" s="26">
        <v>220.364246872731</v>
      </c>
      <c r="AU215" s="26">
        <v>219.59778642652699</v>
      </c>
      <c r="AV215" s="26">
        <v>219.59778642652699</v>
      </c>
      <c r="AW215" s="26">
        <v>180.22261026895649</v>
      </c>
      <c r="AX215" s="26">
        <v>218.03901212584188</v>
      </c>
      <c r="AY215" s="26">
        <v>315.10668033223521</v>
      </c>
      <c r="AZ215" s="26">
        <v>313.27212590076596</v>
      </c>
      <c r="BA215" s="26">
        <v>315.10668033223521</v>
      </c>
      <c r="BB215" s="26">
        <v>312.80934488354217</v>
      </c>
      <c r="BC215" s="26">
        <v>312.80934488354217</v>
      </c>
      <c r="BD215" s="26">
        <v>312.80934488354217</v>
      </c>
    </row>
    <row r="216" spans="1:56">
      <c r="A216" s="2">
        <f t="shared" si="35"/>
        <v>44113</v>
      </c>
      <c r="B216" s="4" t="e">
        <f>Data!C215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  <c r="AL216" s="26">
        <v>220.42775038161781</v>
      </c>
      <c r="AM216" s="26">
        <v>220.42775038161781</v>
      </c>
      <c r="AN216" s="26">
        <v>220.42775038161781</v>
      </c>
      <c r="AO216" s="26">
        <v>220.42775038161781</v>
      </c>
      <c r="AP216" s="26">
        <v>180.31782624273541</v>
      </c>
      <c r="AQ216" s="26">
        <v>180.31782624273541</v>
      </c>
      <c r="AR216" s="26">
        <v>220.42775038161781</v>
      </c>
      <c r="AS216" s="26">
        <v>220.42775038161781</v>
      </c>
      <c r="AT216" s="26">
        <v>220.42775038161781</v>
      </c>
      <c r="AU216" s="26">
        <v>219.65847331201815</v>
      </c>
      <c r="AV216" s="26">
        <v>219.65847331201815</v>
      </c>
      <c r="AW216" s="26">
        <v>180.31782624273541</v>
      </c>
      <c r="AX216" s="26">
        <v>218.09389116913673</v>
      </c>
      <c r="AY216" s="26">
        <v>315.27970870772901</v>
      </c>
      <c r="AZ216" s="26">
        <v>313.43954860509069</v>
      </c>
      <c r="BA216" s="26">
        <v>315.27970870772901</v>
      </c>
      <c r="BB216" s="26">
        <v>312.97535366158058</v>
      </c>
      <c r="BC216" s="26">
        <v>312.97535366158058</v>
      </c>
      <c r="BD216" s="26">
        <v>312.97535366158058</v>
      </c>
    </row>
    <row r="217" spans="1:56">
      <c r="A217" s="2">
        <f t="shared" si="35"/>
        <v>44114</v>
      </c>
      <c r="B217" s="4" t="e">
        <f>Data!C216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  <c r="AL217" s="26">
        <v>220.49117764195361</v>
      </c>
      <c r="AM217" s="26">
        <v>220.49117764195361</v>
      </c>
      <c r="AN217" s="26">
        <v>220.49117764195361</v>
      </c>
      <c r="AO217" s="26">
        <v>220.49117764195361</v>
      </c>
      <c r="AP217" s="26">
        <v>180.41289906685148</v>
      </c>
      <c r="AQ217" s="26">
        <v>180.41289906685148</v>
      </c>
      <c r="AR217" s="26">
        <v>220.49117764195361</v>
      </c>
      <c r="AS217" s="26">
        <v>220.49117764195361</v>
      </c>
      <c r="AT217" s="26">
        <v>220.49117764195361</v>
      </c>
      <c r="AU217" s="26">
        <v>219.71908688712776</v>
      </c>
      <c r="AV217" s="26">
        <v>219.71908688712776</v>
      </c>
      <c r="AW217" s="26">
        <v>180.41289906685148</v>
      </c>
      <c r="AX217" s="26">
        <v>218.14870131471213</v>
      </c>
      <c r="AY217" s="26">
        <v>315.45225407995463</v>
      </c>
      <c r="AZ217" s="26">
        <v>313.60647418443079</v>
      </c>
      <c r="BA217" s="26">
        <v>315.45225407995463</v>
      </c>
      <c r="BB217" s="26">
        <v>313.14086112966243</v>
      </c>
      <c r="BC217" s="26">
        <v>313.14086112966243</v>
      </c>
      <c r="BD217" s="26">
        <v>313.14086112966243</v>
      </c>
    </row>
    <row r="218" spans="1:56">
      <c r="A218" s="2">
        <f t="shared" si="35"/>
        <v>44115</v>
      </c>
      <c r="B218" s="4" t="e">
        <f>Data!C217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  <c r="AL218" s="26">
        <v>220.55453001401978</v>
      </c>
      <c r="AM218" s="26">
        <v>220.55453001401978</v>
      </c>
      <c r="AN218" s="26">
        <v>220.55453001401978</v>
      </c>
      <c r="AO218" s="26">
        <v>220.55453001401978</v>
      </c>
      <c r="AP218" s="26">
        <v>180.507829729295</v>
      </c>
      <c r="AQ218" s="26">
        <v>180.507829729295</v>
      </c>
      <c r="AR218" s="26">
        <v>220.55453001401978</v>
      </c>
      <c r="AS218" s="26">
        <v>220.55453001401978</v>
      </c>
      <c r="AT218" s="26">
        <v>220.55453001401978</v>
      </c>
      <c r="AU218" s="26">
        <v>219.77962864003206</v>
      </c>
      <c r="AV218" s="26">
        <v>219.77962864003206</v>
      </c>
      <c r="AW218" s="26">
        <v>180.507829729295</v>
      </c>
      <c r="AX218" s="26">
        <v>218.2034443812874</v>
      </c>
      <c r="AY218" s="26">
        <v>315.62433181061209</v>
      </c>
      <c r="AZ218" s="26">
        <v>313.77291945164217</v>
      </c>
      <c r="BA218" s="26">
        <v>315.62433181061209</v>
      </c>
      <c r="BB218" s="26">
        <v>313.3058844948788</v>
      </c>
      <c r="BC218" s="26">
        <v>313.3058844948788</v>
      </c>
      <c r="BD218" s="26">
        <v>313.3058844948788</v>
      </c>
    </row>
    <row r="219" spans="1:56">
      <c r="A219" s="2">
        <f t="shared" si="35"/>
        <v>44116</v>
      </c>
      <c r="B219" s="4" t="e">
        <f>Data!C218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  <c r="AL219" s="26">
        <v>220.61780876924007</v>
      </c>
      <c r="AM219" s="26">
        <v>220.61780876924007</v>
      </c>
      <c r="AN219" s="26">
        <v>220.61780876924007</v>
      </c>
      <c r="AO219" s="26">
        <v>220.61780876924007</v>
      </c>
      <c r="AP219" s="26">
        <v>180.60261917654594</v>
      </c>
      <c r="AQ219" s="26">
        <v>180.60261917654594</v>
      </c>
      <c r="AR219" s="26">
        <v>220.61780876924007</v>
      </c>
      <c r="AS219" s="26">
        <v>220.61780876924007</v>
      </c>
      <c r="AT219" s="26">
        <v>220.61780876924007</v>
      </c>
      <c r="AU219" s="26">
        <v>219.84009996055309</v>
      </c>
      <c r="AV219" s="26">
        <v>219.84009996055309</v>
      </c>
      <c r="AW219" s="26">
        <v>180.60261917654594</v>
      </c>
      <c r="AX219" s="26">
        <v>218.25812206566482</v>
      </c>
      <c r="AY219" s="26">
        <v>315.7959564281141</v>
      </c>
      <c r="AZ219" s="26">
        <v>313.93890030987887</v>
      </c>
      <c r="BA219" s="26">
        <v>315.7959564281141</v>
      </c>
      <c r="BB219" s="26">
        <v>313.47044003407876</v>
      </c>
      <c r="BC219" s="26">
        <v>313.47044003407876</v>
      </c>
      <c r="BD219" s="26">
        <v>313.47044003407876</v>
      </c>
    </row>
    <row r="220" spans="1:56">
      <c r="A220" s="2">
        <f t="shared" si="35"/>
        <v>44117</v>
      </c>
      <c r="B220" s="4" t="e">
        <f>Data!C219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  <c r="AL220" s="26">
        <v>220.68101509646908</v>
      </c>
      <c r="AM220" s="26">
        <v>220.68101509646908</v>
      </c>
      <c r="AN220" s="26">
        <v>220.68101509646908</v>
      </c>
      <c r="AO220" s="26">
        <v>220.68101509646908</v>
      </c>
      <c r="AP220" s="26">
        <v>180.69726831653745</v>
      </c>
      <c r="AQ220" s="26">
        <v>180.69726831653745</v>
      </c>
      <c r="AR220" s="26">
        <v>220.68101509646908</v>
      </c>
      <c r="AS220" s="26">
        <v>220.68101509646908</v>
      </c>
      <c r="AT220" s="26">
        <v>220.68101509646908</v>
      </c>
      <c r="AU220" s="26">
        <v>219.900502147076</v>
      </c>
      <c r="AV220" s="26">
        <v>219.900502147076</v>
      </c>
      <c r="AW220" s="26">
        <v>180.69726831653745</v>
      </c>
      <c r="AX220" s="26">
        <v>218.31273595119094</v>
      </c>
      <c r="AY220" s="26">
        <v>315.96714167380622</v>
      </c>
      <c r="AZ220" s="26">
        <v>314.10443180254674</v>
      </c>
      <c r="BA220" s="26">
        <v>315.96714167380622</v>
      </c>
      <c r="BB220" s="26">
        <v>313.63454314481942</v>
      </c>
      <c r="BC220" s="26">
        <v>313.63454314481942</v>
      </c>
      <c r="BD220" s="26">
        <v>313.63454314481942</v>
      </c>
    </row>
    <row r="221" spans="1:56">
      <c r="A221" s="2">
        <f t="shared" si="35"/>
        <v>44118</v>
      </c>
      <c r="B221" s="4" t="e">
        <f>Data!C220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  <c r="AL221" s="26">
        <v>220.74415010783775</v>
      </c>
      <c r="AM221" s="26">
        <v>220.74415010783775</v>
      </c>
      <c r="AN221" s="26">
        <v>220.74415010783775</v>
      </c>
      <c r="AO221" s="26">
        <v>220.74415010783775</v>
      </c>
      <c r="AP221" s="26">
        <v>180.79177802139833</v>
      </c>
      <c r="AQ221" s="26">
        <v>180.79177802139833</v>
      </c>
      <c r="AR221" s="26">
        <v>220.74415010783775</v>
      </c>
      <c r="AS221" s="26">
        <v>220.74415010783775</v>
      </c>
      <c r="AT221" s="26">
        <v>220.74415010783775</v>
      </c>
      <c r="AU221" s="26">
        <v>219.96083641298301</v>
      </c>
      <c r="AV221" s="26">
        <v>219.96083641298301</v>
      </c>
      <c r="AW221" s="26">
        <v>180.79177802139833</v>
      </c>
      <c r="AX221" s="26">
        <v>218.36728751563484</v>
      </c>
      <c r="AY221" s="26">
        <v>316.13790054567914</v>
      </c>
      <c r="AZ221" s="26">
        <v>314.26952816057644</v>
      </c>
      <c r="BA221" s="26">
        <v>316.13790054567914</v>
      </c>
      <c r="BB221" s="26">
        <v>313.79820839358945</v>
      </c>
      <c r="BC221" s="26">
        <v>313.79820839358945</v>
      </c>
      <c r="BD221" s="26">
        <v>313.79820839358945</v>
      </c>
    </row>
    <row r="222" spans="1:56">
      <c r="A222" s="2">
        <f t="shared" si="35"/>
        <v>44119</v>
      </c>
      <c r="B222" s="4" t="e">
        <f>Data!C221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  <c r="AL222" s="26">
        <v>220.8072148441874</v>
      </c>
      <c r="AM222" s="26">
        <v>220.8072148441874</v>
      </c>
      <c r="AN222" s="26">
        <v>220.8072148441874</v>
      </c>
      <c r="AO222" s="26">
        <v>220.8072148441874</v>
      </c>
      <c r="AP222" s="26">
        <v>180.88614912999128</v>
      </c>
      <c r="AQ222" s="26">
        <v>180.88614912999128</v>
      </c>
      <c r="AR222" s="26">
        <v>220.8072148441874</v>
      </c>
      <c r="AS222" s="26">
        <v>220.8072148441874</v>
      </c>
      <c r="AT222" s="26">
        <v>220.8072148441874</v>
      </c>
      <c r="AU222" s="26">
        <v>220.02110389263726</v>
      </c>
      <c r="AV222" s="26">
        <v>220.02110389263726</v>
      </c>
      <c r="AW222" s="26">
        <v>180.88614912999128</v>
      </c>
      <c r="AX222" s="26">
        <v>218.42177813852302</v>
      </c>
      <c r="AY222" s="26">
        <v>316.30824533970497</v>
      </c>
      <c r="AZ222" s="26">
        <v>314.43420284715427</v>
      </c>
      <c r="BA222" s="26">
        <v>316.30824533970497</v>
      </c>
      <c r="BB222" s="26">
        <v>313.96144956144707</v>
      </c>
      <c r="BC222" s="26">
        <v>313.96144956144707</v>
      </c>
      <c r="BD222" s="26">
        <v>313.96144956144707</v>
      </c>
    </row>
    <row r="223" spans="1:56">
      <c r="A223" s="2">
        <f t="shared" si="35"/>
        <v>44120</v>
      </c>
      <c r="B223" s="4" t="e">
        <f>Data!C222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  <c r="AL223" s="26">
        <v>220.8702102801206</v>
      </c>
      <c r="AM223" s="26">
        <v>220.8702102801206</v>
      </c>
      <c r="AN223" s="26">
        <v>220.8702102801206</v>
      </c>
      <c r="AO223" s="26">
        <v>220.8702102801206</v>
      </c>
      <c r="AP223" s="26">
        <v>180.98038245026157</v>
      </c>
      <c r="AQ223" s="26">
        <v>180.98038245026157</v>
      </c>
      <c r="AR223" s="26">
        <v>220.8702102801206</v>
      </c>
      <c r="AS223" s="26">
        <v>220.8702102801206</v>
      </c>
      <c r="AT223" s="26">
        <v>220.8702102801206</v>
      </c>
      <c r="AU223" s="26">
        <v>220.08130564694773</v>
      </c>
      <c r="AV223" s="26">
        <v>220.08130564694773</v>
      </c>
      <c r="AW223" s="26">
        <v>180.98038245026157</v>
      </c>
      <c r="AX223" s="26">
        <v>218.47620910796832</v>
      </c>
      <c r="AY223" s="26">
        <v>316.47818768892222</v>
      </c>
      <c r="AZ223" s="26">
        <v>314.59846860004416</v>
      </c>
      <c r="BA223" s="26">
        <v>316.47818768892222</v>
      </c>
      <c r="BB223" s="26">
        <v>314.12427968720641</v>
      </c>
      <c r="BC223" s="26">
        <v>314.12427968720641</v>
      </c>
      <c r="BD223" s="26">
        <v>314.12427968720641</v>
      </c>
    </row>
    <row r="224" spans="1:56">
      <c r="A224" s="2">
        <f t="shared" si="35"/>
        <v>44121</v>
      </c>
      <c r="B224" s="4" t="e">
        <f>Data!C223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  <c r="AL224" s="26">
        <v>220.93313732869578</v>
      </c>
      <c r="AM224" s="26">
        <v>220.93313732869578</v>
      </c>
      <c r="AN224" s="26">
        <v>220.93313732869578</v>
      </c>
      <c r="AO224" s="26">
        <v>220.93313732869578</v>
      </c>
      <c r="AP224" s="26">
        <v>181.07447876141032</v>
      </c>
      <c r="AQ224" s="26">
        <v>181.07447876141032</v>
      </c>
      <c r="AR224" s="26">
        <v>220.93313732869578</v>
      </c>
      <c r="AS224" s="26">
        <v>220.93313732869578</v>
      </c>
      <c r="AT224" s="26">
        <v>220.93313732869578</v>
      </c>
      <c r="AU224" s="26">
        <v>220.14144266854453</v>
      </c>
      <c r="AV224" s="26">
        <v>220.14144266854453</v>
      </c>
      <c r="AW224" s="26">
        <v>181.07447876141032</v>
      </c>
      <c r="AX224" s="26">
        <v>218.53058162702715</v>
      </c>
      <c r="AY224" s="26">
        <v>316.64773860038861</v>
      </c>
      <c r="AZ224" s="26">
        <v>314.76233747162541</v>
      </c>
      <c r="BA224" s="26">
        <v>316.64773860038861</v>
      </c>
      <c r="BB224" s="26">
        <v>314.28671110830004</v>
      </c>
      <c r="BC224" s="26">
        <v>314.28671110830004</v>
      </c>
      <c r="BD224" s="26">
        <v>314.28671110830004</v>
      </c>
    </row>
    <row r="225" spans="1:56">
      <c r="A225" s="2">
        <f t="shared" si="35"/>
        <v>44122</v>
      </c>
      <c r="B225" s="4" t="e">
        <f>Data!C224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  <c r="AL225" s="26">
        <v>220.99599684579033</v>
      </c>
      <c r="AM225" s="26">
        <v>220.99599684579033</v>
      </c>
      <c r="AN225" s="26">
        <v>220.99599684579033</v>
      </c>
      <c r="AO225" s="26">
        <v>220.99599684579033</v>
      </c>
      <c r="AP225" s="26">
        <v>181.1684388159054</v>
      </c>
      <c r="AQ225" s="26">
        <v>181.1684388159054</v>
      </c>
      <c r="AR225" s="26">
        <v>220.99599684579033</v>
      </c>
      <c r="AS225" s="26">
        <v>220.99599684579033</v>
      </c>
      <c r="AT225" s="26">
        <v>220.99599684579033</v>
      </c>
      <c r="AU225" s="26">
        <v>220.20151588659118</v>
      </c>
      <c r="AV225" s="26">
        <v>220.20151588659118</v>
      </c>
      <c r="AW225" s="26">
        <v>181.1684388159054</v>
      </c>
      <c r="AX225" s="26">
        <v>218.58489681961754</v>
      </c>
      <c r="AY225" s="26">
        <v>316.81690849011449</v>
      </c>
      <c r="AZ225" s="26">
        <v>314.92582086676646</v>
      </c>
      <c r="BA225" s="26">
        <v>316.81690849011449</v>
      </c>
      <c r="BB225" s="26">
        <v>314.44875549943879</v>
      </c>
      <c r="BC225" s="26">
        <v>314.44875549943879</v>
      </c>
      <c r="BD225" s="26">
        <v>314.44875549943879</v>
      </c>
    </row>
    <row r="226" spans="1:56">
      <c r="A226" s="2">
        <f t="shared" si="35"/>
        <v>44123</v>
      </c>
      <c r="B226" s="4" t="e">
        <f>Data!C225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  <c r="AL226" s="26">
        <v>221.05878963415549</v>
      </c>
      <c r="AM226" s="26">
        <v>221.05878963415549</v>
      </c>
      <c r="AN226" s="26">
        <v>221.05878963415549</v>
      </c>
      <c r="AO226" s="26">
        <v>221.05878963415549</v>
      </c>
      <c r="AP226" s="26">
        <v>181.26226334134199</v>
      </c>
      <c r="AQ226" s="26">
        <v>181.26226334134199</v>
      </c>
      <c r="AR226" s="26">
        <v>221.05878963415549</v>
      </c>
      <c r="AS226" s="26">
        <v>221.05878963415549</v>
      </c>
      <c r="AT226" s="26">
        <v>221.05878963415549</v>
      </c>
      <c r="AU226" s="26">
        <v>220.26152617125942</v>
      </c>
      <c r="AV226" s="26">
        <v>220.26152617125942</v>
      </c>
      <c r="AW226" s="26">
        <v>181.26226334134199</v>
      </c>
      <c r="AX226" s="26">
        <v>218.63915573602779</v>
      </c>
      <c r="AY226" s="26">
        <v>316.98570721608399</v>
      </c>
      <c r="AZ226" s="26">
        <v>315.08892957864771</v>
      </c>
      <c r="BA226" s="26">
        <v>316.98570721608399</v>
      </c>
      <c r="BB226" s="26">
        <v>314.61042390918385</v>
      </c>
      <c r="BC226" s="26">
        <v>314.61042390918385</v>
      </c>
      <c r="BD226" s="26">
        <v>314.61042390918385</v>
      </c>
    </row>
    <row r="227" spans="1:56">
      <c r="A227" s="2">
        <f t="shared" si="35"/>
        <v>44124</v>
      </c>
      <c r="B227" s="4" t="e">
        <f>Data!C226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  <c r="AL227" s="26">
        <v>221.12151644718455</v>
      </c>
      <c r="AM227" s="26">
        <v>221.12151644718455</v>
      </c>
      <c r="AN227" s="26">
        <v>221.12151644718455</v>
      </c>
      <c r="AO227" s="26">
        <v>221.12151644718455</v>
      </c>
      <c r="AP227" s="26">
        <v>181.35595304216378</v>
      </c>
      <c r="AQ227" s="26">
        <v>181.35595304216378</v>
      </c>
      <c r="AR227" s="26">
        <v>221.12151644718455</v>
      </c>
      <c r="AS227" s="26">
        <v>221.12151644718455</v>
      </c>
      <c r="AT227" s="26">
        <v>221.12151644718455</v>
      </c>
      <c r="AU227" s="26">
        <v>220.32147433788978</v>
      </c>
      <c r="AV227" s="26">
        <v>220.32147433788978</v>
      </c>
      <c r="AW227" s="26">
        <v>181.35595304216378</v>
      </c>
      <c r="AX227" s="26">
        <v>218.69335935804412</v>
      </c>
      <c r="AY227" s="26">
        <v>317.15414410946522</v>
      </c>
      <c r="AZ227" s="26">
        <v>315.25167382264146</v>
      </c>
      <c r="BA227" s="26">
        <v>317.15414410946522</v>
      </c>
      <c r="BB227" s="26">
        <v>314.77172679454083</v>
      </c>
      <c r="BC227" s="26">
        <v>314.77172679454083</v>
      </c>
      <c r="BD227" s="26">
        <v>314.77172679454083</v>
      </c>
    </row>
    <row r="228" spans="1:56">
      <c r="A228" s="2">
        <f t="shared" si="35"/>
        <v>44125</v>
      </c>
      <c r="B228" s="4" t="e">
        <f>Data!C227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  <c r="AL228" s="26">
        <v>221.18417799241431</v>
      </c>
      <c r="AM228" s="26">
        <v>221.18417799241431</v>
      </c>
      <c r="AN228" s="26">
        <v>221.18417799241431</v>
      </c>
      <c r="AO228" s="26">
        <v>221.18417799241431</v>
      </c>
      <c r="AP228" s="26">
        <v>181.44950860125547</v>
      </c>
      <c r="AQ228" s="26">
        <v>181.44950860125547</v>
      </c>
      <c r="AR228" s="26">
        <v>221.18417799241431</v>
      </c>
      <c r="AS228" s="26">
        <v>221.18417799241431</v>
      </c>
      <c r="AT228" s="26">
        <v>221.18417799241431</v>
      </c>
      <c r="AU228" s="26">
        <v>220.38136115085996</v>
      </c>
      <c r="AV228" s="26">
        <v>220.38136115085996</v>
      </c>
      <c r="AW228" s="26">
        <v>181.44950860125547</v>
      </c>
      <c r="AX228" s="26">
        <v>218.74750860372316</v>
      </c>
      <c r="AY228" s="26">
        <v>317.32222800410648</v>
      </c>
      <c r="AZ228" s="26">
        <v>315.4140632683509</v>
      </c>
      <c r="BA228" s="26">
        <v>317.32222800410648</v>
      </c>
      <c r="BB228" s="26">
        <v>314.93267405367942</v>
      </c>
      <c r="BC228" s="26">
        <v>314.93267405367942</v>
      </c>
      <c r="BD228" s="26">
        <v>314.93267405367942</v>
      </c>
    </row>
    <row r="229" spans="1:56">
      <c r="A229" s="2">
        <f t="shared" si="35"/>
        <v>44126</v>
      </c>
      <c r="B229" s="4" t="e">
        <f>Data!C228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  <c r="AL229" s="26">
        <v>221.24677493477878</v>
      </c>
      <c r="AM229" s="26">
        <v>221.24677493477878</v>
      </c>
      <c r="AN229" s="26">
        <v>221.24677493477878</v>
      </c>
      <c r="AO229" s="26">
        <v>221.24677493477878</v>
      </c>
      <c r="AP229" s="26">
        <v>181.5429306814159</v>
      </c>
      <c r="AQ229" s="26">
        <v>181.5429306814159</v>
      </c>
      <c r="AR229" s="26">
        <v>221.24677493477878</v>
      </c>
      <c r="AS229" s="26">
        <v>221.24677493477878</v>
      </c>
      <c r="AT229" s="26">
        <v>221.24677493477878</v>
      </c>
      <c r="AU229" s="26">
        <v>220.44118732718101</v>
      </c>
      <c r="AV229" s="26">
        <v>220.44118732718101</v>
      </c>
      <c r="AW229" s="26">
        <v>181.5429306814159</v>
      </c>
      <c r="AX229" s="26">
        <v>218.8016043318338</v>
      </c>
      <c r="AY229" s="26">
        <v>317.48996726440953</v>
      </c>
      <c r="AZ229" s="26">
        <v>315.57610706990573</v>
      </c>
      <c r="BA229" s="26">
        <v>317.48996726440953</v>
      </c>
      <c r="BB229" s="26">
        <v>315.09327505687742</v>
      </c>
      <c r="BC229" s="26">
        <v>315.09327505687742</v>
      </c>
      <c r="BD229" s="26">
        <v>315.09327505687742</v>
      </c>
    </row>
    <row r="230" spans="1:56">
      <c r="A230" s="2">
        <f t="shared" si="35"/>
        <v>44127</v>
      </c>
      <c r="B230" s="4" t="e">
        <f>Data!C229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  <c r="AL230" s="26">
        <v>221.3093078996321</v>
      </c>
      <c r="AM230" s="26">
        <v>221.3093078996321</v>
      </c>
      <c r="AN230" s="26">
        <v>221.3093078996321</v>
      </c>
      <c r="AO230" s="26">
        <v>221.3093078996321</v>
      </c>
      <c r="AP230" s="26">
        <v>181.63621992672077</v>
      </c>
      <c r="AQ230" s="26">
        <v>181.63621992672077</v>
      </c>
      <c r="AR230" s="26">
        <v>221.3093078996321</v>
      </c>
      <c r="AS230" s="26">
        <v>221.3093078996321</v>
      </c>
      <c r="AT230" s="26">
        <v>221.3093078996321</v>
      </c>
      <c r="AU230" s="26">
        <v>220.50095353984068</v>
      </c>
      <c r="AV230" s="26">
        <v>220.50095353984068</v>
      </c>
      <c r="AW230" s="26">
        <v>181.63621992672077</v>
      </c>
      <c r="AX230" s="26">
        <v>218.85564734599097</v>
      </c>
      <c r="AY230" s="26">
        <v>317.65736981166702</v>
      </c>
      <c r="AZ230" s="26">
        <v>315.73781389460629</v>
      </c>
      <c r="BA230" s="26">
        <v>317.65736981166702</v>
      </c>
      <c r="BB230" s="26">
        <v>315.25353867578258</v>
      </c>
      <c r="BC230" s="26">
        <v>315.25353867578258</v>
      </c>
      <c r="BD230" s="26">
        <v>315.25353867578258</v>
      </c>
    </row>
    <row r="231" spans="1:56">
      <c r="A231" s="2">
        <f t="shared" si="35"/>
        <v>44128</v>
      </c>
      <c r="B231" s="4" t="e">
        <f>Data!C230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  <c r="AL231" s="26">
        <v>221.37177747555722</v>
      </c>
      <c r="AM231" s="26">
        <v>221.37177747555722</v>
      </c>
      <c r="AN231" s="26">
        <v>221.37177747555722</v>
      </c>
      <c r="AO231" s="26">
        <v>221.37177747555722</v>
      </c>
      <c r="AP231" s="26">
        <v>181.72937696378332</v>
      </c>
      <c r="AQ231" s="26">
        <v>181.72937696378332</v>
      </c>
      <c r="AR231" s="26">
        <v>221.37177747555722</v>
      </c>
      <c r="AS231" s="26">
        <v>221.37177747555722</v>
      </c>
      <c r="AT231" s="26">
        <v>221.37177747555722</v>
      </c>
      <c r="AU231" s="26">
        <v>220.56066042091132</v>
      </c>
      <c r="AV231" s="26">
        <v>220.56066042091132</v>
      </c>
      <c r="AW231" s="26">
        <v>181.72937696378332</v>
      </c>
      <c r="AX231" s="26">
        <v>218.90963839850278</v>
      </c>
      <c r="AY231" s="26">
        <v>317.82444314894639</v>
      </c>
      <c r="AZ231" s="26">
        <v>315.89919195000402</v>
      </c>
      <c r="BA231" s="26">
        <v>317.82444314894639</v>
      </c>
      <c r="BB231" s="26">
        <v>315.41347331108165</v>
      </c>
      <c r="BC231" s="26">
        <v>315.41347331108165</v>
      </c>
      <c r="BD231" s="26">
        <v>315.41347331108165</v>
      </c>
    </row>
    <row r="232" spans="1:56">
      <c r="A232" s="2">
        <f t="shared" si="35"/>
        <v>44129</v>
      </c>
      <c r="B232" s="4" t="e">
        <f>Data!C231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  <c r="AL232" s="26">
        <v>221.43418421697518</v>
      </c>
      <c r="AM232" s="26">
        <v>221.43418421697518</v>
      </c>
      <c r="AN232" s="26">
        <v>221.43418421697518</v>
      </c>
      <c r="AO232" s="26">
        <v>221.43418421697518</v>
      </c>
      <c r="AP232" s="26">
        <v>181.82240240292032</v>
      </c>
      <c r="AQ232" s="26">
        <v>181.82240240292032</v>
      </c>
      <c r="AR232" s="26">
        <v>221.43418421697518</v>
      </c>
      <c r="AS232" s="26">
        <v>221.43418421697518</v>
      </c>
      <c r="AT232" s="26">
        <v>221.43418421697518</v>
      </c>
      <c r="AU232" s="26">
        <v>220.62030856443874</v>
      </c>
      <c r="AV232" s="26">
        <v>220.62030856443874</v>
      </c>
      <c r="AW232" s="26">
        <v>181.82240240292032</v>
      </c>
      <c r="AX232" s="26">
        <v>218.96357819395035</v>
      </c>
      <c r="AY232" s="26">
        <v>317.99119438459797</v>
      </c>
      <c r="AZ232" s="26">
        <v>316.06024900950115</v>
      </c>
      <c r="BA232" s="26">
        <v>317.99119438459797</v>
      </c>
      <c r="BB232" s="26">
        <v>315.57308691866024</v>
      </c>
      <c r="BC232" s="26">
        <v>315.57308691866024</v>
      </c>
      <c r="BD232" s="26">
        <v>315.57308691866024</v>
      </c>
    </row>
    <row r="233" spans="1:56">
      <c r="A233" s="2">
        <f t="shared" si="35"/>
        <v>44130</v>
      </c>
      <c r="B233" s="4" t="e">
        <f>Data!C232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  <c r="AL233" s="26">
        <v>221.49652864656912</v>
      </c>
      <c r="AM233" s="26">
        <v>221.49652864656912</v>
      </c>
      <c r="AN233" s="26">
        <v>221.49652864656912</v>
      </c>
      <c r="AO233" s="26">
        <v>221.49652864656912</v>
      </c>
      <c r="AP233" s="26">
        <v>181.91529683923071</v>
      </c>
      <c r="AQ233" s="26">
        <v>181.91529683923071</v>
      </c>
      <c r="AR233" s="26">
        <v>221.49652864656912</v>
      </c>
      <c r="AS233" s="26">
        <v>221.49652864656912</v>
      </c>
      <c r="AT233" s="26">
        <v>221.49652864656912</v>
      </c>
      <c r="AU233" s="26">
        <v>220.67989852912743</v>
      </c>
      <c r="AV233" s="26">
        <v>220.67989852912743</v>
      </c>
      <c r="AW233" s="26">
        <v>181.91529683923071</v>
      </c>
      <c r="AX233" s="26">
        <v>219.01746739251908</v>
      </c>
      <c r="AY233" s="26">
        <v>318.15763025446194</v>
      </c>
      <c r="AZ233" s="26">
        <v>316.22099243654827</v>
      </c>
      <c r="BA233" s="26">
        <v>318.15763025446194</v>
      </c>
      <c r="BB233" s="26">
        <v>315.73238703433429</v>
      </c>
      <c r="BC233" s="26">
        <v>315.73238703433429</v>
      </c>
      <c r="BD233" s="26">
        <v>315.73238703433429</v>
      </c>
    </row>
    <row r="234" spans="1:56">
      <c r="A234" s="2">
        <f t="shared" si="35"/>
        <v>44131</v>
      </c>
      <c r="B234" s="4" t="e">
        <f>Data!C233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  <c r="AL234" s="26">
        <v>221.55881125753598</v>
      </c>
      <c r="AM234" s="26">
        <v>221.55881125753598</v>
      </c>
      <c r="AN234" s="26">
        <v>221.55881125753598</v>
      </c>
      <c r="AO234" s="26">
        <v>221.55881125753598</v>
      </c>
      <c r="AP234" s="26">
        <v>182.00806085359335</v>
      </c>
      <c r="AQ234" s="26">
        <v>182.00806085359335</v>
      </c>
      <c r="AR234" s="26">
        <v>221.55881125753598</v>
      </c>
      <c r="AS234" s="26">
        <v>221.55881125753598</v>
      </c>
      <c r="AT234" s="26">
        <v>221.55881125753598</v>
      </c>
      <c r="AU234" s="26">
        <v>220.73943084083621</v>
      </c>
      <c r="AV234" s="26">
        <v>220.73943084083621</v>
      </c>
      <c r="AW234" s="26">
        <v>182.00806085359335</v>
      </c>
      <c r="AX234" s="26">
        <v>219.07130661309827</v>
      </c>
      <c r="AY234" s="26">
        <v>318.32375714284365</v>
      </c>
      <c r="AZ234" s="26">
        <v>316.381429207515</v>
      </c>
      <c r="BA234" s="26">
        <v>318.32375714284365</v>
      </c>
      <c r="BB234" s="26">
        <v>315.89138079722881</v>
      </c>
      <c r="BC234" s="26">
        <v>315.89138079722881</v>
      </c>
      <c r="BD234" s="26">
        <v>315.89138079722881</v>
      </c>
    </row>
    <row r="235" spans="1:56">
      <c r="A235" s="2">
        <f t="shared" si="35"/>
        <v>44132</v>
      </c>
      <c r="B235" s="4" t="e">
        <f>Data!C234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  <c r="AL235" s="26">
        <v>221.62103251567811</v>
      </c>
      <c r="AM235" s="26">
        <v>221.62103251567811</v>
      </c>
      <c r="AN235" s="26">
        <v>221.62103251567811</v>
      </c>
      <c r="AO235" s="26">
        <v>221.62103251567811</v>
      </c>
      <c r="AP235" s="26">
        <v>182.1006950135899</v>
      </c>
      <c r="AQ235" s="26">
        <v>182.1006950135899</v>
      </c>
      <c r="AR235" s="26">
        <v>221.62103251567811</v>
      </c>
      <c r="AS235" s="26">
        <v>221.62103251567811</v>
      </c>
      <c r="AT235" s="26">
        <v>221.62103251567811</v>
      </c>
      <c r="AU235" s="26">
        <v>220.79890599489789</v>
      </c>
      <c r="AV235" s="26">
        <v>220.79890599489789</v>
      </c>
      <c r="AW235" s="26">
        <v>182.1006950135899</v>
      </c>
      <c r="AX235" s="26">
        <v>219.12509643616505</v>
      </c>
      <c r="AY235" s="26">
        <v>318.48958110232445</v>
      </c>
      <c r="AZ235" s="26">
        <v>316.54156593330407</v>
      </c>
      <c r="BA235" s="26">
        <v>318.48958110232445</v>
      </c>
      <c r="BB235" s="26">
        <v>316.05007497187569</v>
      </c>
      <c r="BC235" s="26">
        <v>316.05007497187569</v>
      </c>
      <c r="BD235" s="26">
        <v>316.05007497187569</v>
      </c>
    </row>
    <row r="236" spans="1:56">
      <c r="A236" s="2">
        <f t="shared" si="35"/>
        <v>44133</v>
      </c>
      <c r="B236" s="4" t="e">
        <f>Data!C235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  <c r="AL236" s="26">
        <v>221.68319286134593</v>
      </c>
      <c r="AM236" s="26">
        <v>221.68319286134593</v>
      </c>
      <c r="AN236" s="26">
        <v>221.68319286134593</v>
      </c>
      <c r="AO236" s="26">
        <v>221.68319286134593</v>
      </c>
      <c r="AP236" s="26">
        <v>182.19319987435847</v>
      </c>
      <c r="AQ236" s="26">
        <v>182.19319987435847</v>
      </c>
      <c r="AR236" s="26">
        <v>221.68319286134593</v>
      </c>
      <c r="AS236" s="26">
        <v>221.68319286134593</v>
      </c>
      <c r="AT236" s="26">
        <v>221.68319286134593</v>
      </c>
      <c r="AU236" s="26">
        <v>220.85832445827481</v>
      </c>
      <c r="AV236" s="26">
        <v>220.85832445827481</v>
      </c>
      <c r="AW236" s="26">
        <v>182.19319987435847</v>
      </c>
      <c r="AX236" s="26">
        <v>219.17883740646772</v>
      </c>
      <c r="AY236" s="26">
        <v>318.65510787247035</v>
      </c>
      <c r="AZ236" s="26">
        <v>316.70140887977658</v>
      </c>
      <c r="BA236" s="26">
        <v>318.65510787247035</v>
      </c>
      <c r="BB236" s="26">
        <v>316.20847596909977</v>
      </c>
      <c r="BC236" s="26">
        <v>316.20847596909977</v>
      </c>
      <c r="BD236" s="26">
        <v>316.20847596909977</v>
      </c>
    </row>
    <row r="237" spans="1:56">
      <c r="A237" s="2">
        <f t="shared" si="35"/>
        <v>44134</v>
      </c>
      <c r="B237" s="4" t="e">
        <f>Data!C236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  <c r="AL237" s="26">
        <v>221.74529271124231</v>
      </c>
      <c r="AM237" s="26">
        <v>221.74529271124231</v>
      </c>
      <c r="AN237" s="26">
        <v>221.74529271124231</v>
      </c>
      <c r="AO237" s="26">
        <v>221.74529271124231</v>
      </c>
      <c r="AP237" s="26">
        <v>182.28557597938322</v>
      </c>
      <c r="AQ237" s="26">
        <v>182.28557597938322</v>
      </c>
      <c r="AR237" s="26">
        <v>221.74529271124231</v>
      </c>
      <c r="AS237" s="26">
        <v>221.74529271124231</v>
      </c>
      <c r="AT237" s="26">
        <v>221.74529271124231</v>
      </c>
      <c r="AU237" s="26">
        <v>220.91768667156197</v>
      </c>
      <c r="AV237" s="26">
        <v>220.91768667156197</v>
      </c>
      <c r="AW237" s="26">
        <v>182.28557597938322</v>
      </c>
      <c r="AX237" s="26">
        <v>219.23253003552196</v>
      </c>
      <c r="AY237" s="26">
        <v>318.82034289749924</v>
      </c>
      <c r="AZ237" s="26">
        <v>316.86096398705195</v>
      </c>
      <c r="BA237" s="26">
        <v>318.82034289749924</v>
      </c>
      <c r="BB237" s="26">
        <v>316.36658986575668</v>
      </c>
      <c r="BC237" s="26">
        <v>316.36658986575668</v>
      </c>
      <c r="BD237" s="26">
        <v>316.36658986575668</v>
      </c>
    </row>
    <row r="238" spans="1:56">
      <c r="A238" s="2">
        <f t="shared" si="35"/>
        <v>44135</v>
      </c>
      <c r="B238" s="4" t="e">
        <f>Data!C237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  <c r="AL238" s="26">
        <v>221.80733246009828</v>
      </c>
      <c r="AM238" s="26">
        <v>221.80733246009828</v>
      </c>
      <c r="AN238" s="26">
        <v>221.80733246009828</v>
      </c>
      <c r="AO238" s="26">
        <v>221.80733246009828</v>
      </c>
      <c r="AP238" s="26">
        <v>182.37782386122493</v>
      </c>
      <c r="AQ238" s="26">
        <v>182.37782386122493</v>
      </c>
      <c r="AR238" s="26">
        <v>221.80733246009828</v>
      </c>
      <c r="AS238" s="26">
        <v>221.80733246009828</v>
      </c>
      <c r="AT238" s="26">
        <v>221.80733246009828</v>
      </c>
      <c r="AU238" s="26">
        <v>220.97699305084862</v>
      </c>
      <c r="AV238" s="26">
        <v>220.97699305084862</v>
      </c>
      <c r="AW238" s="26">
        <v>182.37782386122493</v>
      </c>
      <c r="AX238" s="26">
        <v>219.28617480393322</v>
      </c>
      <c r="AY238" s="26">
        <v>318.98529134296223</v>
      </c>
      <c r="AZ238" s="26">
        <v>317.0202368877429</v>
      </c>
      <c r="BA238" s="26">
        <v>318.98529134296223</v>
      </c>
      <c r="BB238" s="26">
        <v>316.52442242338543</v>
      </c>
      <c r="BC238" s="26">
        <v>316.52442242338543</v>
      </c>
      <c r="BD238" s="26">
        <v>316.52442242338543</v>
      </c>
    </row>
    <row r="239" spans="1:56">
      <c r="A239" s="2">
        <f t="shared" si="35"/>
        <v>44136</v>
      </c>
      <c r="B239" s="4" t="e">
        <f>Data!C238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  <c r="AL239" s="26">
        <v>221.86931248222928</v>
      </c>
      <c r="AM239" s="26">
        <v>221.86931248222928</v>
      </c>
      <c r="AN239" s="26">
        <v>221.86931248222928</v>
      </c>
      <c r="AO239" s="26">
        <v>221.86931248222928</v>
      </c>
      <c r="AP239" s="26">
        <v>182.46994404219657</v>
      </c>
      <c r="AQ239" s="26">
        <v>182.46994404219657</v>
      </c>
      <c r="AR239" s="26">
        <v>221.86931248222928</v>
      </c>
      <c r="AS239" s="26">
        <v>221.86931248222928</v>
      </c>
      <c r="AT239" s="26">
        <v>221.86931248222928</v>
      </c>
      <c r="AU239" s="26">
        <v>221.03624398944788</v>
      </c>
      <c r="AV239" s="26">
        <v>221.03624398944788</v>
      </c>
      <c r="AW239" s="26">
        <v>182.46994404219657</v>
      </c>
      <c r="AX239" s="26">
        <v>219.33977216355706</v>
      </c>
      <c r="AY239" s="26">
        <v>319.1499581114935</v>
      </c>
      <c r="AZ239" s="26">
        <v>317.17923292418317</v>
      </c>
      <c r="BA239" s="26">
        <v>319.1499581114935</v>
      </c>
      <c r="BB239" s="26">
        <v>316.6819791058328</v>
      </c>
      <c r="BC239" s="26">
        <v>316.6819791058328</v>
      </c>
      <c r="BD239" s="26">
        <v>316.6819791058328</v>
      </c>
    </row>
    <row r="240" spans="1:56">
      <c r="A240" s="2">
        <f t="shared" si="35"/>
        <v>44137</v>
      </c>
      <c r="B240" s="4" t="e">
        <f>Data!C239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  <c r="AL240" s="26">
        <v>221.93123313298028</v>
      </c>
      <c r="AM240" s="26">
        <v>221.93123313298028</v>
      </c>
      <c r="AN240" s="26">
        <v>221.93123313298028</v>
      </c>
      <c r="AO240" s="26">
        <v>221.93123313298028</v>
      </c>
      <c r="AP240" s="26">
        <v>182.56193703498849</v>
      </c>
      <c r="AQ240" s="26">
        <v>182.56193703498849</v>
      </c>
      <c r="AR240" s="26">
        <v>221.93123313298028</v>
      </c>
      <c r="AS240" s="26">
        <v>221.93123313298028</v>
      </c>
      <c r="AT240" s="26">
        <v>221.93123313298028</v>
      </c>
      <c r="AU240" s="26">
        <v>221.09543985950387</v>
      </c>
      <c r="AV240" s="26">
        <v>221.09543985950387</v>
      </c>
      <c r="AW240" s="26">
        <v>182.56193703498849</v>
      </c>
      <c r="AX240" s="26">
        <v>219.39332253950869</v>
      </c>
      <c r="AY240" s="26">
        <v>319.31434785767914</v>
      </c>
      <c r="AZ240" s="26">
        <v>317.33795716470189</v>
      </c>
      <c r="BA240" s="26">
        <v>319.31434785767914</v>
      </c>
      <c r="BB240" s="26">
        <v>316.83926509590549</v>
      </c>
      <c r="BC240" s="26">
        <v>316.83926509590549</v>
      </c>
      <c r="BD240" s="26">
        <v>316.83926509590549</v>
      </c>
    </row>
    <row r="241" spans="1:56">
      <c r="A241" s="2">
        <f t="shared" si="35"/>
        <v>44138</v>
      </c>
      <c r="B241" s="4" t="e">
        <f>Data!C240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  <c r="AL241" s="26">
        <v>221.99309475006783</v>
      </c>
      <c r="AM241" s="26">
        <v>221.99309475006783</v>
      </c>
      <c r="AN241" s="26">
        <v>221.99309475006783</v>
      </c>
      <c r="AO241" s="26">
        <v>221.99309475006783</v>
      </c>
      <c r="AP241" s="26">
        <v>182.65380334324666</v>
      </c>
      <c r="AQ241" s="26">
        <v>182.65380334324666</v>
      </c>
      <c r="AR241" s="26">
        <v>221.99309475006783</v>
      </c>
      <c r="AS241" s="26">
        <v>221.99309475006783</v>
      </c>
      <c r="AT241" s="26">
        <v>221.99309475006783</v>
      </c>
      <c r="AU241" s="26">
        <v>221.15458101348483</v>
      </c>
      <c r="AV241" s="26">
        <v>221.15458101348483</v>
      </c>
      <c r="AW241" s="26">
        <v>182.65380334324666</v>
      </c>
      <c r="AX241" s="26">
        <v>219.44682633203229</v>
      </c>
      <c r="AY241" s="26">
        <v>319.47846500209306</v>
      </c>
      <c r="AZ241" s="26">
        <v>317.49641441899638</v>
      </c>
      <c r="BA241" s="26">
        <v>319.47846500209306</v>
      </c>
      <c r="BB241" s="26">
        <v>316.99628531110221</v>
      </c>
      <c r="BC241" s="26">
        <v>316.99628531110221</v>
      </c>
      <c r="BD241" s="26">
        <v>316.99628531110221</v>
      </c>
    </row>
    <row r="242" spans="1:56">
      <c r="A242" s="2">
        <f t="shared" si="35"/>
        <v>44139</v>
      </c>
      <c r="B242" s="4" t="e">
        <f>Data!C241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  <c r="AL242" s="26">
        <v>222.05489765482602</v>
      </c>
      <c r="AM242" s="26">
        <v>222.05489765482602</v>
      </c>
      <c r="AN242" s="26">
        <v>222.05489765482602</v>
      </c>
      <c r="AO242" s="26">
        <v>222.05489765482602</v>
      </c>
      <c r="AP242" s="26">
        <v>182.7455434621078</v>
      </c>
      <c r="AQ242" s="26">
        <v>182.7455434621078</v>
      </c>
      <c r="AR242" s="26">
        <v>222.05489765482602</v>
      </c>
      <c r="AS242" s="26">
        <v>222.05489765482602</v>
      </c>
      <c r="AT242" s="26">
        <v>222.05489765482602</v>
      </c>
      <c r="AU242" s="26">
        <v>221.21366778557049</v>
      </c>
      <c r="AV242" s="26">
        <v>221.21366778557049</v>
      </c>
      <c r="AW242" s="26">
        <v>182.7455434621078</v>
      </c>
      <c r="AX242" s="26">
        <v>219.50028391823955</v>
      </c>
      <c r="AY242" s="26">
        <v>319.64231374454579</v>
      </c>
      <c r="AZ242" s="26">
        <v>317.65460925265182</v>
      </c>
      <c r="BA242" s="26">
        <v>319.64231374454579</v>
      </c>
      <c r="BB242" s="26">
        <v>317.15304441847513</v>
      </c>
      <c r="BC242" s="26">
        <v>317.15304441847513</v>
      </c>
      <c r="BD242" s="26">
        <v>317.15304441847513</v>
      </c>
    </row>
    <row r="243" spans="1:56">
      <c r="A243" s="2">
        <f t="shared" si="35"/>
        <v>44140</v>
      </c>
      <c r="B243" s="4" t="e">
        <f>Data!C242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  <c r="AL243" s="26">
        <v>222.11664215336344</v>
      </c>
      <c r="AM243" s="26">
        <v>222.11664215336344</v>
      </c>
      <c r="AN243" s="26">
        <v>222.11664215336344</v>
      </c>
      <c r="AO243" s="26">
        <v>222.11664215336344</v>
      </c>
      <c r="AP243" s="26">
        <v>182.83715787869443</v>
      </c>
      <c r="AQ243" s="26">
        <v>182.83715787869443</v>
      </c>
      <c r="AR243" s="26">
        <v>222.11664215336344</v>
      </c>
      <c r="AS243" s="26">
        <v>222.11664215336344</v>
      </c>
      <c r="AT243" s="26">
        <v>222.11664215336344</v>
      </c>
      <c r="AU243" s="26">
        <v>221.27270049294077</v>
      </c>
      <c r="AV243" s="26">
        <v>221.27270049294077</v>
      </c>
      <c r="AW243" s="26">
        <v>182.83715787869443</v>
      </c>
      <c r="AX243" s="26">
        <v>219.55369565372675</v>
      </c>
      <c r="AY243" s="26">
        <v>319.80589807658907</v>
      </c>
      <c r="AZ243" s="26">
        <v>317.81254600085458</v>
      </c>
      <c r="BA243" s="26">
        <v>319.80589807658907</v>
      </c>
      <c r="BB243" s="26">
        <v>317.30954684866833</v>
      </c>
      <c r="BC243" s="26">
        <v>317.30954684866833</v>
      </c>
      <c r="BD243" s="26">
        <v>317.30954684866833</v>
      </c>
    </row>
    <row r="244" spans="1:56">
      <c r="A244" s="2">
        <f t="shared" si="35"/>
        <v>44141</v>
      </c>
      <c r="B244" s="4" t="e">
        <f>Data!C243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  <c r="AL244" s="26">
        <v>222.17832853763738</v>
      </c>
      <c r="AM244" s="26">
        <v>222.17832853763738</v>
      </c>
      <c r="AN244" s="26">
        <v>222.17832853763738</v>
      </c>
      <c r="AO244" s="26">
        <v>222.17832853763738</v>
      </c>
      <c r="AP244" s="26">
        <v>182.92864707257291</v>
      </c>
      <c r="AQ244" s="26">
        <v>182.92864707257291</v>
      </c>
      <c r="AR244" s="26">
        <v>222.17832853763738</v>
      </c>
      <c r="AS244" s="26">
        <v>222.17832853763738</v>
      </c>
      <c r="AT244" s="26">
        <v>222.17832853763738</v>
      </c>
      <c r="AU244" s="26">
        <v>221.33167943697296</v>
      </c>
      <c r="AV244" s="26">
        <v>221.33167943697296</v>
      </c>
      <c r="AW244" s="26">
        <v>182.92864707257291</v>
      </c>
      <c r="AX244" s="26">
        <v>219.60706187407862</v>
      </c>
      <c r="AY244" s="26">
        <v>319.96922179331705</v>
      </c>
      <c r="AZ244" s="26">
        <v>317.97022878134237</v>
      </c>
      <c r="BA244" s="26">
        <v>319.96922179331705</v>
      </c>
      <c r="BB244" s="26">
        <v>317.46579680917705</v>
      </c>
      <c r="BC244" s="26">
        <v>317.46579680917705</v>
      </c>
      <c r="BD244" s="26">
        <v>317.46579680917705</v>
      </c>
    </row>
    <row r="245" spans="1:56">
      <c r="A245" s="2">
        <f t="shared" si="35"/>
        <v>44142</v>
      </c>
      <c r="B245" s="4" t="e">
        <f>Data!C244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  <c r="AL245" s="26">
        <v>222.239957086451</v>
      </c>
      <c r="AM245" s="26">
        <v>222.239957086451</v>
      </c>
      <c r="AN245" s="26">
        <v>222.239957086451</v>
      </c>
      <c r="AO245" s="26">
        <v>222.239957086451</v>
      </c>
      <c r="AP245" s="26">
        <v>183.02001151617756</v>
      </c>
      <c r="AQ245" s="26">
        <v>183.02001151617756</v>
      </c>
      <c r="AR245" s="26">
        <v>222.239957086451</v>
      </c>
      <c r="AS245" s="26">
        <v>222.239957086451</v>
      </c>
      <c r="AT245" s="26">
        <v>222.239957086451</v>
      </c>
      <c r="AU245" s="26">
        <v>221.39060490435395</v>
      </c>
      <c r="AV245" s="26">
        <v>221.39060490435395</v>
      </c>
      <c r="AW245" s="26">
        <v>183.02001151617756</v>
      </c>
      <c r="AX245" s="26">
        <v>219.66038289626704</v>
      </c>
      <c r="AY245" s="26">
        <v>320.13228850450309</v>
      </c>
      <c r="AZ245" s="26">
        <v>318.12766150663299</v>
      </c>
      <c r="BA245" s="26">
        <v>320.13228850450309</v>
      </c>
      <c r="BB245" s="26">
        <v>317.62179829687045</v>
      </c>
      <c r="BC245" s="26">
        <v>317.62179829687045</v>
      </c>
      <c r="BD245" s="26">
        <v>317.62179829687045</v>
      </c>
    </row>
    <row r="246" spans="1:56">
      <c r="A246" s="2">
        <f t="shared" si="35"/>
        <v>44143</v>
      </c>
      <c r="B246" s="4" t="e">
        <f>Data!C245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  <c r="AL246" s="26">
        <v>222.30152806637918</v>
      </c>
      <c r="AM246" s="26">
        <v>222.30152806637918</v>
      </c>
      <c r="AN246" s="26">
        <v>222.30152806637918</v>
      </c>
      <c r="AO246" s="26">
        <v>222.30152806637918</v>
      </c>
      <c r="AP246" s="26">
        <v>183.11125167520294</v>
      </c>
      <c r="AQ246" s="26">
        <v>183.11125167520294</v>
      </c>
      <c r="AR246" s="26">
        <v>222.30152806637918</v>
      </c>
      <c r="AS246" s="26">
        <v>222.30152806637918</v>
      </c>
      <c r="AT246" s="26">
        <v>222.30152806637918</v>
      </c>
      <c r="AU246" s="26">
        <v>221.44947716811311</v>
      </c>
      <c r="AV246" s="26">
        <v>221.44947716811311</v>
      </c>
      <c r="AW246" s="26">
        <v>183.11125167520294</v>
      </c>
      <c r="AX246" s="26">
        <v>219.71365901995165</v>
      </c>
      <c r="AY246" s="26">
        <v>320.29510164510845</v>
      </c>
      <c r="AZ246" s="26">
        <v>318.28484789557115</v>
      </c>
      <c r="BA246" s="26">
        <v>320.29510164510845</v>
      </c>
      <c r="BB246" s="26">
        <v>317.77755510981797</v>
      </c>
      <c r="BC246" s="26">
        <v>317.77755510981797</v>
      </c>
      <c r="BD246" s="26">
        <v>317.77755510981797</v>
      </c>
    </row>
    <row r="247" spans="1:56">
      <c r="A247" s="2">
        <f t="shared" si="35"/>
        <v>44144</v>
      </c>
      <c r="B247" s="4" t="e">
        <f>Data!C246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  <c r="AL247" s="26">
        <v>222.36304173262792</v>
      </c>
      <c r="AM247" s="26">
        <v>222.36304173262792</v>
      </c>
      <c r="AN247" s="26">
        <v>222.36304173262792</v>
      </c>
      <c r="AO247" s="26">
        <v>222.36304173262792</v>
      </c>
      <c r="AP247" s="26">
        <v>183.20236800896717</v>
      </c>
      <c r="AQ247" s="26">
        <v>183.20236800896717</v>
      </c>
      <c r="AR247" s="26">
        <v>222.36304173262792</v>
      </c>
      <c r="AS247" s="26">
        <v>222.36304173262792</v>
      </c>
      <c r="AT247" s="26">
        <v>222.36304173262792</v>
      </c>
      <c r="AU247" s="26">
        <v>221.50829648858192</v>
      </c>
      <c r="AV247" s="26">
        <v>221.50829648858192</v>
      </c>
      <c r="AW247" s="26">
        <v>183.20236800896717</v>
      </c>
      <c r="AX247" s="26">
        <v>219.76689052868929</v>
      </c>
      <c r="AY247" s="26">
        <v>320.4576644851976</v>
      </c>
      <c r="AZ247" s="26">
        <v>318.44179148423035</v>
      </c>
      <c r="BA247" s="26">
        <v>320.4576644851976</v>
      </c>
      <c r="BB247" s="26">
        <v>317.9330708584568</v>
      </c>
      <c r="BC247" s="26">
        <v>317.9330708584568</v>
      </c>
      <c r="BD247" s="26">
        <v>317.9330708584568</v>
      </c>
    </row>
    <row r="248" spans="1:56">
      <c r="A248" s="2">
        <f t="shared" si="35"/>
        <v>44145</v>
      </c>
      <c r="B248" s="4" t="e">
        <f>Data!C247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  <c r="AL248" s="26">
        <v>222.42449832983215</v>
      </c>
      <c r="AM248" s="26">
        <v>222.42449832983215</v>
      </c>
      <c r="AN248" s="26">
        <v>222.42449832983215</v>
      </c>
      <c r="AO248" s="26">
        <v>222.42449832983215</v>
      </c>
      <c r="AP248" s="26">
        <v>183.29336097074824</v>
      </c>
      <c r="AQ248" s="26">
        <v>183.29336097074824</v>
      </c>
      <c r="AR248" s="26">
        <v>222.42449832983215</v>
      </c>
      <c r="AS248" s="26">
        <v>222.42449832983215</v>
      </c>
      <c r="AT248" s="26">
        <v>222.42449832983215</v>
      </c>
      <c r="AU248" s="26">
        <v>221.56706311428505</v>
      </c>
      <c r="AV248" s="26">
        <v>221.56706311428505</v>
      </c>
      <c r="AW248" s="26">
        <v>183.29336097074824</v>
      </c>
      <c r="AX248" s="26">
        <v>219.82007769105869</v>
      </c>
      <c r="AY248" s="26">
        <v>320.61998013929298</v>
      </c>
      <c r="AZ248" s="26">
        <v>318.59849563620486</v>
      </c>
      <c r="BA248" s="26">
        <v>320.61998013929298</v>
      </c>
      <c r="BB248" s="26">
        <v>318.08834897613673</v>
      </c>
      <c r="BC248" s="26">
        <v>318.08834897613673</v>
      </c>
      <c r="BD248" s="26">
        <v>318.08834897613673</v>
      </c>
    </row>
    <row r="249" spans="1:56">
      <c r="A249" s="2">
        <f t="shared" si="35"/>
        <v>44146</v>
      </c>
      <c r="B249" s="4" t="e">
        <f>Data!C248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  <c r="AL249" s="26">
        <v>222.48589809279616</v>
      </c>
      <c r="AM249" s="26">
        <v>222.48589809279616</v>
      </c>
      <c r="AN249" s="26">
        <v>222.48589809279616</v>
      </c>
      <c r="AO249" s="26">
        <v>222.48589809279616</v>
      </c>
      <c r="AP249" s="26">
        <v>183.38423100809544</v>
      </c>
      <c r="AQ249" s="26">
        <v>183.38423100809544</v>
      </c>
      <c r="AR249" s="26">
        <v>222.48589809279616</v>
      </c>
      <c r="AS249" s="26">
        <v>222.48589809279616</v>
      </c>
      <c r="AT249" s="26">
        <v>222.48589809279616</v>
      </c>
      <c r="AU249" s="26">
        <v>221.6257772827681</v>
      </c>
      <c r="AV249" s="26">
        <v>221.6257772827681</v>
      </c>
      <c r="AW249" s="26">
        <v>183.38423100809544</v>
      </c>
      <c r="AX249" s="26">
        <v>219.87322076170614</v>
      </c>
      <c r="AY249" s="26">
        <v>320.78205157520034</v>
      </c>
      <c r="AZ249" s="26">
        <v>318.75496355232576</v>
      </c>
      <c r="BA249" s="26">
        <v>320.78205157520034</v>
      </c>
      <c r="BB249" s="26">
        <v>318.24339272907594</v>
      </c>
      <c r="BC249" s="26">
        <v>318.24339272907594</v>
      </c>
      <c r="BD249" s="26">
        <v>318.24339272907594</v>
      </c>
    </row>
    <row r="250" spans="1:56">
      <c r="A250" s="2">
        <f t="shared" si="35"/>
        <v>44147</v>
      </c>
      <c r="B250" s="4" t="e">
        <f>Data!C249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  <c r="AL250" s="26">
        <v>222.54724124718098</v>
      </c>
      <c r="AM250" s="26">
        <v>222.54724124718098</v>
      </c>
      <c r="AN250" s="26">
        <v>222.54724124718098</v>
      </c>
      <c r="AO250" s="26">
        <v>222.54724124718098</v>
      </c>
      <c r="AP250" s="26">
        <v>183.47497856311773</v>
      </c>
      <c r="AQ250" s="26">
        <v>183.47497856311773</v>
      </c>
      <c r="AR250" s="26">
        <v>222.54724124718098</v>
      </c>
      <c r="AS250" s="26">
        <v>222.54724124718098</v>
      </c>
      <c r="AT250" s="26">
        <v>222.54724124718098</v>
      </c>
      <c r="AU250" s="26">
        <v>221.68443922136618</v>
      </c>
      <c r="AV250" s="26">
        <v>221.68443922136618</v>
      </c>
      <c r="AW250" s="26">
        <v>183.47497856311773</v>
      </c>
      <c r="AX250" s="26">
        <v>219.92631998231786</v>
      </c>
      <c r="AY250" s="26">
        <v>320.94388162233355</v>
      </c>
      <c r="AZ250" s="26">
        <v>318.91119827983198</v>
      </c>
      <c r="BA250" s="26">
        <v>320.94388162233355</v>
      </c>
      <c r="BB250" s="26">
        <v>318.39820522576042</v>
      </c>
      <c r="BC250" s="26">
        <v>318.39820522576042</v>
      </c>
      <c r="BD250" s="26">
        <v>318.39820522576042</v>
      </c>
    </row>
    <row r="251" spans="1:56">
      <c r="A251" s="2">
        <f t="shared" si="35"/>
        <v>44148</v>
      </c>
      <c r="B251" s="4" t="e">
        <f>Data!C250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  <c r="AL251" s="26">
        <v>222.60852801014227</v>
      </c>
      <c r="AM251" s="26">
        <v>222.60852801014227</v>
      </c>
      <c r="AN251" s="26">
        <v>222.60852801014227</v>
      </c>
      <c r="AO251" s="26">
        <v>222.60852801014227</v>
      </c>
      <c r="AP251" s="26">
        <v>183.565604072751</v>
      </c>
      <c r="AQ251" s="26">
        <v>183.565604072751</v>
      </c>
      <c r="AR251" s="26">
        <v>222.60852801014227</v>
      </c>
      <c r="AS251" s="26">
        <v>222.60852801014227</v>
      </c>
      <c r="AT251" s="26">
        <v>222.60852801014227</v>
      </c>
      <c r="AU251" s="26">
        <v>221.74304914791776</v>
      </c>
      <c r="AV251" s="26">
        <v>221.74304914791776</v>
      </c>
      <c r="AW251" s="26">
        <v>183.565604072751</v>
      </c>
      <c r="AX251" s="26">
        <v>219.97937558252394</v>
      </c>
      <c r="AY251" s="26">
        <v>321.10547297956748</v>
      </c>
      <c r="AZ251" s="26">
        <v>319.06720272102666</v>
      </c>
      <c r="BA251" s="26">
        <v>321.10547297956748</v>
      </c>
      <c r="BB251" s="26">
        <v>318.55278942581714</v>
      </c>
      <c r="BC251" s="26">
        <v>318.55278942581714</v>
      </c>
      <c r="BD251" s="26">
        <v>318.55278942581714</v>
      </c>
    </row>
    <row r="252" spans="1:56">
      <c r="A252" s="2">
        <f t="shared" si="35"/>
        <v>44149</v>
      </c>
      <c r="B252" s="4" t="e">
        <f>Data!C251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  <c r="AL252" s="26">
        <v>222.66975859092241</v>
      </c>
      <c r="AM252" s="26">
        <v>222.66975859092241</v>
      </c>
      <c r="AN252" s="26">
        <v>222.66975859092241</v>
      </c>
      <c r="AO252" s="26">
        <v>222.66975859092241</v>
      </c>
      <c r="AP252" s="26">
        <v>183.65610796900555</v>
      </c>
      <c r="AQ252" s="26">
        <v>183.65610796900555</v>
      </c>
      <c r="AR252" s="26">
        <v>222.66975859092241</v>
      </c>
      <c r="AS252" s="26">
        <v>222.66975859092241</v>
      </c>
      <c r="AT252" s="26">
        <v>222.66975859092241</v>
      </c>
      <c r="AU252" s="26">
        <v>221.80160727142757</v>
      </c>
      <c r="AV252" s="26">
        <v>221.80160727142757</v>
      </c>
      <c r="AW252" s="26">
        <v>183.65610796900555</v>
      </c>
      <c r="AX252" s="26">
        <v>220.0323877807387</v>
      </c>
      <c r="AY252" s="26">
        <v>321.26682822264416</v>
      </c>
      <c r="AZ252" s="26">
        <v>319.2229796414469</v>
      </c>
      <c r="BA252" s="26">
        <v>321.26682822264416</v>
      </c>
      <c r="BB252" s="26">
        <v>318.70714814838971</v>
      </c>
      <c r="BC252" s="26">
        <v>318.70714814838971</v>
      </c>
      <c r="BD252" s="26">
        <v>318.70714814838971</v>
      </c>
    </row>
    <row r="253" spans="1:56">
      <c r="A253" s="2">
        <f t="shared" si="35"/>
        <v>44150</v>
      </c>
      <c r="B253" s="4" t="e">
        <f>Data!C252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  <c r="AL253" s="26">
        <v>222.73093319140003</v>
      </c>
      <c r="AM253" s="26">
        <v>222.73093319140003</v>
      </c>
      <c r="AN253" s="26">
        <v>222.73093319140003</v>
      </c>
      <c r="AO253" s="26">
        <v>222.73093319140003</v>
      </c>
      <c r="AP253" s="26">
        <v>183.74649067919552</v>
      </c>
      <c r="AQ253" s="26">
        <v>183.74649067919552</v>
      </c>
      <c r="AR253" s="26">
        <v>222.73093319140003</v>
      </c>
      <c r="AS253" s="26">
        <v>222.73093319140003</v>
      </c>
      <c r="AT253" s="26">
        <v>222.73093319140003</v>
      </c>
      <c r="AU253" s="26">
        <v>221.86011379268206</v>
      </c>
      <c r="AV253" s="26">
        <v>221.86011379268206</v>
      </c>
      <c r="AW253" s="26">
        <v>183.74649067919552</v>
      </c>
      <c r="AX253" s="26">
        <v>220.08535678494206</v>
      </c>
      <c r="AY253" s="26">
        <v>321.42794981115816</v>
      </c>
      <c r="AZ253" s="26">
        <v>319.3785316775739</v>
      </c>
      <c r="BA253" s="26">
        <v>321.42794981115816</v>
      </c>
      <c r="BB253" s="26">
        <v>318.86128408004441</v>
      </c>
      <c r="BC253" s="26">
        <v>318.86128408004441</v>
      </c>
      <c r="BD253" s="26">
        <v>318.86128408004441</v>
      </c>
    </row>
    <row r="254" spans="1:56">
      <c r="A254" s="2">
        <f t="shared" si="35"/>
        <v>44151</v>
      </c>
      <c r="B254" s="4" t="e">
        <f>Data!C253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  <c r="AL254" s="26">
        <v>222.79205200659982</v>
      </c>
      <c r="AM254" s="26">
        <v>222.79205200659982</v>
      </c>
      <c r="AN254" s="26">
        <v>222.79205200659982</v>
      </c>
      <c r="AO254" s="26">
        <v>222.79205200659982</v>
      </c>
      <c r="AP254" s="26">
        <v>183.83675262615171</v>
      </c>
      <c r="AQ254" s="26">
        <v>183.83675262615171</v>
      </c>
      <c r="AR254" s="26">
        <v>222.79205200659982</v>
      </c>
      <c r="AS254" s="26">
        <v>222.79205200659982</v>
      </c>
      <c r="AT254" s="26">
        <v>222.79205200659982</v>
      </c>
      <c r="AU254" s="26">
        <v>221.91856890482094</v>
      </c>
      <c r="AV254" s="26">
        <v>221.91856890482094</v>
      </c>
      <c r="AW254" s="26">
        <v>183.83675262615171</v>
      </c>
      <c r="AX254" s="26">
        <v>220.13828279340584</v>
      </c>
      <c r="AY254" s="26">
        <v>321.58884009514372</v>
      </c>
      <c r="AZ254" s="26">
        <v>319.53386134410874</v>
      </c>
      <c r="BA254" s="26">
        <v>321.58884009514372</v>
      </c>
      <c r="BB254" s="26">
        <v>319.01519978223172</v>
      </c>
      <c r="BC254" s="26">
        <v>319.01519978223172</v>
      </c>
      <c r="BD254" s="26">
        <v>319.01519978223172</v>
      </c>
    </row>
    <row r="255" spans="1:56">
      <c r="A255" s="2">
        <f t="shared" si="35"/>
        <v>44152</v>
      </c>
      <c r="B255" s="4" t="e">
        <f>Data!C254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  <c r="AL255" s="26">
        <v>222.85311522516579</v>
      </c>
      <c r="AM255" s="26">
        <v>222.85311522516579</v>
      </c>
      <c r="AN255" s="26">
        <v>222.85311522516579</v>
      </c>
      <c r="AO255" s="26">
        <v>222.85311522516579</v>
      </c>
      <c r="AP255" s="26">
        <v>183.92689422841863</v>
      </c>
      <c r="AQ255" s="26">
        <v>183.92689422841863</v>
      </c>
      <c r="AR255" s="26">
        <v>222.85311522516579</v>
      </c>
      <c r="AS255" s="26">
        <v>222.85311522516579</v>
      </c>
      <c r="AT255" s="26">
        <v>222.85311522516579</v>
      </c>
      <c r="AU255" s="26">
        <v>221.97697279386796</v>
      </c>
      <c r="AV255" s="26">
        <v>221.97697279386796</v>
      </c>
      <c r="AW255" s="26">
        <v>183.92689422841863</v>
      </c>
      <c r="AX255" s="26">
        <v>220.19116599536889</v>
      </c>
      <c r="AY255" s="26">
        <v>321.74950132128663</v>
      </c>
      <c r="AZ255" s="26">
        <v>319.68897104083777</v>
      </c>
      <c r="BA255" s="26">
        <v>321.74950132128663</v>
      </c>
      <c r="BB255" s="26">
        <v>319.16889769832841</v>
      </c>
      <c r="BC255" s="26">
        <v>319.16889769832841</v>
      </c>
      <c r="BD255" s="26">
        <v>319.16889769832841</v>
      </c>
    </row>
    <row r="256" spans="1:56">
      <c r="A256" s="2">
        <f t="shared" si="35"/>
        <v>44153</v>
      </c>
      <c r="B256" s="4" t="e">
        <f>Data!C255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  <c r="AL256" s="26">
        <v>222.91412302980041</v>
      </c>
      <c r="AM256" s="26">
        <v>222.91412302980041</v>
      </c>
      <c r="AN256" s="26">
        <v>222.91412302980041</v>
      </c>
      <c r="AO256" s="26">
        <v>222.91412302980041</v>
      </c>
      <c r="AP256" s="26">
        <v>184.01691590043765</v>
      </c>
      <c r="AQ256" s="26">
        <v>184.01691590043765</v>
      </c>
      <c r="AR256" s="26">
        <v>222.91412302980041</v>
      </c>
      <c r="AS256" s="26">
        <v>222.91412302980041</v>
      </c>
      <c r="AT256" s="26">
        <v>222.91412302980041</v>
      </c>
      <c r="AU256" s="26">
        <v>222.0353256392234</v>
      </c>
      <c r="AV256" s="26">
        <v>222.0353256392234</v>
      </c>
      <c r="AW256" s="26">
        <v>184.01691590043765</v>
      </c>
      <c r="AX256" s="26">
        <v>220.24400657166476</v>
      </c>
      <c r="AY256" s="26">
        <v>321.90993563878112</v>
      </c>
      <c r="AZ256" s="26">
        <v>319.84386305911005</v>
      </c>
      <c r="BA256" s="26">
        <v>321.90993563878112</v>
      </c>
      <c r="BB256" s="26">
        <v>319.32238016028276</v>
      </c>
      <c r="BC256" s="26">
        <v>319.32238016028276</v>
      </c>
      <c r="BD256" s="26">
        <v>319.32238016028276</v>
      </c>
    </row>
    <row r="257" spans="1:56">
      <c r="A257" s="2">
        <f t="shared" si="35"/>
        <v>44154</v>
      </c>
      <c r="B257" s="4" t="e">
        <f>Data!C256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  <c r="AL257" s="26">
        <v>222.975075597672</v>
      </c>
      <c r="AM257" s="26">
        <v>222.975075597672</v>
      </c>
      <c r="AN257" s="26">
        <v>222.975075597672</v>
      </c>
      <c r="AO257" s="26">
        <v>222.975075597672</v>
      </c>
      <c r="AP257" s="26">
        <v>184.10681805271662</v>
      </c>
      <c r="AQ257" s="26">
        <v>184.10681805271662</v>
      </c>
      <c r="AR257" s="26">
        <v>222.975075597672</v>
      </c>
      <c r="AS257" s="26">
        <v>222.975075597672</v>
      </c>
      <c r="AT257" s="26">
        <v>222.975075597672</v>
      </c>
      <c r="AU257" s="26">
        <v>222.09362761412174</v>
      </c>
      <c r="AV257" s="26">
        <v>222.09362761412174</v>
      </c>
      <c r="AW257" s="26">
        <v>184.10681805271662</v>
      </c>
      <c r="AX257" s="26">
        <v>220.29680469530496</v>
      </c>
      <c r="AY257" s="26">
        <v>322.07014510485243</v>
      </c>
      <c r="AZ257" s="26">
        <v>319.99853958794904</v>
      </c>
      <c r="BA257" s="26">
        <v>322.07014510485243</v>
      </c>
      <c r="BB257" s="26">
        <v>319.47564939488535</v>
      </c>
      <c r="BC257" s="26">
        <v>319.47564939488535</v>
      </c>
      <c r="BD257" s="26">
        <v>319.47564939488535</v>
      </c>
    </row>
    <row r="258" spans="1:56">
      <c r="A258" s="2">
        <f t="shared" si="35"/>
        <v>44155</v>
      </c>
      <c r="B258" s="4" t="e">
        <f>Data!C257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  <c r="AL258" s="26">
        <v>223.03597310079289</v>
      </c>
      <c r="AM258" s="26">
        <v>223.03597310079289</v>
      </c>
      <c r="AN258" s="26">
        <v>223.03597310079289</v>
      </c>
      <c r="AO258" s="26">
        <v>223.03597310079289</v>
      </c>
      <c r="AP258" s="26">
        <v>184.19660109198753</v>
      </c>
      <c r="AQ258" s="26">
        <v>184.19660109198753</v>
      </c>
      <c r="AR258" s="26">
        <v>223.03597310079289</v>
      </c>
      <c r="AS258" s="26">
        <v>223.03597310079289</v>
      </c>
      <c r="AT258" s="26">
        <v>223.03597310079289</v>
      </c>
      <c r="AU258" s="26">
        <v>222.15187888605618</v>
      </c>
      <c r="AV258" s="26">
        <v>222.15187888605618</v>
      </c>
      <c r="AW258" s="26">
        <v>184.19660109198753</v>
      </c>
      <c r="AX258" s="26">
        <v>220.34956053202123</v>
      </c>
      <c r="AY258" s="26">
        <v>322.23013168996323</v>
      </c>
      <c r="AZ258" s="26">
        <v>320.15300271981806</v>
      </c>
      <c r="BA258" s="26">
        <v>322.23013168996323</v>
      </c>
      <c r="BB258" s="26">
        <v>319.62870752968598</v>
      </c>
      <c r="BC258" s="26">
        <v>319.62870752968598</v>
      </c>
      <c r="BD258" s="26">
        <v>319.62870752968598</v>
      </c>
    </row>
    <row r="259" spans="1:56">
      <c r="A259" s="2">
        <f t="shared" si="35"/>
        <v>44156</v>
      </c>
      <c r="B259" s="4" t="e">
        <f>Data!C258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  <c r="AL259" s="26">
        <v>223.09681570637008</v>
      </c>
      <c r="AM259" s="26">
        <v>223.09681570637008</v>
      </c>
      <c r="AN259" s="26">
        <v>223.09681570637008</v>
      </c>
      <c r="AO259" s="26">
        <v>223.09681570637008</v>
      </c>
      <c r="AP259" s="26">
        <v>184.28626542135294</v>
      </c>
      <c r="AQ259" s="26">
        <v>184.28626542135294</v>
      </c>
      <c r="AR259" s="26">
        <v>223.09681570637008</v>
      </c>
      <c r="AS259" s="26">
        <v>223.09681570637008</v>
      </c>
      <c r="AT259" s="26">
        <v>223.09681570637008</v>
      </c>
      <c r="AU259" s="26">
        <v>222.21007961717297</v>
      </c>
      <c r="AV259" s="26">
        <v>222.21007961717297</v>
      </c>
      <c r="AW259" s="26">
        <v>184.28626542135294</v>
      </c>
      <c r="AX259" s="26">
        <v>220.4022742407694</v>
      </c>
      <c r="AY259" s="26">
        <v>322.38989728272179</v>
      </c>
      <c r="AZ259" s="26">
        <v>320.30725445605913</v>
      </c>
      <c r="BA259" s="26">
        <v>322.38989728272179</v>
      </c>
      <c r="BB259" s="26">
        <v>319.781556598576</v>
      </c>
      <c r="BC259" s="26">
        <v>319.781556598576</v>
      </c>
      <c r="BD259" s="26">
        <v>319.781556598576</v>
      </c>
    </row>
    <row r="260" spans="1:56">
      <c r="A260" s="2">
        <f t="shared" si="35"/>
        <v>44157</v>
      </c>
      <c r="B260" s="4" t="e">
        <f>Data!C259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  <c r="AL260" s="26">
        <v>223.15760357713086</v>
      </c>
      <c r="AM260" s="26">
        <v>223.15760357713086</v>
      </c>
      <c r="AN260" s="26">
        <v>223.15760357713086</v>
      </c>
      <c r="AO260" s="26">
        <v>223.15760357713086</v>
      </c>
      <c r="AP260" s="26">
        <v>184.37581144042184</v>
      </c>
      <c r="AQ260" s="26">
        <v>184.37581144042184</v>
      </c>
      <c r="AR260" s="26">
        <v>223.15760357713086</v>
      </c>
      <c r="AS260" s="26">
        <v>223.15760357713086</v>
      </c>
      <c r="AT260" s="26">
        <v>223.15760357713086</v>
      </c>
      <c r="AU260" s="26">
        <v>222.26822996463738</v>
      </c>
      <c r="AV260" s="26">
        <v>222.26822996463738</v>
      </c>
      <c r="AW260" s="26">
        <v>184.37581144042184</v>
      </c>
      <c r="AX260" s="26">
        <v>220.45494597419778</v>
      </c>
      <c r="AY260" s="26">
        <v>322.54944369450891</v>
      </c>
      <c r="AZ260" s="26">
        <v>320.46129671202334</v>
      </c>
      <c r="BA260" s="26">
        <v>322.54944369450891</v>
      </c>
      <c r="BB260" s="26">
        <v>319.93419854705496</v>
      </c>
      <c r="BC260" s="26">
        <v>319.93419854705496</v>
      </c>
      <c r="BD260" s="26">
        <v>319.93419854705496</v>
      </c>
    </row>
    <row r="261" spans="1:56">
      <c r="A261" s="2">
        <f t="shared" ref="A261:A324" si="36">A260+1</f>
        <v>44158</v>
      </c>
      <c r="B261" s="4" t="e">
        <f>Data!C260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  <c r="AL261" s="26">
        <v>223.21833687162473</v>
      </c>
      <c r="AM261" s="26">
        <v>223.21833687162473</v>
      </c>
      <c r="AN261" s="26">
        <v>223.21833687162473</v>
      </c>
      <c r="AO261" s="26">
        <v>223.21833687162473</v>
      </c>
      <c r="AP261" s="26">
        <v>184.46523954543616</v>
      </c>
      <c r="AQ261" s="26">
        <v>184.46523954543616</v>
      </c>
      <c r="AR261" s="26">
        <v>223.21833687162473</v>
      </c>
      <c r="AS261" s="26">
        <v>223.21833687162473</v>
      </c>
      <c r="AT261" s="26">
        <v>223.21833687162473</v>
      </c>
      <c r="AU261" s="26">
        <v>222.32633008097349</v>
      </c>
      <c r="AV261" s="26">
        <v>222.32633008097349</v>
      </c>
      <c r="AW261" s="26">
        <v>184.46523954543616</v>
      </c>
      <c r="AX261" s="26">
        <v>220.50757587908242</v>
      </c>
      <c r="AY261" s="26">
        <v>322.708772663839</v>
      </c>
      <c r="AZ261" s="26">
        <v>320.61513132190987</v>
      </c>
      <c r="BA261" s="26">
        <v>322.708772663839</v>
      </c>
      <c r="BB261" s="26">
        <v>320.08663523719906</v>
      </c>
      <c r="BC261" s="26">
        <v>320.08663523719906</v>
      </c>
      <c r="BD261" s="26">
        <v>320.08663523719906</v>
      </c>
    </row>
    <row r="262" spans="1:56">
      <c r="A262" s="2">
        <f t="shared" si="36"/>
        <v>44159</v>
      </c>
      <c r="B262" s="4" t="e">
        <f>Data!C261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  <c r="AL262" s="26">
        <v>223.27901574450357</v>
      </c>
      <c r="AM262" s="26">
        <v>223.27901574450357</v>
      </c>
      <c r="AN262" s="26">
        <v>223.27901574450357</v>
      </c>
      <c r="AO262" s="26">
        <v>223.27901574450357</v>
      </c>
      <c r="AP262" s="26">
        <v>184.55455012938825</v>
      </c>
      <c r="AQ262" s="26">
        <v>184.55455012938825</v>
      </c>
      <c r="AR262" s="26">
        <v>223.27901574450357</v>
      </c>
      <c r="AS262" s="26">
        <v>223.27901574450357</v>
      </c>
      <c r="AT262" s="26">
        <v>223.27901574450357</v>
      </c>
      <c r="AU262" s="26">
        <v>222.38438011437952</v>
      </c>
      <c r="AV262" s="26">
        <v>222.38438011437952</v>
      </c>
      <c r="AW262" s="26">
        <v>184.55455012938825</v>
      </c>
      <c r="AX262" s="26">
        <v>220.56016409673163</v>
      </c>
      <c r="AY262" s="26">
        <v>322.86788586047095</v>
      </c>
      <c r="AZ262" s="26">
        <v>320.76876004332991</v>
      </c>
      <c r="BA262" s="26">
        <v>322.86788586047095</v>
      </c>
      <c r="BB262" s="26">
        <v>320.23886845234802</v>
      </c>
      <c r="BC262" s="26">
        <v>320.23886845234802</v>
      </c>
      <c r="BD262" s="26">
        <v>320.23886845234802</v>
      </c>
    </row>
    <row r="263" spans="1:56">
      <c r="A263" s="2">
        <f t="shared" si="36"/>
        <v>44160</v>
      </c>
      <c r="B263" s="4" t="e">
        <f>Data!C262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  <c r="AL263" s="26">
        <v>223.33964034678152</v>
      </c>
      <c r="AM263" s="26">
        <v>223.33964034678152</v>
      </c>
      <c r="AN263" s="26">
        <v>223.33964034678152</v>
      </c>
      <c r="AO263" s="26">
        <v>223.33964034678152</v>
      </c>
      <c r="AP263" s="26">
        <v>184.6437435821303</v>
      </c>
      <c r="AQ263" s="26">
        <v>184.6437435821303</v>
      </c>
      <c r="AR263" s="26">
        <v>223.33964034678152</v>
      </c>
      <c r="AS263" s="26">
        <v>223.33964034678152</v>
      </c>
      <c r="AT263" s="26">
        <v>223.33964034678152</v>
      </c>
      <c r="AU263" s="26">
        <v>222.44238020902063</v>
      </c>
      <c r="AV263" s="26">
        <v>222.44238020902063</v>
      </c>
      <c r="AW263" s="26">
        <v>184.6437435821303</v>
      </c>
      <c r="AX263" s="26">
        <v>220.61271076336175</v>
      </c>
      <c r="AY263" s="26">
        <v>323.02678488928223</v>
      </c>
      <c r="AZ263" s="26">
        <v>320.92218456161089</v>
      </c>
      <c r="BA263" s="26">
        <v>323.02678488928223</v>
      </c>
      <c r="BB263" s="26">
        <v>320.39089990152553</v>
      </c>
      <c r="BC263" s="26">
        <v>320.39089990152553</v>
      </c>
      <c r="BD263" s="26">
        <v>320.39089990152553</v>
      </c>
    </row>
    <row r="264" spans="1:56">
      <c r="A264" s="2">
        <f t="shared" si="36"/>
        <v>44161</v>
      </c>
      <c r="B264" s="4" t="e">
        <f>Data!C263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  <c r="AL264" s="26">
        <v>223.40021082607626</v>
      </c>
      <c r="AM264" s="26">
        <v>223.40021082607626</v>
      </c>
      <c r="AN264" s="26">
        <v>223.40021082607626</v>
      </c>
      <c r="AO264" s="26">
        <v>223.40021082607626</v>
      </c>
      <c r="AP264" s="26">
        <v>184.73282029047613</v>
      </c>
      <c r="AQ264" s="26">
        <v>184.73282029047613</v>
      </c>
      <c r="AR264" s="26">
        <v>223.40021082607626</v>
      </c>
      <c r="AS264" s="26">
        <v>223.40021082607626</v>
      </c>
      <c r="AT264" s="26">
        <v>223.40021082607626</v>
      </c>
      <c r="AU264" s="26">
        <v>222.50033050530052</v>
      </c>
      <c r="AV264" s="26">
        <v>222.50033050530052</v>
      </c>
      <c r="AW264" s="26">
        <v>184.73282029047613</v>
      </c>
      <c r="AX264" s="26">
        <v>220.66521601044658</v>
      </c>
      <c r="AY264" s="26">
        <v>323.1854712939201</v>
      </c>
      <c r="AZ264" s="26">
        <v>321.07540649385544</v>
      </c>
      <c r="BA264" s="26">
        <v>323.1854712939201</v>
      </c>
      <c r="BB264" s="26">
        <v>320.54273122360928</v>
      </c>
      <c r="BC264" s="26">
        <v>320.54273122360928</v>
      </c>
      <c r="BD264" s="26">
        <v>320.54273122360928</v>
      </c>
    </row>
    <row r="265" spans="1:56">
      <c r="A265" s="2">
        <f t="shared" si="36"/>
        <v>44162</v>
      </c>
      <c r="B265" s="4" t="e">
        <f>Data!C264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  <c r="AL265" s="26">
        <v>223.46072732683254</v>
      </c>
      <c r="AM265" s="26">
        <v>223.46072732683254</v>
      </c>
      <c r="AN265" s="26">
        <v>223.46072732683254</v>
      </c>
      <c r="AO265" s="26">
        <v>223.46072732683254</v>
      </c>
      <c r="AP265" s="26">
        <v>184.82178063829616</v>
      </c>
      <c r="AQ265" s="26">
        <v>184.82178063829616</v>
      </c>
      <c r="AR265" s="26">
        <v>223.46072732683254</v>
      </c>
      <c r="AS265" s="26">
        <v>223.46072732683254</v>
      </c>
      <c r="AT265" s="26">
        <v>223.46072732683254</v>
      </c>
      <c r="AU265" s="26">
        <v>222.5582311401138</v>
      </c>
      <c r="AV265" s="26">
        <v>222.5582311401138</v>
      </c>
      <c r="AW265" s="26">
        <v>184.82178063829616</v>
      </c>
      <c r="AX265" s="26">
        <v>220.7176799650419</v>
      </c>
      <c r="AY265" s="26">
        <v>323.34394656024239</v>
      </c>
      <c r="AZ265" s="26">
        <v>321.22842739276899</v>
      </c>
      <c r="BA265" s="26">
        <v>323.34394656024239</v>
      </c>
      <c r="BB265" s="26">
        <v>320.69436399126306</v>
      </c>
      <c r="BC265" s="26">
        <v>320.69436399126306</v>
      </c>
      <c r="BD265" s="26">
        <v>320.69436399126306</v>
      </c>
    </row>
    <row r="266" spans="1:56">
      <c r="A266" s="2">
        <f t="shared" si="36"/>
        <v>44163</v>
      </c>
      <c r="B266" s="4" t="e">
        <f>Data!C265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  <c r="AL266" s="26">
        <v>223.52118999052985</v>
      </c>
      <c r="AM266" s="26">
        <v>223.52118999052985</v>
      </c>
      <c r="AN266" s="26">
        <v>223.52118999052985</v>
      </c>
      <c r="AO266" s="26">
        <v>223.52118999052985</v>
      </c>
      <c r="AP266" s="26">
        <v>184.91062500660576</v>
      </c>
      <c r="AQ266" s="26">
        <v>184.91062500660576</v>
      </c>
      <c r="AR266" s="26">
        <v>223.52118999052985</v>
      </c>
      <c r="AS266" s="26">
        <v>223.52118999052985</v>
      </c>
      <c r="AT266" s="26">
        <v>223.52118999052985</v>
      </c>
      <c r="AU266" s="26">
        <v>222.61608224707999</v>
      </c>
      <c r="AV266" s="26">
        <v>222.61608224707999</v>
      </c>
      <c r="AW266" s="26">
        <v>184.91062500660576</v>
      </c>
      <c r="AX266" s="26">
        <v>220.77010275008698</v>
      </c>
      <c r="AY266" s="26">
        <v>323.50221211955972</v>
      </c>
      <c r="AZ266" s="26">
        <v>321.38124875026892</v>
      </c>
      <c r="BA266" s="26">
        <v>323.50221211955972</v>
      </c>
      <c r="BB266" s="26">
        <v>320.84579971464569</v>
      </c>
      <c r="BC266" s="26">
        <v>320.84579971464569</v>
      </c>
      <c r="BD266" s="26">
        <v>320.84579971464569</v>
      </c>
    </row>
    <row r="267" spans="1:56">
      <c r="A267" s="2">
        <f t="shared" si="36"/>
        <v>44164</v>
      </c>
      <c r="B267" s="4" t="e">
        <f>Data!C266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  <c r="AL267" s="26">
        <v>223.58159895587491</v>
      </c>
      <c r="AM267" s="26">
        <v>223.58159895587491</v>
      </c>
      <c r="AN267" s="26">
        <v>223.58159895587491</v>
      </c>
      <c r="AO267" s="26">
        <v>223.58159895587491</v>
      </c>
      <c r="AP267" s="26">
        <v>184.99935377364781</v>
      </c>
      <c r="AQ267" s="26">
        <v>184.99935377364781</v>
      </c>
      <c r="AR267" s="26">
        <v>223.58159895587491</v>
      </c>
      <c r="AS267" s="26">
        <v>223.58159895587491</v>
      </c>
      <c r="AT267" s="26">
        <v>223.58159895587491</v>
      </c>
      <c r="AU267" s="26">
        <v>222.67388395676076</v>
      </c>
      <c r="AV267" s="26">
        <v>222.67388395676076</v>
      </c>
      <c r="AW267" s="26">
        <v>184.99935377364781</v>
      </c>
      <c r="AX267" s="26">
        <v>220.82248448468494</v>
      </c>
      <c r="AY267" s="26">
        <v>323.66026935169072</v>
      </c>
      <c r="AZ267" s="26">
        <v>321.5338720008873</v>
      </c>
      <c r="BA267" s="26">
        <v>323.66026935169072</v>
      </c>
      <c r="BB267" s="26">
        <v>320.99703984490816</v>
      </c>
      <c r="BC267" s="26">
        <v>320.99703984490816</v>
      </c>
      <c r="BD267" s="26">
        <v>320.99703984490816</v>
      </c>
    </row>
    <row r="268" spans="1:56">
      <c r="A268" s="2">
        <f t="shared" si="36"/>
        <v>44165</v>
      </c>
      <c r="B268" s="4" t="e">
        <f>Data!C267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  <c r="AL268" s="26">
        <v>223.64195435898023</v>
      </c>
      <c r="AM268" s="26">
        <v>223.64195435898023</v>
      </c>
      <c r="AN268" s="26">
        <v>223.64195435898023</v>
      </c>
      <c r="AO268" s="26">
        <v>223.64195435898023</v>
      </c>
      <c r="AP268" s="26">
        <v>185.08796731496975</v>
      </c>
      <c r="AQ268" s="26">
        <v>185.08796731496975</v>
      </c>
      <c r="AR268" s="26">
        <v>223.64195435898023</v>
      </c>
      <c r="AS268" s="26">
        <v>223.64195435898023</v>
      </c>
      <c r="AT268" s="26">
        <v>223.64195435898023</v>
      </c>
      <c r="AU268" s="26">
        <v>222.73163639686169</v>
      </c>
      <c r="AV268" s="26">
        <v>222.73163639686169</v>
      </c>
      <c r="AW268" s="26">
        <v>185.08796731496975</v>
      </c>
      <c r="AX268" s="26">
        <v>220.87482528436294</v>
      </c>
      <c r="AY268" s="26">
        <v>323.81811958784044</v>
      </c>
      <c r="AZ268" s="26">
        <v>321.68629852497924</v>
      </c>
      <c r="BA268" s="26">
        <v>323.81811958784044</v>
      </c>
      <c r="BB268" s="26">
        <v>321.14808577749153</v>
      </c>
      <c r="BC268" s="26">
        <v>321.14808577749153</v>
      </c>
      <c r="BD268" s="26">
        <v>321.14808577749153</v>
      </c>
    </row>
    <row r="269" spans="1:56">
      <c r="A269" s="2">
        <f t="shared" si="36"/>
        <v>44166</v>
      </c>
      <c r="B269" s="4" t="e">
        <f>Data!C268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  <c r="AL269" s="26">
        <v>223.70225633352982</v>
      </c>
      <c r="AM269" s="26">
        <v>223.70225633352982</v>
      </c>
      <c r="AN269" s="26">
        <v>223.70225633352982</v>
      </c>
      <c r="AO269" s="26">
        <v>223.70225633352982</v>
      </c>
      <c r="AP269" s="26">
        <v>185.17646600349548</v>
      </c>
      <c r="AQ269" s="26">
        <v>185.17646600349548</v>
      </c>
      <c r="AR269" s="26">
        <v>223.70225633352982</v>
      </c>
      <c r="AS269" s="26">
        <v>223.70225633352982</v>
      </c>
      <c r="AT269" s="26">
        <v>223.70225633352982</v>
      </c>
      <c r="AU269" s="26">
        <v>222.78933969241925</v>
      </c>
      <c r="AV269" s="26">
        <v>222.78933969241925</v>
      </c>
      <c r="AW269" s="26">
        <v>185.17646600349548</v>
      </c>
      <c r="AX269" s="26">
        <v>220.92712526131422</v>
      </c>
      <c r="AY269" s="26">
        <v>323.97576411331249</v>
      </c>
      <c r="AZ269" s="26">
        <v>321.83852965174742</v>
      </c>
      <c r="BA269" s="26">
        <v>323.97576411331249</v>
      </c>
      <c r="BB269" s="26">
        <v>321.29893885523649</v>
      </c>
      <c r="BC269" s="26">
        <v>321.29893885523649</v>
      </c>
      <c r="BD269" s="26">
        <v>321.29893885523649</v>
      </c>
    </row>
    <row r="270" spans="1:56">
      <c r="A270" s="2">
        <f t="shared" si="36"/>
        <v>44167</v>
      </c>
      <c r="B270" s="4" t="e">
        <f>Data!C269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  <c r="AL270" s="26">
        <v>223.7625050109329</v>
      </c>
      <c r="AM270" s="26">
        <v>223.7625050109329</v>
      </c>
      <c r="AN270" s="26">
        <v>223.7625050109329</v>
      </c>
      <c r="AO270" s="26">
        <v>223.7625050109329</v>
      </c>
      <c r="AP270" s="26">
        <v>185.26485020959274</v>
      </c>
      <c r="AQ270" s="26">
        <v>185.26485020959274</v>
      </c>
      <c r="AR270" s="26">
        <v>223.7625050109329</v>
      </c>
      <c r="AS270" s="26">
        <v>223.7625050109329</v>
      </c>
      <c r="AT270" s="26">
        <v>223.7625050109329</v>
      </c>
      <c r="AU270" s="26">
        <v>222.84699396597463</v>
      </c>
      <c r="AV270" s="26">
        <v>222.84699396597463</v>
      </c>
      <c r="AW270" s="26">
        <v>185.26485020959274</v>
      </c>
      <c r="AX270" s="26">
        <v>220.9793845246227</v>
      </c>
      <c r="AY270" s="26">
        <v>324.13320417006395</v>
      </c>
      <c r="AZ270" s="26">
        <v>321.9905666620935</v>
      </c>
      <c r="BA270" s="26">
        <v>324.13320417006395</v>
      </c>
      <c r="BB270" s="26">
        <v>321.44960037131511</v>
      </c>
      <c r="BC270" s="26">
        <v>321.44960037131511</v>
      </c>
      <c r="BD270" s="26">
        <v>321.44960037131511</v>
      </c>
    </row>
    <row r="271" spans="1:56">
      <c r="A271" s="2">
        <f t="shared" si="36"/>
        <v>44168</v>
      </c>
      <c r="B271" s="4" t="e">
        <f>Data!C270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  <c r="AL271" s="26">
        <v>223.8227005204665</v>
      </c>
      <c r="AM271" s="26">
        <v>223.8227005204665</v>
      </c>
      <c r="AN271" s="26">
        <v>223.8227005204665</v>
      </c>
      <c r="AO271" s="26">
        <v>223.8227005204665</v>
      </c>
      <c r="AP271" s="26">
        <v>185.35312030113599</v>
      </c>
      <c r="AQ271" s="26">
        <v>185.35312030113599</v>
      </c>
      <c r="AR271" s="26">
        <v>223.8227005204665</v>
      </c>
      <c r="AS271" s="26">
        <v>223.8227005204665</v>
      </c>
      <c r="AT271" s="26">
        <v>223.8227005204665</v>
      </c>
      <c r="AU271" s="26">
        <v>222.90459933773488</v>
      </c>
      <c r="AV271" s="26">
        <v>222.90459933773488</v>
      </c>
      <c r="AW271" s="26">
        <v>185.35312030113599</v>
      </c>
      <c r="AX271" s="26">
        <v>221.03160318047188</v>
      </c>
      <c r="AY271" s="26">
        <v>324.2904409591124</v>
      </c>
      <c r="AZ271" s="26">
        <v>322.14241079130574</v>
      </c>
      <c r="BA271" s="26">
        <v>324.2904409591124</v>
      </c>
      <c r="BB271" s="26">
        <v>321.60007157199522</v>
      </c>
      <c r="BC271" s="26">
        <v>321.60007157199522</v>
      </c>
      <c r="BD271" s="26">
        <v>321.60007157199522</v>
      </c>
    </row>
    <row r="272" spans="1:56">
      <c r="A272" s="2">
        <f t="shared" si="36"/>
        <v>44169</v>
      </c>
      <c r="B272" s="4" t="e">
        <f>Data!C271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  <c r="AL272" s="26">
        <v>223.88284298940764</v>
      </c>
      <c r="AM272" s="26">
        <v>223.88284298940764</v>
      </c>
      <c r="AN272" s="26">
        <v>223.88284298940764</v>
      </c>
      <c r="AO272" s="26">
        <v>223.88284298940764</v>
      </c>
      <c r="AP272" s="26">
        <v>185.44127664356546</v>
      </c>
      <c r="AQ272" s="26">
        <v>185.44127664356546</v>
      </c>
      <c r="AR272" s="26">
        <v>223.88284298940764</v>
      </c>
      <c r="AS272" s="26">
        <v>223.88284298940764</v>
      </c>
      <c r="AT272" s="26">
        <v>223.88284298940764</v>
      </c>
      <c r="AU272" s="26">
        <v>222.96215592572247</v>
      </c>
      <c r="AV272" s="26">
        <v>222.96215592572247</v>
      </c>
      <c r="AW272" s="26">
        <v>185.44127664356546</v>
      </c>
      <c r="AX272" s="26">
        <v>221.08378133233867</v>
      </c>
      <c r="AY272" s="26">
        <v>324.44747564280345</v>
      </c>
      <c r="AZ272" s="26">
        <v>322.29406323159265</v>
      </c>
      <c r="BA272" s="26">
        <v>324.44747564280345</v>
      </c>
      <c r="BB272" s="26">
        <v>321.75035365924612</v>
      </c>
      <c r="BC272" s="26">
        <v>321.75035365924612</v>
      </c>
      <c r="BD272" s="26">
        <v>321.75035365924612</v>
      </c>
    </row>
    <row r="273" spans="1:56">
      <c r="A273" s="2">
        <f t="shared" si="36"/>
        <v>44170</v>
      </c>
      <c r="B273" s="4" t="e">
        <f>Data!C272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  <c r="AL273" s="26">
        <v>223.94293254315608</v>
      </c>
      <c r="AM273" s="26">
        <v>223.94293254315608</v>
      </c>
      <c r="AN273" s="26">
        <v>223.94293254315608</v>
      </c>
      <c r="AO273" s="26">
        <v>223.94293254315608</v>
      </c>
      <c r="AP273" s="26">
        <v>185.52931959994251</v>
      </c>
      <c r="AQ273" s="26">
        <v>185.52931959994251</v>
      </c>
      <c r="AR273" s="26">
        <v>223.94293254315608</v>
      </c>
      <c r="AS273" s="26">
        <v>223.94293254315608</v>
      </c>
      <c r="AT273" s="26">
        <v>223.94293254315608</v>
      </c>
      <c r="AU273" s="26">
        <v>223.01966384591421</v>
      </c>
      <c r="AV273" s="26">
        <v>223.01966384591421</v>
      </c>
      <c r="AW273" s="26">
        <v>185.52931959994251</v>
      </c>
      <c r="AX273" s="26">
        <v>221.13591908117374</v>
      </c>
      <c r="AY273" s="26">
        <v>324.60430934694642</v>
      </c>
      <c r="AZ273" s="26">
        <v>322.44552513447081</v>
      </c>
      <c r="BA273" s="26">
        <v>324.60430934694642</v>
      </c>
      <c r="BB273" s="26">
        <v>321.90044779319527</v>
      </c>
      <c r="BC273" s="26">
        <v>321.90044779319527</v>
      </c>
      <c r="BD273" s="26">
        <v>321.90044779319527</v>
      </c>
    </row>
    <row r="274" spans="1:56">
      <c r="A274" s="2">
        <f t="shared" si="36"/>
        <v>44171</v>
      </c>
      <c r="B274" s="4" t="e">
        <f>Data!C273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  <c r="AL274" s="26">
        <v>224.00296930534816</v>
      </c>
      <c r="AM274" s="26">
        <v>224.00296930534816</v>
      </c>
      <c r="AN274" s="26">
        <v>224.00296930534816</v>
      </c>
      <c r="AO274" s="26">
        <v>224.00296930534816</v>
      </c>
      <c r="AP274" s="26">
        <v>185.61724953100145</v>
      </c>
      <c r="AQ274" s="26">
        <v>185.61724953100145</v>
      </c>
      <c r="AR274" s="26">
        <v>224.00296930534816</v>
      </c>
      <c r="AS274" s="26">
        <v>224.00296930534816</v>
      </c>
      <c r="AT274" s="26">
        <v>224.00296930534816</v>
      </c>
      <c r="AU274" s="26">
        <v>223.07712321236997</v>
      </c>
      <c r="AV274" s="26">
        <v>223.07712321236997</v>
      </c>
      <c r="AW274" s="26">
        <v>185.61724953100145</v>
      </c>
      <c r="AX274" s="26">
        <v>221.18801652556877</v>
      </c>
      <c r="AY274" s="26">
        <v>324.76094316282627</v>
      </c>
      <c r="AZ274" s="26">
        <v>322.59679761301572</v>
      </c>
      <c r="BA274" s="26">
        <v>324.76094316282627</v>
      </c>
      <c r="BB274" s="26">
        <v>322.05035509444394</v>
      </c>
      <c r="BC274" s="26">
        <v>322.05035509444394</v>
      </c>
      <c r="BD274" s="26">
        <v>322.05035509444394</v>
      </c>
    </row>
    <row r="275" spans="1:56">
      <c r="A275" s="2">
        <f t="shared" si="36"/>
        <v>44172</v>
      </c>
      <c r="B275" s="4" t="e">
        <f>Data!C274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  <c r="AL275" s="26">
        <v>224.06295339796239</v>
      </c>
      <c r="AM275" s="26">
        <v>224.06295339796239</v>
      </c>
      <c r="AN275" s="26">
        <v>224.06295339796239</v>
      </c>
      <c r="AO275" s="26">
        <v>224.06295339796239</v>
      </c>
      <c r="AP275" s="26">
        <v>185.70506679519838</v>
      </c>
      <c r="AQ275" s="26">
        <v>185.70506679519838</v>
      </c>
      <c r="AR275" s="26">
        <v>224.06295339796239</v>
      </c>
      <c r="AS275" s="26">
        <v>224.06295339796239</v>
      </c>
      <c r="AT275" s="26">
        <v>224.06295339796239</v>
      </c>
      <c r="AU275" s="26">
        <v>223.13453413735238</v>
      </c>
      <c r="AV275" s="26">
        <v>223.13453413735238</v>
      </c>
      <c r="AW275" s="26">
        <v>185.70506679519838</v>
      </c>
      <c r="AX275" s="26">
        <v>221.24007376191202</v>
      </c>
      <c r="AY275" s="26">
        <v>324.9173781490984</v>
      </c>
      <c r="AZ275" s="26">
        <v>322.74788174398276</v>
      </c>
      <c r="BA275" s="26">
        <v>324.9173781490984</v>
      </c>
      <c r="BB275" s="26">
        <v>322.20007664625018</v>
      </c>
      <c r="BC275" s="26">
        <v>322.20007664625018</v>
      </c>
      <c r="BD275" s="26">
        <v>322.20007664625018</v>
      </c>
    </row>
    <row r="276" spans="1:56">
      <c r="A276" s="2">
        <f t="shared" si="36"/>
        <v>44173</v>
      </c>
      <c r="B276" s="4" t="e">
        <f>Data!C275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  <c r="AL276" s="26">
        <v>224.12288494141737</v>
      </c>
      <c r="AM276" s="26">
        <v>224.12288494141737</v>
      </c>
      <c r="AN276" s="26">
        <v>224.12288494141737</v>
      </c>
      <c r="AO276" s="26">
        <v>224.12288494141737</v>
      </c>
      <c r="AP276" s="26">
        <v>185.79277174875702</v>
      </c>
      <c r="AQ276" s="26">
        <v>185.79277174875702</v>
      </c>
      <c r="AR276" s="26">
        <v>224.12288494141737</v>
      </c>
      <c r="AS276" s="26">
        <v>224.12288494141737</v>
      </c>
      <c r="AT276" s="26">
        <v>224.12288494141737</v>
      </c>
      <c r="AU276" s="26">
        <v>223.19189673143768</v>
      </c>
      <c r="AV276" s="26">
        <v>223.19189673143768</v>
      </c>
      <c r="AW276" s="26">
        <v>185.79277174875702</v>
      </c>
      <c r="AX276" s="26">
        <v>221.29209088453268</v>
      </c>
      <c r="AY276" s="26">
        <v>325.0736153335734</v>
      </c>
      <c r="AZ276" s="26">
        <v>322.89877856980627</v>
      </c>
      <c r="BA276" s="26">
        <v>325.0736153335734</v>
      </c>
      <c r="BB276" s="26">
        <v>322.34961349658619</v>
      </c>
      <c r="BC276" s="26">
        <v>322.34961349658619</v>
      </c>
      <c r="BD276" s="26">
        <v>322.34961349658619</v>
      </c>
    </row>
    <row r="277" spans="1:56">
      <c r="A277" s="2">
        <f t="shared" si="36"/>
        <v>44174</v>
      </c>
      <c r="B277" s="4" t="e">
        <f>Data!C276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  <c r="AL277" s="26">
        <v>224.1827640546627</v>
      </c>
      <c r="AM277" s="26">
        <v>224.1827640546627</v>
      </c>
      <c r="AN277" s="26">
        <v>224.1827640546627</v>
      </c>
      <c r="AO277" s="26">
        <v>224.1827640546627</v>
      </c>
      <c r="AP277" s="26">
        <v>185.88036474571194</v>
      </c>
      <c r="AQ277" s="26">
        <v>185.88036474571194</v>
      </c>
      <c r="AR277" s="26">
        <v>224.1827640546627</v>
      </c>
      <c r="AS277" s="26">
        <v>224.1827640546627</v>
      </c>
      <c r="AT277" s="26">
        <v>224.1827640546627</v>
      </c>
      <c r="AU277" s="26">
        <v>223.24921110361882</v>
      </c>
      <c r="AV277" s="26">
        <v>223.24921110361882</v>
      </c>
      <c r="AW277" s="26">
        <v>185.88036474571194</v>
      </c>
      <c r="AX277" s="26">
        <v>221.34406798583521</v>
      </c>
      <c r="AY277" s="26">
        <v>325.22965571489794</v>
      </c>
      <c r="AZ277" s="26">
        <v>323.04948910048336</v>
      </c>
      <c r="BA277" s="26">
        <v>325.22965571489794</v>
      </c>
      <c r="BB277" s="26">
        <v>322.49896666007737</v>
      </c>
      <c r="BC277" s="26">
        <v>322.49896666007737</v>
      </c>
      <c r="BD277" s="26">
        <v>322.49896666007737</v>
      </c>
    </row>
    <row r="278" spans="1:56">
      <c r="A278" s="2">
        <f t="shared" si="36"/>
        <v>44175</v>
      </c>
      <c r="B278" s="4" t="e">
        <f>Data!C277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  <c r="AL278" s="26">
        <v>224.24259085526333</v>
      </c>
      <c r="AM278" s="26">
        <v>224.24259085526333</v>
      </c>
      <c r="AN278" s="26">
        <v>224.24259085526333</v>
      </c>
      <c r="AO278" s="26">
        <v>224.24259085526333</v>
      </c>
      <c r="AP278" s="26">
        <v>185.96784613794924</v>
      </c>
      <c r="AQ278" s="26">
        <v>185.96784613794924</v>
      </c>
      <c r="AR278" s="26">
        <v>224.24259085526333</v>
      </c>
      <c r="AS278" s="26">
        <v>224.24259085526333</v>
      </c>
      <c r="AT278" s="26">
        <v>224.24259085526333</v>
      </c>
      <c r="AU278" s="26">
        <v>223.30647736140091</v>
      </c>
      <c r="AV278" s="26">
        <v>223.30647736140091</v>
      </c>
      <c r="AW278" s="26">
        <v>185.96784613794924</v>
      </c>
      <c r="AX278" s="26">
        <v>221.3960051564238</v>
      </c>
      <c r="AY278" s="26">
        <v>325.38550026413759</v>
      </c>
      <c r="AZ278" s="26">
        <v>323.20001431534899</v>
      </c>
      <c r="BA278" s="26">
        <v>325.38550026413759</v>
      </c>
      <c r="BB278" s="26">
        <v>322.64813711983015</v>
      </c>
      <c r="BC278" s="26">
        <v>322.64813711983015</v>
      </c>
      <c r="BD278" s="26">
        <v>322.64813711983015</v>
      </c>
    </row>
    <row r="279" spans="1:56">
      <c r="A279" s="2">
        <f t="shared" si="36"/>
        <v>44176</v>
      </c>
      <c r="B279" s="4" t="e">
        <f>Data!C278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  <c r="AL279" s="26">
        <v>224.30236545947773</v>
      </c>
      <c r="AM279" s="26">
        <v>224.30236545947773</v>
      </c>
      <c r="AN279" s="26">
        <v>224.30236545947773</v>
      </c>
      <c r="AO279" s="26">
        <v>224.30236545947773</v>
      </c>
      <c r="AP279" s="26">
        <v>186.05521627524496</v>
      </c>
      <c r="AQ279" s="26">
        <v>186.05521627524496</v>
      </c>
      <c r="AR279" s="26">
        <v>224.30236545947773</v>
      </c>
      <c r="AS279" s="26">
        <v>224.30236545947773</v>
      </c>
      <c r="AT279" s="26">
        <v>224.30236545947773</v>
      </c>
      <c r="AU279" s="26">
        <v>223.36369561089006</v>
      </c>
      <c r="AV279" s="26">
        <v>223.36369561089006</v>
      </c>
      <c r="AW279" s="26">
        <v>186.05521627524496</v>
      </c>
      <c r="AX279" s="26">
        <v>221.44790248521821</v>
      </c>
      <c r="AY279" s="26">
        <v>325.54114992626774</v>
      </c>
      <c r="AZ279" s="26">
        <v>323.35035516474886</v>
      </c>
      <c r="BA279" s="26">
        <v>325.54114992626774</v>
      </c>
      <c r="BB279" s="26">
        <v>322.7971258291542</v>
      </c>
      <c r="BC279" s="26">
        <v>322.7971258291542</v>
      </c>
      <c r="BD279" s="26">
        <v>322.7971258291542</v>
      </c>
    </row>
    <row r="280" spans="1:56">
      <c r="A280" s="2">
        <f t="shared" si="36"/>
        <v>44177</v>
      </c>
      <c r="B280" s="4" t="e">
        <f>Data!C279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  <c r="AL280" s="26">
        <v>224.36208798233054</v>
      </c>
      <c r="AM280" s="26">
        <v>224.36208798233054</v>
      </c>
      <c r="AN280" s="26">
        <v>224.36208798233054</v>
      </c>
      <c r="AO280" s="26">
        <v>224.36208798233054</v>
      </c>
      <c r="AP280" s="26">
        <v>186.14247550530143</v>
      </c>
      <c r="AQ280" s="26">
        <v>186.14247550530143</v>
      </c>
      <c r="AR280" s="26">
        <v>224.36208798233054</v>
      </c>
      <c r="AS280" s="26">
        <v>224.36208798233054</v>
      </c>
      <c r="AT280" s="26">
        <v>224.36208798233054</v>
      </c>
      <c r="AU280" s="26">
        <v>223.42086595687559</v>
      </c>
      <c r="AV280" s="26">
        <v>223.42086595687559</v>
      </c>
      <c r="AW280" s="26">
        <v>186.14247550530143</v>
      </c>
      <c r="AX280" s="26">
        <v>221.49976005956128</v>
      </c>
      <c r="AY280" s="26">
        <v>325.69660562157725</v>
      </c>
      <c r="AZ280" s="26">
        <v>323.50051257161539</v>
      </c>
      <c r="BA280" s="26">
        <v>325.69660562157725</v>
      </c>
      <c r="BB280" s="26">
        <v>322.94593371318581</v>
      </c>
      <c r="BC280" s="26">
        <v>322.94593371318581</v>
      </c>
      <c r="BD280" s="26">
        <v>322.94593371318581</v>
      </c>
    </row>
    <row r="281" spans="1:56">
      <c r="A281" s="2">
        <f t="shared" si="36"/>
        <v>44178</v>
      </c>
      <c r="B281" s="4" t="e">
        <f>Data!C280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  <c r="AL281" s="26">
        <v>224.42175853767992</v>
      </c>
      <c r="AM281" s="26">
        <v>224.42175853767992</v>
      </c>
      <c r="AN281" s="26">
        <v>224.42175853767992</v>
      </c>
      <c r="AO281" s="26">
        <v>224.42175853767992</v>
      </c>
      <c r="AP281" s="26">
        <v>186.22962417378159</v>
      </c>
      <c r="AQ281" s="26">
        <v>186.22962417378159</v>
      </c>
      <c r="AR281" s="26">
        <v>224.42175853767992</v>
      </c>
      <c r="AS281" s="26">
        <v>224.42175853767992</v>
      </c>
      <c r="AT281" s="26">
        <v>224.42175853767992</v>
      </c>
      <c r="AU281" s="26">
        <v>223.47798850290647</v>
      </c>
      <c r="AV281" s="26">
        <v>223.47798850290647</v>
      </c>
      <c r="AW281" s="26">
        <v>186.22962417378159</v>
      </c>
      <c r="AX281" s="26">
        <v>221.5515779653189</v>
      </c>
      <c r="AY281" s="26">
        <v>325.85186824699065</v>
      </c>
      <c r="AZ281" s="26">
        <v>323.65048743295267</v>
      </c>
      <c r="BA281" s="26">
        <v>325.85186824699065</v>
      </c>
      <c r="BB281" s="26">
        <v>323.09456167041736</v>
      </c>
      <c r="BC281" s="26">
        <v>323.09456167041736</v>
      </c>
      <c r="BD281" s="26">
        <v>323.09456167041736</v>
      </c>
    </row>
    <row r="282" spans="1:56">
      <c r="A282" s="2">
        <f t="shared" si="36"/>
        <v>44179</v>
      </c>
      <c r="B282" s="4" t="e">
        <f>Data!C281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  <c r="AL282" s="26">
        <v>224.48137723828003</v>
      </c>
      <c r="AM282" s="26">
        <v>224.48137723828003</v>
      </c>
      <c r="AN282" s="26">
        <v>224.48137723828003</v>
      </c>
      <c r="AO282" s="26">
        <v>224.48137723828003</v>
      </c>
      <c r="AP282" s="26">
        <v>186.31666262434155</v>
      </c>
      <c r="AQ282" s="26">
        <v>186.31666262434155</v>
      </c>
      <c r="AR282" s="26">
        <v>224.48137723828003</v>
      </c>
      <c r="AS282" s="26">
        <v>224.48137723828003</v>
      </c>
      <c r="AT282" s="26">
        <v>224.48137723828003</v>
      </c>
      <c r="AU282" s="26">
        <v>223.53506335136228</v>
      </c>
      <c r="AV282" s="26">
        <v>223.53506335136228</v>
      </c>
      <c r="AW282" s="26">
        <v>186.31666262434155</v>
      </c>
      <c r="AX282" s="26">
        <v>221.60335628697263</v>
      </c>
      <c r="AY282" s="26">
        <v>326.00693867731286</v>
      </c>
      <c r="AZ282" s="26">
        <v>323.80028062123591</v>
      </c>
      <c r="BA282" s="26">
        <v>326.00693867731286</v>
      </c>
      <c r="BB282" s="26">
        <v>323.24301057413879</v>
      </c>
      <c r="BC282" s="26">
        <v>323.24301057413879</v>
      </c>
      <c r="BD282" s="26">
        <v>323.24301057413879</v>
      </c>
    </row>
    <row r="283" spans="1:56">
      <c r="A283" s="2">
        <f t="shared" si="36"/>
        <v>44180</v>
      </c>
      <c r="B283" s="4" t="e">
        <f>Data!C282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  <c r="AL283" s="26">
        <v>224.54094419583902</v>
      </c>
      <c r="AM283" s="26">
        <v>224.54094419583902</v>
      </c>
      <c r="AN283" s="26">
        <v>224.54094419583902</v>
      </c>
      <c r="AO283" s="26">
        <v>224.54094419583902</v>
      </c>
      <c r="AP283" s="26">
        <v>186.40359119866139</v>
      </c>
      <c r="AQ283" s="26">
        <v>186.40359119866139</v>
      </c>
      <c r="AR283" s="26">
        <v>224.54094419583902</v>
      </c>
      <c r="AS283" s="26">
        <v>224.54094419583902</v>
      </c>
      <c r="AT283" s="26">
        <v>224.54094419583902</v>
      </c>
      <c r="AU283" s="26">
        <v>223.59209060351901</v>
      </c>
      <c r="AV283" s="26">
        <v>223.59209060351901</v>
      </c>
      <c r="AW283" s="26">
        <v>186.40359119866139</v>
      </c>
      <c r="AX283" s="26">
        <v>221.65509510770602</v>
      </c>
      <c r="AY283" s="26">
        <v>326.16181776640133</v>
      </c>
      <c r="AZ283" s="26">
        <v>323.94989298572943</v>
      </c>
      <c r="BA283" s="26">
        <v>326.16181776640133</v>
      </c>
      <c r="BB283" s="26">
        <v>323.39128127379576</v>
      </c>
      <c r="BC283" s="26">
        <v>323.39128127379576</v>
      </c>
      <c r="BD283" s="26">
        <v>323.39128127379576</v>
      </c>
    </row>
    <row r="284" spans="1:56">
      <c r="A284" s="2">
        <f t="shared" si="36"/>
        <v>44181</v>
      </c>
      <c r="B284" s="4" t="e">
        <f>Data!C283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  <c r="AL284" s="26">
        <v>224.60045952107293</v>
      </c>
      <c r="AM284" s="26">
        <v>224.60045952107293</v>
      </c>
      <c r="AN284" s="26">
        <v>224.60045952107293</v>
      </c>
      <c r="AO284" s="26">
        <v>224.60045952107293</v>
      </c>
      <c r="AP284" s="26">
        <v>186.49041023647459</v>
      </c>
      <c r="AQ284" s="26">
        <v>186.49041023647459</v>
      </c>
      <c r="AR284" s="26">
        <v>224.60045952107293</v>
      </c>
      <c r="AS284" s="26">
        <v>224.60045952107293</v>
      </c>
      <c r="AT284" s="26">
        <v>224.60045952107293</v>
      </c>
      <c r="AU284" s="26">
        <v>223.64907035961014</v>
      </c>
      <c r="AV284" s="26">
        <v>223.64907035961014</v>
      </c>
      <c r="AW284" s="26">
        <v>186.49041023647459</v>
      </c>
      <c r="AX284" s="26">
        <v>221.70679450948452</v>
      </c>
      <c r="AY284" s="26">
        <v>326.31650634826985</v>
      </c>
      <c r="AZ284" s="26">
        <v>324.0993253537286</v>
      </c>
      <c r="BA284" s="26">
        <v>326.31650634826985</v>
      </c>
      <c r="BB284" s="26">
        <v>323.53937459626934</v>
      </c>
      <c r="BC284" s="26">
        <v>323.53937459626934</v>
      </c>
      <c r="BD284" s="26">
        <v>323.53937459626934</v>
      </c>
    </row>
    <row r="285" spans="1:56">
      <c r="A285" s="2">
        <f t="shared" si="36"/>
        <v>44182</v>
      </c>
      <c r="B285" s="4" t="e">
        <f>Data!C284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  <c r="AL285" s="26">
        <v>224.65992332375563</v>
      </c>
      <c r="AM285" s="26">
        <v>224.65992332375563</v>
      </c>
      <c r="AN285" s="26">
        <v>224.65992332375563</v>
      </c>
      <c r="AO285" s="26">
        <v>224.65992332375563</v>
      </c>
      <c r="AP285" s="26">
        <v>186.57712007559581</v>
      </c>
      <c r="AQ285" s="26">
        <v>186.57712007559581</v>
      </c>
      <c r="AR285" s="26">
        <v>224.65992332375563</v>
      </c>
      <c r="AS285" s="26">
        <v>224.65992332375563</v>
      </c>
      <c r="AT285" s="26">
        <v>224.65992332375563</v>
      </c>
      <c r="AU285" s="26">
        <v>223.70600271888335</v>
      </c>
      <c r="AV285" s="26">
        <v>223.70600271888335</v>
      </c>
      <c r="AW285" s="26">
        <v>186.57712007559581</v>
      </c>
      <c r="AX285" s="26">
        <v>221.75845457312997</v>
      </c>
      <c r="AY285" s="26">
        <v>326.47100523812782</v>
      </c>
      <c r="AZ285" s="26">
        <v>324.24857853173006</v>
      </c>
      <c r="BA285" s="26">
        <v>326.47100523812782</v>
      </c>
      <c r="BB285" s="26">
        <v>323.68729134708207</v>
      </c>
      <c r="BC285" s="26">
        <v>323.68729134708207</v>
      </c>
      <c r="BD285" s="26">
        <v>323.68729134708207</v>
      </c>
    </row>
    <row r="286" spans="1:56">
      <c r="A286" s="2">
        <f t="shared" si="36"/>
        <v>44183</v>
      </c>
      <c r="B286" s="4" t="e">
        <f>Data!C285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  <c r="AL286" s="26">
        <v>224.71933571276523</v>
      </c>
      <c r="AM286" s="26">
        <v>224.71933571276523</v>
      </c>
      <c r="AN286" s="26">
        <v>224.71933571276523</v>
      </c>
      <c r="AO286" s="26">
        <v>224.71933571276523</v>
      </c>
      <c r="AP286" s="26">
        <v>186.66372105194748</v>
      </c>
      <c r="AQ286" s="26">
        <v>186.66372105194748</v>
      </c>
      <c r="AR286" s="26">
        <v>224.71933571276523</v>
      </c>
      <c r="AS286" s="26">
        <v>224.71933571276523</v>
      </c>
      <c r="AT286" s="26">
        <v>224.71933571276523</v>
      </c>
      <c r="AU286" s="26">
        <v>223.76288777965328</v>
      </c>
      <c r="AV286" s="26">
        <v>223.76288777965328</v>
      </c>
      <c r="AW286" s="26">
        <v>186.66372105194748</v>
      </c>
      <c r="AX286" s="26">
        <v>221.81007537838954</v>
      </c>
      <c r="AY286" s="26">
        <v>326.62531523335878</v>
      </c>
      <c r="AZ286" s="26">
        <v>324.3976533065337</v>
      </c>
      <c r="BA286" s="26">
        <v>326.62531523335878</v>
      </c>
      <c r="BB286" s="26">
        <v>323.83503231153384</v>
      </c>
      <c r="BC286" s="26">
        <v>323.83503231153384</v>
      </c>
      <c r="BD286" s="26">
        <v>323.83503231153384</v>
      </c>
    </row>
    <row r="287" spans="1:56">
      <c r="A287" s="2">
        <f t="shared" si="36"/>
        <v>44184</v>
      </c>
      <c r="B287" s="4" t="e">
        <f>Data!C286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  <c r="AL287" s="26">
        <v>224.77869679612709</v>
      </c>
      <c r="AM287" s="26">
        <v>224.77869679612709</v>
      </c>
      <c r="AN287" s="26">
        <v>224.77869679612709</v>
      </c>
      <c r="AO287" s="26">
        <v>224.77869679612709</v>
      </c>
      <c r="AP287" s="26">
        <v>186.7502134995851</v>
      </c>
      <c r="AQ287" s="26">
        <v>186.7502134995851</v>
      </c>
      <c r="AR287" s="26">
        <v>224.77869679612709</v>
      </c>
      <c r="AS287" s="26">
        <v>224.77869679612709</v>
      </c>
      <c r="AT287" s="26">
        <v>224.77869679612709</v>
      </c>
      <c r="AU287" s="26">
        <v>223.81972563935025</v>
      </c>
      <c r="AV287" s="26">
        <v>223.81972563935025</v>
      </c>
      <c r="AW287" s="26">
        <v>186.7502134995851</v>
      </c>
      <c r="AX287" s="26">
        <v>221.86165700399991</v>
      </c>
      <c r="AY287" s="26">
        <v>326.77943711444186</v>
      </c>
      <c r="AZ287" s="26">
        <v>324.54655044628112</v>
      </c>
      <c r="BA287" s="26">
        <v>326.77943711444186</v>
      </c>
      <c r="BB287" s="26">
        <v>323.98259825577242</v>
      </c>
      <c r="BC287" s="26">
        <v>323.98259825577242</v>
      </c>
      <c r="BD287" s="26">
        <v>323.98259825577242</v>
      </c>
    </row>
    <row r="288" spans="1:56">
      <c r="A288" s="2">
        <f t="shared" si="36"/>
        <v>44185</v>
      </c>
      <c r="B288" s="4" t="e">
        <f>Data!C287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  <c r="AL288" s="26">
        <v>224.83800668105388</v>
      </c>
      <c r="AM288" s="26">
        <v>224.83800668105388</v>
      </c>
      <c r="AN288" s="26">
        <v>224.83800668105388</v>
      </c>
      <c r="AO288" s="26">
        <v>224.83800668105388</v>
      </c>
      <c r="AP288" s="26">
        <v>186.83659775072144</v>
      </c>
      <c r="AQ288" s="26">
        <v>186.83659775072144</v>
      </c>
      <c r="AR288" s="26">
        <v>224.83800668105388</v>
      </c>
      <c r="AS288" s="26">
        <v>224.83800668105388</v>
      </c>
      <c r="AT288" s="26">
        <v>224.83800668105388</v>
      </c>
      <c r="AU288" s="26">
        <v>223.87651639456578</v>
      </c>
      <c r="AV288" s="26">
        <v>223.87651639456578</v>
      </c>
      <c r="AW288" s="26">
        <v>186.83659775072144</v>
      </c>
      <c r="AX288" s="26">
        <v>221.91319952774691</v>
      </c>
      <c r="AY288" s="26">
        <v>326.93337164581925</v>
      </c>
      <c r="AZ288" s="26">
        <v>324.69527070143374</v>
      </c>
      <c r="BA288" s="26">
        <v>326.93337164581925</v>
      </c>
      <c r="BB288" s="26">
        <v>324.129989927802</v>
      </c>
      <c r="BC288" s="26">
        <v>324.129989927802</v>
      </c>
      <c r="BD288" s="26">
        <v>324.129989927802</v>
      </c>
    </row>
    <row r="289" spans="1:56">
      <c r="A289" s="2">
        <f t="shared" si="36"/>
        <v>44186</v>
      </c>
      <c r="B289" s="4" t="e">
        <f>Data!C288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  <c r="AL289" s="26">
        <v>224.89726547398269</v>
      </c>
      <c r="AM289" s="26">
        <v>224.89726547398269</v>
      </c>
      <c r="AN289" s="26">
        <v>224.89726547398269</v>
      </c>
      <c r="AO289" s="26">
        <v>224.89726547398269</v>
      </c>
      <c r="AP289" s="26">
        <v>186.92287413574962</v>
      </c>
      <c r="AQ289" s="26">
        <v>186.92287413574962</v>
      </c>
      <c r="AR289" s="26">
        <v>224.89726547398269</v>
      </c>
      <c r="AS289" s="26">
        <v>224.89726547398269</v>
      </c>
      <c r="AT289" s="26">
        <v>224.89726547398269</v>
      </c>
      <c r="AU289" s="26">
        <v>223.93326014109471</v>
      </c>
      <c r="AV289" s="26">
        <v>223.93326014109471</v>
      </c>
      <c r="AW289" s="26">
        <v>186.92287413574962</v>
      </c>
      <c r="AX289" s="26">
        <v>221.96470302652077</v>
      </c>
      <c r="AY289" s="26">
        <v>327.08711957671295</v>
      </c>
      <c r="AZ289" s="26">
        <v>324.84381480569425</v>
      </c>
      <c r="BA289" s="26">
        <v>327.08711957671295</v>
      </c>
      <c r="BB289" s="26">
        <v>324.27720805843325</v>
      </c>
      <c r="BC289" s="26">
        <v>324.27720805843325</v>
      </c>
      <c r="BD289" s="26">
        <v>324.27720805843325</v>
      </c>
    </row>
    <row r="290" spans="1:56">
      <c r="A290" s="2">
        <f t="shared" si="36"/>
        <v>44187</v>
      </c>
      <c r="B290" s="4" t="e">
        <f>Data!C289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  <c r="AL290" s="26">
        <v>224.95647328060952</v>
      </c>
      <c r="AM290" s="26">
        <v>224.95647328060952</v>
      </c>
      <c r="AN290" s="26">
        <v>224.95647328060952</v>
      </c>
      <c r="AO290" s="26">
        <v>224.95647328060952</v>
      </c>
      <c r="AP290" s="26">
        <v>187.00904298326537</v>
      </c>
      <c r="AQ290" s="26">
        <v>187.00904298326537</v>
      </c>
      <c r="AR290" s="26">
        <v>224.95647328060952</v>
      </c>
      <c r="AS290" s="26">
        <v>224.95647328060952</v>
      </c>
      <c r="AT290" s="26">
        <v>224.95647328060952</v>
      </c>
      <c r="AU290" s="26">
        <v>223.98995697397427</v>
      </c>
      <c r="AV290" s="26">
        <v>223.98995697397427</v>
      </c>
      <c r="AW290" s="26">
        <v>187.00904298326537</v>
      </c>
      <c r="AX290" s="26">
        <v>222.01616757636759</v>
      </c>
      <c r="AY290" s="26">
        <v>327.24068164189401</v>
      </c>
      <c r="AZ290" s="26">
        <v>324.99218347687452</v>
      </c>
      <c r="BA290" s="26">
        <v>327.24068164189401</v>
      </c>
      <c r="BB290" s="26">
        <v>324.42425336217838</v>
      </c>
      <c r="BC290" s="26">
        <v>324.42425336217838</v>
      </c>
      <c r="BD290" s="26">
        <v>324.42425336217838</v>
      </c>
    </row>
    <row r="291" spans="1:56">
      <c r="A291" s="2">
        <f t="shared" si="36"/>
        <v>44188</v>
      </c>
      <c r="B291" s="4" t="e">
        <f>Data!C290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  <c r="AL291" s="26">
        <v>225.01563020592133</v>
      </c>
      <c r="AM291" s="26">
        <v>225.01563020592133</v>
      </c>
      <c r="AN291" s="26">
        <v>225.01563020592133</v>
      </c>
      <c r="AO291" s="26">
        <v>225.01563020592133</v>
      </c>
      <c r="AP291" s="26">
        <v>187.09510462008811</v>
      </c>
      <c r="AQ291" s="26">
        <v>187.09510462008811</v>
      </c>
      <c r="AR291" s="26">
        <v>225.01563020592133</v>
      </c>
      <c r="AS291" s="26">
        <v>225.01563020592133</v>
      </c>
      <c r="AT291" s="26">
        <v>225.01563020592133</v>
      </c>
      <c r="AU291" s="26">
        <v>224.04660698752053</v>
      </c>
      <c r="AV291" s="26">
        <v>224.04660698752053</v>
      </c>
      <c r="AW291" s="26">
        <v>187.09510462008811</v>
      </c>
      <c r="AX291" s="26">
        <v>222.06759325253714</v>
      </c>
      <c r="AY291" s="26">
        <v>327.39405856240654</v>
      </c>
      <c r="AZ291" s="26">
        <v>325.14037741771313</v>
      </c>
      <c r="BA291" s="26">
        <v>327.39405856240654</v>
      </c>
      <c r="BB291" s="26">
        <v>324.57112653809463</v>
      </c>
      <c r="BC291" s="26">
        <v>324.57112653809463</v>
      </c>
      <c r="BD291" s="26">
        <v>324.57112653809463</v>
      </c>
    </row>
    <row r="292" spans="1:56">
      <c r="A292" s="2">
        <f t="shared" si="36"/>
        <v>44189</v>
      </c>
      <c r="B292" s="4" t="e">
        <f>Data!C291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  <c r="AL292" s="26">
        <v>225.07473635422579</v>
      </c>
      <c r="AM292" s="26">
        <v>225.07473635422579</v>
      </c>
      <c r="AN292" s="26">
        <v>225.07473635422579</v>
      </c>
      <c r="AO292" s="26">
        <v>225.07473635422579</v>
      </c>
      <c r="AP292" s="26">
        <v>187.18105937128144</v>
      </c>
      <c r="AQ292" s="26">
        <v>187.18105937128144</v>
      </c>
      <c r="AR292" s="26">
        <v>225.07473635422579</v>
      </c>
      <c r="AS292" s="26">
        <v>225.07473635422579</v>
      </c>
      <c r="AT292" s="26">
        <v>225.07473635422579</v>
      </c>
      <c r="AU292" s="26">
        <v>224.1032102753621</v>
      </c>
      <c r="AV292" s="26">
        <v>224.1032102753621</v>
      </c>
      <c r="AW292" s="26">
        <v>187.18105937128144</v>
      </c>
      <c r="AX292" s="26">
        <v>222.11898012952713</v>
      </c>
      <c r="AY292" s="26">
        <v>327.54725104624964</v>
      </c>
      <c r="AZ292" s="26">
        <v>325.28839731664573</v>
      </c>
      <c r="BA292" s="26">
        <v>327.54725104624964</v>
      </c>
      <c r="BB292" s="26">
        <v>324.71782827057859</v>
      </c>
      <c r="BC292" s="26">
        <v>324.71782827057859</v>
      </c>
      <c r="BD292" s="26">
        <v>324.71782827057859</v>
      </c>
    </row>
    <row r="293" spans="1:56">
      <c r="A293" s="2">
        <f t="shared" si="36"/>
        <v>44190</v>
      </c>
      <c r="B293" s="4" t="e">
        <f>Data!C292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  <c r="AL293" s="26">
        <v>225.13379182917899</v>
      </c>
      <c r="AM293" s="26">
        <v>225.13379182917899</v>
      </c>
      <c r="AN293" s="26">
        <v>225.13379182917899</v>
      </c>
      <c r="AO293" s="26">
        <v>225.13379182917899</v>
      </c>
      <c r="AP293" s="26">
        <v>187.26690756017274</v>
      </c>
      <c r="AQ293" s="26">
        <v>187.26690756017274</v>
      </c>
      <c r="AR293" s="26">
        <v>225.13379182917899</v>
      </c>
      <c r="AS293" s="26">
        <v>225.13379182917899</v>
      </c>
      <c r="AT293" s="26">
        <v>225.13379182917899</v>
      </c>
      <c r="AU293" s="26">
        <v>224.15976693047151</v>
      </c>
      <c r="AV293" s="26">
        <v>224.15976693047151</v>
      </c>
      <c r="AW293" s="26">
        <v>187.26690756017274</v>
      </c>
      <c r="AX293" s="26">
        <v>222.17032828112448</v>
      </c>
      <c r="AY293" s="26">
        <v>327.70025978901924</v>
      </c>
      <c r="AZ293" s="26">
        <v>325.43624384853024</v>
      </c>
      <c r="BA293" s="26">
        <v>327.70025978901924</v>
      </c>
      <c r="BB293" s="26">
        <v>324.86435923011453</v>
      </c>
      <c r="BC293" s="26">
        <v>324.86435923011453</v>
      </c>
      <c r="BD293" s="26">
        <v>324.86435923011453</v>
      </c>
    </row>
    <row r="294" spans="1:56">
      <c r="A294" s="2">
        <f t="shared" si="36"/>
        <v>44191</v>
      </c>
      <c r="B294" s="4" t="e">
        <f>Data!C293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  <c r="AL294" s="26">
        <v>225.19279673381109</v>
      </c>
      <c r="AM294" s="26">
        <v>225.19279673381109</v>
      </c>
      <c r="AN294" s="26">
        <v>225.19279673381109</v>
      </c>
      <c r="AO294" s="26">
        <v>225.19279673381109</v>
      </c>
      <c r="AP294" s="26">
        <v>187.35264950837202</v>
      </c>
      <c r="AQ294" s="26">
        <v>187.35264950837202</v>
      </c>
      <c r="AR294" s="26">
        <v>225.19279673381109</v>
      </c>
      <c r="AS294" s="26">
        <v>225.19279673381109</v>
      </c>
      <c r="AT294" s="26">
        <v>225.19279673381109</v>
      </c>
      <c r="AU294" s="26">
        <v>224.21627704519432</v>
      </c>
      <c r="AV294" s="26">
        <v>224.21627704519432</v>
      </c>
      <c r="AW294" s="26">
        <v>187.35264950837202</v>
      </c>
      <c r="AX294" s="26">
        <v>222.22163778044364</v>
      </c>
      <c r="AY294" s="26">
        <v>327.85308547451274</v>
      </c>
      <c r="AZ294" s="26">
        <v>325.58391767533038</v>
      </c>
      <c r="BA294" s="26">
        <v>327.85308547451274</v>
      </c>
      <c r="BB294" s="26">
        <v>325.01072007397971</v>
      </c>
      <c r="BC294" s="26">
        <v>325.01072007397971</v>
      </c>
      <c r="BD294" s="26">
        <v>325.01072007397971</v>
      </c>
    </row>
    <row r="295" spans="1:56">
      <c r="A295" s="2">
        <f t="shared" si="36"/>
        <v>44192</v>
      </c>
      <c r="B295" s="4" t="e">
        <f>Data!C294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  <c r="AL295" s="26">
        <v>225.25175117055031</v>
      </c>
      <c r="AM295" s="26">
        <v>225.25175117055031</v>
      </c>
      <c r="AN295" s="26">
        <v>225.25175117055031</v>
      </c>
      <c r="AO295" s="26">
        <v>225.25175117055031</v>
      </c>
      <c r="AP295" s="26">
        <v>187.43828553579013</v>
      </c>
      <c r="AQ295" s="26">
        <v>187.43828553579013</v>
      </c>
      <c r="AR295" s="26">
        <v>225.25175117055031</v>
      </c>
      <c r="AS295" s="26">
        <v>225.25175117055031</v>
      </c>
      <c r="AT295" s="26">
        <v>225.25175117055031</v>
      </c>
      <c r="AU295" s="26">
        <v>224.2727407112763</v>
      </c>
      <c r="AV295" s="26">
        <v>224.2727407112763</v>
      </c>
      <c r="AW295" s="26">
        <v>187.43828553579013</v>
      </c>
      <c r="AX295" s="26">
        <v>222.27290869996213</v>
      </c>
      <c r="AY295" s="26">
        <v>328.00572877529805</v>
      </c>
      <c r="AZ295" s="26">
        <v>325.73141944675928</v>
      </c>
      <c r="BA295" s="26">
        <v>328.00572877529805</v>
      </c>
      <c r="BB295" s="26">
        <v>325.1569114469084</v>
      </c>
      <c r="BC295" s="26">
        <v>325.1569114469084</v>
      </c>
      <c r="BD295" s="26">
        <v>325.1569114469084</v>
      </c>
    </row>
    <row r="296" spans="1:56">
      <c r="A296" s="2">
        <f t="shared" si="36"/>
        <v>44193</v>
      </c>
      <c r="B296" s="4" t="e">
        <f>Data!C295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  <c r="AL296" s="26">
        <v>225.31065524124506</v>
      </c>
      <c r="AM296" s="26">
        <v>225.31065524124506</v>
      </c>
      <c r="AN296" s="26">
        <v>225.31065524124506</v>
      </c>
      <c r="AO296" s="26">
        <v>225.31065524124506</v>
      </c>
      <c r="AP296" s="26">
        <v>187.52381596065629</v>
      </c>
      <c r="AQ296" s="26">
        <v>187.52381596065629</v>
      </c>
      <c r="AR296" s="26">
        <v>225.31065524124506</v>
      </c>
      <c r="AS296" s="26">
        <v>225.31065524124506</v>
      </c>
      <c r="AT296" s="26">
        <v>225.31065524124506</v>
      </c>
      <c r="AU296" s="26">
        <v>224.3291580198885</v>
      </c>
      <c r="AV296" s="26">
        <v>224.3291580198885</v>
      </c>
      <c r="AW296" s="26">
        <v>187.52381596065629</v>
      </c>
      <c r="AX296" s="26">
        <v>222.32414111155362</v>
      </c>
      <c r="AY296" s="26">
        <v>328.15819035324967</v>
      </c>
      <c r="AZ296" s="26">
        <v>325.87874980088571</v>
      </c>
      <c r="BA296" s="26">
        <v>328.15819035324967</v>
      </c>
      <c r="BB296" s="26">
        <v>325.30293398171767</v>
      </c>
      <c r="BC296" s="26">
        <v>325.30293398171767</v>
      </c>
      <c r="BD296" s="26">
        <v>325.30293398171767</v>
      </c>
    </row>
    <row r="297" spans="1:56">
      <c r="A297" s="2">
        <f t="shared" si="36"/>
        <v>44194</v>
      </c>
      <c r="B297" s="4" t="e">
        <f>Data!C296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  <c r="AL297" s="26">
        <v>225.36950904718472</v>
      </c>
      <c r="AM297" s="26">
        <v>225.36950904718472</v>
      </c>
      <c r="AN297" s="26">
        <v>225.36950904718472</v>
      </c>
      <c r="AO297" s="26">
        <v>225.36950904718472</v>
      </c>
      <c r="AP297" s="26">
        <v>187.60924109953518</v>
      </c>
      <c r="AQ297" s="26">
        <v>187.60924109953518</v>
      </c>
      <c r="AR297" s="26">
        <v>225.36950904718472</v>
      </c>
      <c r="AS297" s="26">
        <v>225.36950904718472</v>
      </c>
      <c r="AT297" s="26">
        <v>225.36950904718472</v>
      </c>
      <c r="AU297" s="26">
        <v>224.38552906165066</v>
      </c>
      <c r="AV297" s="26">
        <v>224.38552906165066</v>
      </c>
      <c r="AW297" s="26">
        <v>187.60924109953518</v>
      </c>
      <c r="AX297" s="26">
        <v>222.37533508651865</v>
      </c>
      <c r="AY297" s="26">
        <v>328.31047086005339</v>
      </c>
      <c r="AZ297" s="26">
        <v>326.02590936470551</v>
      </c>
      <c r="BA297" s="26">
        <v>328.31047086005339</v>
      </c>
      <c r="BB297" s="26">
        <v>325.44878829989693</v>
      </c>
      <c r="BC297" s="26">
        <v>325.44878829989693</v>
      </c>
      <c r="BD297" s="26">
        <v>325.44878829989693</v>
      </c>
    </row>
    <row r="298" spans="1:56">
      <c r="A298" s="2">
        <f t="shared" si="36"/>
        <v>44195</v>
      </c>
      <c r="B298" s="4" t="e">
        <f>Data!C297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  <c r="AL298" s="26">
        <v>225.42831268911885</v>
      </c>
      <c r="AM298" s="26">
        <v>225.42831268911885</v>
      </c>
      <c r="AN298" s="26">
        <v>225.42831268911885</v>
      </c>
      <c r="AO298" s="26">
        <v>225.42831268911885</v>
      </c>
      <c r="AP298" s="26">
        <v>187.69456126734326</v>
      </c>
      <c r="AQ298" s="26">
        <v>187.69456126734326</v>
      </c>
      <c r="AR298" s="26">
        <v>225.42831268911885</v>
      </c>
      <c r="AS298" s="26">
        <v>225.42831268911885</v>
      </c>
      <c r="AT298" s="26">
        <v>225.42831268911885</v>
      </c>
      <c r="AU298" s="26">
        <v>224.44185392665301</v>
      </c>
      <c r="AV298" s="26">
        <v>224.44185392665301</v>
      </c>
      <c r="AW298" s="26">
        <v>187.69456126734326</v>
      </c>
      <c r="AX298" s="26">
        <v>222.42649069561315</v>
      </c>
      <c r="AY298" s="26">
        <v>328.46257093768156</v>
      </c>
      <c r="AZ298" s="26">
        <v>326.1728987546793</v>
      </c>
      <c r="BA298" s="26">
        <v>328.46257093768156</v>
      </c>
      <c r="BB298" s="26">
        <v>325.59447501216329</v>
      </c>
      <c r="BC298" s="26">
        <v>325.59447501216329</v>
      </c>
      <c r="BD298" s="26">
        <v>325.59447501216329</v>
      </c>
    </row>
    <row r="299" spans="1:56">
      <c r="A299" s="2">
        <f t="shared" si="36"/>
        <v>44196</v>
      </c>
      <c r="B299" s="4" t="e">
        <f>Data!C298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  <c r="AL299" s="26">
        <v>225.48706626727505</v>
      </c>
      <c r="AM299" s="26">
        <v>225.48706626727505</v>
      </c>
      <c r="AN299" s="26">
        <v>225.48706626727505</v>
      </c>
      <c r="AO299" s="26">
        <v>225.48706626727505</v>
      </c>
      <c r="AP299" s="26">
        <v>187.77977677736476</v>
      </c>
      <c r="AQ299" s="26">
        <v>187.77977677736476</v>
      </c>
      <c r="AR299" s="26">
        <v>225.48706626727505</v>
      </c>
      <c r="AS299" s="26">
        <v>225.48706626727505</v>
      </c>
      <c r="AT299" s="26">
        <v>225.48706626727505</v>
      </c>
      <c r="AU299" s="26">
        <v>224.49813270447646</v>
      </c>
      <c r="AV299" s="26">
        <v>224.49813270447646</v>
      </c>
      <c r="AW299" s="26">
        <v>187.77977677736476</v>
      </c>
      <c r="AX299" s="26">
        <v>222.47760800907503</v>
      </c>
      <c r="AY299" s="26">
        <v>328.61449121884061</v>
      </c>
      <c r="AZ299" s="26">
        <v>326.31971857723943</v>
      </c>
      <c r="BA299" s="26">
        <v>328.61449121884061</v>
      </c>
      <c r="BB299" s="26">
        <v>325.73999471898463</v>
      </c>
      <c r="BC299" s="26">
        <v>325.73999471898463</v>
      </c>
      <c r="BD299" s="26">
        <v>325.73999471898463</v>
      </c>
    </row>
    <row r="300" spans="1:56">
      <c r="A300" s="2">
        <f t="shared" si="36"/>
        <v>44197</v>
      </c>
      <c r="B300" s="4" t="e">
        <f>Data!C299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  <c r="AL300" s="26">
        <v>225.54576988137572</v>
      </c>
      <c r="AM300" s="26">
        <v>225.54576988137572</v>
      </c>
      <c r="AN300" s="26">
        <v>225.54576988137572</v>
      </c>
      <c r="AO300" s="26">
        <v>225.54576988137572</v>
      </c>
      <c r="AP300" s="26">
        <v>187.86488794126709</v>
      </c>
      <c r="AQ300" s="26">
        <v>187.86488794126709</v>
      </c>
      <c r="AR300" s="26">
        <v>225.54576988137572</v>
      </c>
      <c r="AS300" s="26">
        <v>225.54576988137572</v>
      </c>
      <c r="AT300" s="26">
        <v>225.54576988137572</v>
      </c>
      <c r="AU300" s="26">
        <v>224.55436548421147</v>
      </c>
      <c r="AV300" s="26">
        <v>224.55436548421147</v>
      </c>
      <c r="AW300" s="26">
        <v>187.86488794126709</v>
      </c>
      <c r="AX300" s="26">
        <v>222.52868709664875</v>
      </c>
      <c r="AY300" s="26">
        <v>328.76623232739274</v>
      </c>
      <c r="AZ300" s="26">
        <v>326.46636942926744</v>
      </c>
      <c r="BA300" s="26">
        <v>328.76623232739274</v>
      </c>
      <c r="BB300" s="26">
        <v>325.88534801107261</v>
      </c>
      <c r="BC300" s="26">
        <v>325.88534801107261</v>
      </c>
      <c r="BD300" s="26">
        <v>325.88534801107261</v>
      </c>
    </row>
    <row r="301" spans="1:56">
      <c r="A301" s="2">
        <f t="shared" si="36"/>
        <v>44198</v>
      </c>
      <c r="B301" s="4" t="e">
        <f>Data!C300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  <c r="AL301" s="26">
        <v>225.60442363065349</v>
      </c>
      <c r="AM301" s="26">
        <v>225.60442363065349</v>
      </c>
      <c r="AN301" s="26">
        <v>225.60442363065349</v>
      </c>
      <c r="AO301" s="26">
        <v>225.60442363065349</v>
      </c>
      <c r="AP301" s="26">
        <v>187.94989506911588</v>
      </c>
      <c r="AQ301" s="26">
        <v>187.94989506911588</v>
      </c>
      <c r="AR301" s="26">
        <v>225.60442363065349</v>
      </c>
      <c r="AS301" s="26">
        <v>225.60442363065349</v>
      </c>
      <c r="AT301" s="26">
        <v>225.60442363065349</v>
      </c>
      <c r="AU301" s="26">
        <v>224.61055235447546</v>
      </c>
      <c r="AV301" s="26">
        <v>224.61055235447546</v>
      </c>
      <c r="AW301" s="26">
        <v>187.94989506911588</v>
      </c>
      <c r="AX301" s="26">
        <v>222.57972802760838</v>
      </c>
      <c r="AY301" s="26">
        <v>328.91779487875277</v>
      </c>
      <c r="AZ301" s="26">
        <v>326.61285189854385</v>
      </c>
      <c r="BA301" s="26">
        <v>328.91779487875277</v>
      </c>
      <c r="BB301" s="26">
        <v>326.03053546984694</v>
      </c>
      <c r="BC301" s="26">
        <v>326.03053546984694</v>
      </c>
      <c r="BD301" s="26">
        <v>326.03053546984694</v>
      </c>
    </row>
    <row r="302" spans="1:56">
      <c r="A302" s="2">
        <f t="shared" si="36"/>
        <v>44199</v>
      </c>
      <c r="B302" s="4" t="e">
        <f>Data!C301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  <c r="AL302" s="26">
        <v>225.66302761386581</v>
      </c>
      <c r="AM302" s="26">
        <v>225.66302761386581</v>
      </c>
      <c r="AN302" s="26">
        <v>225.66302761386581</v>
      </c>
      <c r="AO302" s="26">
        <v>225.66302761386581</v>
      </c>
      <c r="AP302" s="26">
        <v>188.03479846938953</v>
      </c>
      <c r="AQ302" s="26">
        <v>188.03479846938953</v>
      </c>
      <c r="AR302" s="26">
        <v>225.66302761386581</v>
      </c>
      <c r="AS302" s="26">
        <v>225.66302761386581</v>
      </c>
      <c r="AT302" s="26">
        <v>225.66302761386581</v>
      </c>
      <c r="AU302" s="26">
        <v>224.66669340342921</v>
      </c>
      <c r="AV302" s="26">
        <v>224.66669340342921</v>
      </c>
      <c r="AW302" s="26">
        <v>188.03479846938953</v>
      </c>
      <c r="AX302" s="26">
        <v>222.63073087077879</v>
      </c>
      <c r="AY302" s="26">
        <v>329.06917948026222</v>
      </c>
      <c r="AZ302" s="26">
        <v>326.75916656417178</v>
      </c>
      <c r="BA302" s="26">
        <v>329.06917948026222</v>
      </c>
      <c r="BB302" s="26">
        <v>326.17555766787302</v>
      </c>
      <c r="BC302" s="26">
        <v>326.17555766787302</v>
      </c>
      <c r="BD302" s="26">
        <v>326.17555766787302</v>
      </c>
    </row>
    <row r="303" spans="1:56">
      <c r="A303" s="2">
        <f t="shared" si="36"/>
        <v>44200</v>
      </c>
      <c r="B303" s="4" t="e">
        <f>Data!C302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  <c r="AL303" s="26">
        <v>225.72158192930837</v>
      </c>
      <c r="AM303" s="26">
        <v>225.72158192930837</v>
      </c>
      <c r="AN303" s="26">
        <v>225.72158192930837</v>
      </c>
      <c r="AO303" s="26">
        <v>225.72158192930837</v>
      </c>
      <c r="AP303" s="26">
        <v>188.11959844899346</v>
      </c>
      <c r="AQ303" s="26">
        <v>188.11959844899346</v>
      </c>
      <c r="AR303" s="26">
        <v>225.72158192930837</v>
      </c>
      <c r="AS303" s="26">
        <v>225.72158192930837</v>
      </c>
      <c r="AT303" s="26">
        <v>225.72158192930837</v>
      </c>
      <c r="AU303" s="26">
        <v>224.72278871879197</v>
      </c>
      <c r="AV303" s="26">
        <v>224.72278871879197</v>
      </c>
      <c r="AW303" s="26">
        <v>188.11959844899346</v>
      </c>
      <c r="AX303" s="26">
        <v>222.68169569455551</v>
      </c>
      <c r="AY303" s="26">
        <v>329.22038673154162</v>
      </c>
      <c r="AZ303" s="26">
        <v>326.90531399697619</v>
      </c>
      <c r="BA303" s="26">
        <v>329.22038673154162</v>
      </c>
      <c r="BB303" s="26">
        <v>326.32041516927404</v>
      </c>
      <c r="BC303" s="26">
        <v>326.32041516927404</v>
      </c>
      <c r="BD303" s="26">
        <v>326.32041516927404</v>
      </c>
    </row>
    <row r="304" spans="1:56">
      <c r="A304" s="2">
        <f t="shared" si="36"/>
        <v>44201</v>
      </c>
      <c r="B304" s="4" t="e">
        <f>Data!C303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  <c r="AL304" s="26">
        <v>225.78008667482771</v>
      </c>
      <c r="AM304" s="26">
        <v>225.78008667482771</v>
      </c>
      <c r="AN304" s="26">
        <v>225.78008667482771</v>
      </c>
      <c r="AO304" s="26">
        <v>225.78008667482771</v>
      </c>
      <c r="AP304" s="26">
        <v>188.20429531327386</v>
      </c>
      <c r="AQ304" s="26">
        <v>188.20429531327386</v>
      </c>
      <c r="AR304" s="26">
        <v>225.78008667482771</v>
      </c>
      <c r="AS304" s="26">
        <v>225.78008667482771</v>
      </c>
      <c r="AT304" s="26">
        <v>225.78008667482771</v>
      </c>
      <c r="AU304" s="26">
        <v>224.77883838785561</v>
      </c>
      <c r="AV304" s="26">
        <v>224.77883838785561</v>
      </c>
      <c r="AW304" s="26">
        <v>188.20429531327386</v>
      </c>
      <c r="AX304" s="26">
        <v>222.73262256692317</v>
      </c>
      <c r="AY304" s="26">
        <v>329.37141722482232</v>
      </c>
      <c r="AZ304" s="26">
        <v>327.05129475988008</v>
      </c>
      <c r="BA304" s="26">
        <v>329.37141722482232</v>
      </c>
      <c r="BB304" s="26">
        <v>326.46510853011949</v>
      </c>
      <c r="BC304" s="26">
        <v>326.46510853011949</v>
      </c>
      <c r="BD304" s="26">
        <v>326.46510853011949</v>
      </c>
    </row>
    <row r="305" spans="1:56">
      <c r="A305" s="2">
        <f t="shared" si="36"/>
        <v>44202</v>
      </c>
      <c r="B305" s="4" t="e">
        <f>Data!C304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  <c r="AL305" s="26">
        <v>225.83854194783291</v>
      </c>
      <c r="AM305" s="26">
        <v>225.83854194783291</v>
      </c>
      <c r="AN305" s="26">
        <v>225.83854194783291</v>
      </c>
      <c r="AO305" s="26">
        <v>225.83854194783291</v>
      </c>
      <c r="AP305" s="26">
        <v>188.2888893660313</v>
      </c>
      <c r="AQ305" s="26">
        <v>188.2888893660313</v>
      </c>
      <c r="AR305" s="26">
        <v>225.83854194783291</v>
      </c>
      <c r="AS305" s="26">
        <v>225.83854194783291</v>
      </c>
      <c r="AT305" s="26">
        <v>225.83854194783291</v>
      </c>
      <c r="AU305" s="26">
        <v>224.83484249749776</v>
      </c>
      <c r="AV305" s="26">
        <v>224.83484249749776</v>
      </c>
      <c r="AW305" s="26">
        <v>188.2888893660313</v>
      </c>
      <c r="AX305" s="26">
        <v>222.78351155547259</v>
      </c>
      <c r="AY305" s="26">
        <v>329.52227154525906</v>
      </c>
      <c r="AZ305" s="26">
        <v>327.19710940825883</v>
      </c>
      <c r="BA305" s="26">
        <v>329.52227154525906</v>
      </c>
      <c r="BB305" s="26">
        <v>326.60963829879108</v>
      </c>
      <c r="BC305" s="26">
        <v>326.60963829879108</v>
      </c>
      <c r="BD305" s="26">
        <v>326.60963829879108</v>
      </c>
    </row>
    <row r="306" spans="1:56">
      <c r="A306" s="2">
        <f t="shared" si="36"/>
        <v>44203</v>
      </c>
      <c r="B306" s="4" t="e">
        <f>Data!C305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  <c r="AL306" s="26">
        <v>225.89694784530658</v>
      </c>
      <c r="AM306" s="26">
        <v>225.89694784530658</v>
      </c>
      <c r="AN306" s="26">
        <v>225.89694784530658</v>
      </c>
      <c r="AO306" s="26">
        <v>225.89694784530658</v>
      </c>
      <c r="AP306" s="26">
        <v>188.37338090953378</v>
      </c>
      <c r="AQ306" s="26">
        <v>188.37338090953378</v>
      </c>
      <c r="AR306" s="26">
        <v>225.89694784530658</v>
      </c>
      <c r="AS306" s="26">
        <v>225.89694784530658</v>
      </c>
      <c r="AT306" s="26">
        <v>225.89694784530658</v>
      </c>
      <c r="AU306" s="26">
        <v>224.89080113419411</v>
      </c>
      <c r="AV306" s="26">
        <v>224.89080113419411</v>
      </c>
      <c r="AW306" s="26">
        <v>188.37338090953378</v>
      </c>
      <c r="AX306" s="26">
        <v>222.83436272741682</v>
      </c>
      <c r="AY306" s="26">
        <v>329.67295027122464</v>
      </c>
      <c r="AZ306" s="26">
        <v>327.34275849027415</v>
      </c>
      <c r="BA306" s="26">
        <v>329.67295027122464</v>
      </c>
      <c r="BB306" s="26">
        <v>326.7540050163276</v>
      </c>
      <c r="BC306" s="26">
        <v>326.7540050163276</v>
      </c>
      <c r="BD306" s="26">
        <v>326.7540050163276</v>
      </c>
    </row>
    <row r="307" spans="1:56">
      <c r="A307" s="2">
        <f t="shared" si="36"/>
        <v>44204</v>
      </c>
      <c r="B307" s="4" t="e">
        <f>Data!C306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  <c r="AL307" s="26">
        <v>225.95530446381514</v>
      </c>
      <c r="AM307" s="26">
        <v>225.95530446381514</v>
      </c>
      <c r="AN307" s="26">
        <v>225.95530446381514</v>
      </c>
      <c r="AO307" s="26">
        <v>225.95530446381514</v>
      </c>
      <c r="AP307" s="26">
        <v>188.45777024452963</v>
      </c>
      <c r="AQ307" s="26">
        <v>188.45777024452963</v>
      </c>
      <c r="AR307" s="26">
        <v>225.95530446381514</v>
      </c>
      <c r="AS307" s="26">
        <v>225.95530446381514</v>
      </c>
      <c r="AT307" s="26">
        <v>225.95530446381514</v>
      </c>
      <c r="AU307" s="26">
        <v>224.9467143840298</v>
      </c>
      <c r="AV307" s="26">
        <v>224.9467143840298</v>
      </c>
      <c r="AW307" s="26">
        <v>188.45777024452963</v>
      </c>
      <c r="AX307" s="26">
        <v>222.88517614960585</v>
      </c>
      <c r="AY307" s="26">
        <v>329.82345397458755</v>
      </c>
      <c r="AZ307" s="26">
        <v>327.48824254718869</v>
      </c>
      <c r="BA307" s="26">
        <v>329.82345397458755</v>
      </c>
      <c r="BB307" s="26">
        <v>326.89820921674999</v>
      </c>
      <c r="BC307" s="26">
        <v>326.89820921674999</v>
      </c>
      <c r="BD307" s="26">
        <v>326.89820921674999</v>
      </c>
    </row>
    <row r="308" spans="1:56">
      <c r="A308" s="2">
        <f t="shared" si="36"/>
        <v>44205</v>
      </c>
      <c r="B308" s="4" t="e">
        <f>Data!C307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  <c r="AL308" s="26">
        <v>226.01361189951828</v>
      </c>
      <c r="AM308" s="26">
        <v>226.01361189951828</v>
      </c>
      <c r="AN308" s="26">
        <v>226.01361189951828</v>
      </c>
      <c r="AO308" s="26">
        <v>226.01361189951828</v>
      </c>
      <c r="AP308" s="26">
        <v>188.54205767026016</v>
      </c>
      <c r="AQ308" s="26">
        <v>188.54205767026016</v>
      </c>
      <c r="AR308" s="26">
        <v>226.01361189951828</v>
      </c>
      <c r="AS308" s="26">
        <v>226.01361189951828</v>
      </c>
      <c r="AT308" s="26">
        <v>226.01361189951828</v>
      </c>
      <c r="AU308" s="26">
        <v>225.00258233271018</v>
      </c>
      <c r="AV308" s="26">
        <v>225.00258233271018</v>
      </c>
      <c r="AW308" s="26">
        <v>188.54205767026016</v>
      </c>
      <c r="AX308" s="26">
        <v>222.93595188854056</v>
      </c>
      <c r="AY308" s="26">
        <v>329.97378322097353</v>
      </c>
      <c r="AZ308" s="26">
        <v>327.63356211366266</v>
      </c>
      <c r="BA308" s="26">
        <v>329.97378322097353</v>
      </c>
      <c r="BB308" s="26">
        <v>327.04225142736755</v>
      </c>
      <c r="BC308" s="26">
        <v>327.04225142736755</v>
      </c>
      <c r="BD308" s="26">
        <v>327.04225142736755</v>
      </c>
    </row>
    <row r="309" spans="1:56">
      <c r="A309" s="2">
        <f t="shared" si="36"/>
        <v>44206</v>
      </c>
      <c r="B309" s="4" t="e">
        <f>Data!C308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  <c r="AL309" s="26">
        <v>226.07187024817804</v>
      </c>
      <c r="AM309" s="26">
        <v>226.07187024817804</v>
      </c>
      <c r="AN309" s="26">
        <v>226.07187024817804</v>
      </c>
      <c r="AO309" s="26">
        <v>226.07187024817804</v>
      </c>
      <c r="AP309" s="26">
        <v>188.62624348447193</v>
      </c>
      <c r="AQ309" s="26">
        <v>188.62624348447193</v>
      </c>
      <c r="AR309" s="26">
        <v>226.07187024817804</v>
      </c>
      <c r="AS309" s="26">
        <v>226.07187024817804</v>
      </c>
      <c r="AT309" s="26">
        <v>226.07187024817804</v>
      </c>
      <c r="AU309" s="26">
        <v>225.05840506557058</v>
      </c>
      <c r="AV309" s="26">
        <v>225.05840506557058</v>
      </c>
      <c r="AW309" s="26">
        <v>188.62624348447193</v>
      </c>
      <c r="AX309" s="26">
        <v>222.98669001038539</v>
      </c>
      <c r="AY309" s="26">
        <v>330.12393857001223</v>
      </c>
      <c r="AZ309" s="26">
        <v>327.77871771803331</v>
      </c>
      <c r="BA309" s="26">
        <v>330.12393857001223</v>
      </c>
      <c r="BB309" s="26">
        <v>327.18613216906658</v>
      </c>
      <c r="BC309" s="26">
        <v>327.18613216906658</v>
      </c>
      <c r="BD309" s="26">
        <v>327.18613216906658</v>
      </c>
    </row>
    <row r="310" spans="1:56">
      <c r="A310" s="2">
        <f t="shared" si="36"/>
        <v>44207</v>
      </c>
      <c r="B310" s="4" t="e">
        <f>Data!C309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  <c r="AL310" s="26">
        <v>226.13007960516705</v>
      </c>
      <c r="AM310" s="26">
        <v>226.13007960516705</v>
      </c>
      <c r="AN310" s="26">
        <v>226.13007960516705</v>
      </c>
      <c r="AO310" s="26">
        <v>226.13007960516705</v>
      </c>
      <c r="AP310" s="26">
        <v>188.71032798342873</v>
      </c>
      <c r="AQ310" s="26">
        <v>188.71032798342873</v>
      </c>
      <c r="AR310" s="26">
        <v>226.13007960516705</v>
      </c>
      <c r="AS310" s="26">
        <v>226.13007960516705</v>
      </c>
      <c r="AT310" s="26">
        <v>226.13007960516705</v>
      </c>
      <c r="AU310" s="26">
        <v>225.11418266758579</v>
      </c>
      <c r="AV310" s="26">
        <v>225.11418266758579</v>
      </c>
      <c r="AW310" s="26">
        <v>188.71032798342873</v>
      </c>
      <c r="AX310" s="26">
        <v>223.03739058098043</v>
      </c>
      <c r="AY310" s="26">
        <v>330.27392057556949</v>
      </c>
      <c r="AZ310" s="26">
        <v>327.92370988257846</v>
      </c>
      <c r="BA310" s="26">
        <v>330.27392057556949</v>
      </c>
      <c r="BB310" s="26">
        <v>327.32985195658267</v>
      </c>
      <c r="BC310" s="26">
        <v>327.32985195658267</v>
      </c>
      <c r="BD310" s="26">
        <v>327.32985195658267</v>
      </c>
    </row>
    <row r="311" spans="1:56">
      <c r="A311" s="2">
        <f t="shared" si="36"/>
        <v>44208</v>
      </c>
      <c r="B311" s="4" t="e">
        <f>Data!C310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  <c r="AL311" s="26">
        <v>226.18824006547646</v>
      </c>
      <c r="AM311" s="26">
        <v>226.18824006547646</v>
      </c>
      <c r="AN311" s="26">
        <v>226.18824006547646</v>
      </c>
      <c r="AO311" s="26">
        <v>226.18824006547646</v>
      </c>
      <c r="AP311" s="26">
        <v>188.79431146192357</v>
      </c>
      <c r="AQ311" s="26">
        <v>188.79431146192357</v>
      </c>
      <c r="AR311" s="26">
        <v>226.18824006547646</v>
      </c>
      <c r="AS311" s="26">
        <v>226.18824006547646</v>
      </c>
      <c r="AT311" s="26">
        <v>226.18824006547646</v>
      </c>
      <c r="AU311" s="26">
        <v>225.16991522337867</v>
      </c>
      <c r="AV311" s="26">
        <v>225.16991522337867</v>
      </c>
      <c r="AW311" s="26">
        <v>188.79431146192357</v>
      </c>
      <c r="AX311" s="26">
        <v>223.08805366585253</v>
      </c>
      <c r="AY311" s="26">
        <v>330.42372978596677</v>
      </c>
      <c r="AZ311" s="26">
        <v>328.06853912376477</v>
      </c>
      <c r="BA311" s="26">
        <v>330.42372978596677</v>
      </c>
      <c r="BB311" s="26">
        <v>327.47341129875696</v>
      </c>
      <c r="BC311" s="26">
        <v>327.47341129875696</v>
      </c>
      <c r="BD311" s="26">
        <v>327.47341129875696</v>
      </c>
    </row>
    <row r="312" spans="1:56">
      <c r="A312" s="2">
        <f t="shared" si="36"/>
        <v>44209</v>
      </c>
      <c r="B312" s="4" t="e">
        <f>Data!C311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  <c r="AL312" s="26">
        <v>226.24635172372325</v>
      </c>
      <c r="AM312" s="26">
        <v>226.24635172372325</v>
      </c>
      <c r="AN312" s="26">
        <v>226.24635172372325</v>
      </c>
      <c r="AO312" s="26">
        <v>226.24635172372325</v>
      </c>
      <c r="AP312" s="26">
        <v>188.87819421329013</v>
      </c>
      <c r="AQ312" s="26">
        <v>188.87819421329013</v>
      </c>
      <c r="AR312" s="26">
        <v>226.24635172372325</v>
      </c>
      <c r="AS312" s="26">
        <v>226.24635172372325</v>
      </c>
      <c r="AT312" s="26">
        <v>226.24635172372325</v>
      </c>
      <c r="AU312" s="26">
        <v>225.22560281722818</v>
      </c>
      <c r="AV312" s="26">
        <v>225.22560281722818</v>
      </c>
      <c r="AW312" s="26">
        <v>188.87819421329013</v>
      </c>
      <c r="AX312" s="26">
        <v>223.13867933022567</v>
      </c>
      <c r="AY312" s="26">
        <v>330.57336674418758</v>
      </c>
      <c r="AZ312" s="26">
        <v>328.21320595248181</v>
      </c>
      <c r="BA312" s="26">
        <v>330.57336674418758</v>
      </c>
      <c r="BB312" s="26">
        <v>327.61681069877812</v>
      </c>
      <c r="BC312" s="26">
        <v>327.61681069877812</v>
      </c>
      <c r="BD312" s="26">
        <v>327.61681069877812</v>
      </c>
    </row>
    <row r="313" spans="1:56">
      <c r="A313" s="2">
        <f t="shared" si="36"/>
        <v>44210</v>
      </c>
      <c r="B313" s="4" t="e">
        <f>Data!C312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  <c r="AL313" s="26">
        <v>226.30441467415707</v>
      </c>
      <c r="AM313" s="26">
        <v>226.30441467415707</v>
      </c>
      <c r="AN313" s="26">
        <v>226.30441467415707</v>
      </c>
      <c r="AO313" s="26">
        <v>226.30441467415707</v>
      </c>
      <c r="AP313" s="26">
        <v>188.96197652941424</v>
      </c>
      <c r="AQ313" s="26">
        <v>188.96197652941424</v>
      </c>
      <c r="AR313" s="26">
        <v>226.30441467415707</v>
      </c>
      <c r="AS313" s="26">
        <v>226.30441467415707</v>
      </c>
      <c r="AT313" s="26">
        <v>226.30441467415707</v>
      </c>
      <c r="AU313" s="26">
        <v>225.28124553307711</v>
      </c>
      <c r="AV313" s="26">
        <v>225.28124553307711</v>
      </c>
      <c r="AW313" s="26">
        <v>188.96197652941424</v>
      </c>
      <c r="AX313" s="26">
        <v>223.18926763903059</v>
      </c>
      <c r="AY313" s="26">
        <v>330.72283198807253</v>
      </c>
      <c r="AZ313" s="26">
        <v>328.35771087426298</v>
      </c>
      <c r="BA313" s="26">
        <v>330.72283198807253</v>
      </c>
      <c r="BB313" s="26">
        <v>327.76005065441024</v>
      </c>
      <c r="BC313" s="26">
        <v>327.76005065441024</v>
      </c>
      <c r="BD313" s="26">
        <v>327.76005065441024</v>
      </c>
    </row>
    <row r="314" spans="1:56">
      <c r="A314" s="2">
        <f t="shared" si="36"/>
        <v>44211</v>
      </c>
      <c r="B314" s="4" t="e">
        <f>Data!C313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  <c r="AL314" s="26">
        <v>226.36242901066677</v>
      </c>
      <c r="AM314" s="26">
        <v>226.36242901066677</v>
      </c>
      <c r="AN314" s="26">
        <v>226.36242901066677</v>
      </c>
      <c r="AO314" s="26">
        <v>226.36242901066677</v>
      </c>
      <c r="AP314" s="26">
        <v>189.04565870074504</v>
      </c>
      <c r="AQ314" s="26">
        <v>189.04565870074504</v>
      </c>
      <c r="AR314" s="26">
        <v>226.36242901066677</v>
      </c>
      <c r="AS314" s="26">
        <v>226.36242901066677</v>
      </c>
      <c r="AT314" s="26">
        <v>226.36242901066677</v>
      </c>
      <c r="AU314" s="26">
        <v>225.33684345453906</v>
      </c>
      <c r="AV314" s="26">
        <v>225.33684345453906</v>
      </c>
      <c r="AW314" s="26">
        <v>189.04565870074504</v>
      </c>
      <c r="AX314" s="26">
        <v>223.23981865691385</v>
      </c>
      <c r="AY314" s="26">
        <v>330.87212605050308</v>
      </c>
      <c r="AZ314" s="26">
        <v>328.50205438949354</v>
      </c>
      <c r="BA314" s="26">
        <v>330.87212605050308</v>
      </c>
      <c r="BB314" s="26">
        <v>327.90313165820783</v>
      </c>
      <c r="BC314" s="26">
        <v>327.90313165820783</v>
      </c>
      <c r="BD314" s="26">
        <v>327.90313165820783</v>
      </c>
    </row>
    <row r="315" spans="1:56">
      <c r="A315" s="2">
        <f t="shared" si="36"/>
        <v>44212</v>
      </c>
      <c r="B315" s="4" t="e">
        <f>Data!C314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  <c r="AL315" s="26">
        <v>226.42039482678646</v>
      </c>
      <c r="AM315" s="26">
        <v>226.42039482678646</v>
      </c>
      <c r="AN315" s="26">
        <v>226.42039482678646</v>
      </c>
      <c r="AO315" s="26">
        <v>226.42039482678646</v>
      </c>
      <c r="AP315" s="26">
        <v>189.12924101630591</v>
      </c>
      <c r="AQ315" s="26">
        <v>189.12924101630591</v>
      </c>
      <c r="AR315" s="26">
        <v>226.42039482678646</v>
      </c>
      <c r="AS315" s="26">
        <v>226.42039482678646</v>
      </c>
      <c r="AT315" s="26">
        <v>226.42039482678646</v>
      </c>
      <c r="AU315" s="26">
        <v>225.39239666490511</v>
      </c>
      <c r="AV315" s="26">
        <v>225.39239666490511</v>
      </c>
      <c r="AW315" s="26">
        <v>189.12924101630591</v>
      </c>
      <c r="AX315" s="26">
        <v>223.2903324482462</v>
      </c>
      <c r="AY315" s="26">
        <v>331.02124945957507</v>
      </c>
      <c r="AZ315" s="26">
        <v>328.64623699360698</v>
      </c>
      <c r="BA315" s="26">
        <v>331.02124945957507</v>
      </c>
      <c r="BB315" s="26">
        <v>328.04605419771866</v>
      </c>
      <c r="BC315" s="26">
        <v>328.04605419771866</v>
      </c>
      <c r="BD315" s="26">
        <v>328.04605419771866</v>
      </c>
    </row>
    <row r="316" spans="1:56">
      <c r="A316" s="2">
        <f t="shared" si="36"/>
        <v>44213</v>
      </c>
      <c r="B316" s="4" t="e">
        <f>Data!C315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  <c r="AL316" s="26">
        <v>226.47831221570118</v>
      </c>
      <c r="AM316" s="26">
        <v>226.47831221570118</v>
      </c>
      <c r="AN316" s="26">
        <v>226.47831221570118</v>
      </c>
      <c r="AO316" s="26">
        <v>226.47831221570118</v>
      </c>
      <c r="AP316" s="26">
        <v>189.21272376370536</v>
      </c>
      <c r="AQ316" s="26">
        <v>189.21272376370536</v>
      </c>
      <c r="AR316" s="26">
        <v>226.47831221570118</v>
      </c>
      <c r="AS316" s="26">
        <v>226.47831221570118</v>
      </c>
      <c r="AT316" s="26">
        <v>226.47831221570118</v>
      </c>
      <c r="AU316" s="26">
        <v>225.44790524715006</v>
      </c>
      <c r="AV316" s="26">
        <v>225.44790524715006</v>
      </c>
      <c r="AW316" s="26">
        <v>189.21272376370536</v>
      </c>
      <c r="AX316" s="26">
        <v>223.34080907713044</v>
      </c>
      <c r="AY316" s="26">
        <v>331.17020273876238</v>
      </c>
      <c r="AZ316" s="26">
        <v>328.79025917727023</v>
      </c>
      <c r="BA316" s="26">
        <v>331.17020273876238</v>
      </c>
      <c r="BB316" s="26">
        <v>328.18881875567484</v>
      </c>
      <c r="BC316" s="26">
        <v>328.18881875567484</v>
      </c>
      <c r="BD316" s="26">
        <v>328.18881875567484</v>
      </c>
    </row>
    <row r="317" spans="1:56">
      <c r="A317" s="2">
        <f t="shared" si="36"/>
        <v>44214</v>
      </c>
      <c r="B317" s="4" t="e">
        <f>Data!C316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  <c r="AL317" s="26">
        <v>226.53618127025226</v>
      </c>
      <c r="AM317" s="26">
        <v>226.53618127025226</v>
      </c>
      <c r="AN317" s="26">
        <v>226.53618127025226</v>
      </c>
      <c r="AO317" s="26">
        <v>226.53618127025226</v>
      </c>
      <c r="AP317" s="26">
        <v>189.29610722914762</v>
      </c>
      <c r="AQ317" s="26">
        <v>189.29610722914762</v>
      </c>
      <c r="AR317" s="26">
        <v>226.53618127025226</v>
      </c>
      <c r="AS317" s="26">
        <v>226.53618127025226</v>
      </c>
      <c r="AT317" s="26">
        <v>226.53618127025226</v>
      </c>
      <c r="AU317" s="26">
        <v>225.50336928393827</v>
      </c>
      <c r="AV317" s="26">
        <v>225.50336928393827</v>
      </c>
      <c r="AW317" s="26">
        <v>189.29610722914762</v>
      </c>
      <c r="AX317" s="26">
        <v>223.39124860740867</v>
      </c>
      <c r="AY317" s="26">
        <v>331.31898640707141</v>
      </c>
      <c r="AZ317" s="26">
        <v>328.93412142655831</v>
      </c>
      <c r="BA317" s="26">
        <v>331.31898640707141</v>
      </c>
      <c r="BB317" s="26">
        <v>328.33142581017324</v>
      </c>
      <c r="BC317" s="26">
        <v>328.33142581017324</v>
      </c>
      <c r="BD317" s="26">
        <v>328.33142581017324</v>
      </c>
    </row>
    <row r="318" spans="1:56">
      <c r="A318" s="2">
        <f t="shared" si="36"/>
        <v>44215</v>
      </c>
      <c r="B318" s="4" t="e">
        <f>Data!C317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  <c r="AL318" s="26">
        <v>226.59400208294247</v>
      </c>
      <c r="AM318" s="26">
        <v>226.59400208294247</v>
      </c>
      <c r="AN318" s="26">
        <v>226.59400208294247</v>
      </c>
      <c r="AO318" s="26">
        <v>226.59400208294247</v>
      </c>
      <c r="AP318" s="26">
        <v>189.37939169744314</v>
      </c>
      <c r="AQ318" s="26">
        <v>189.37939169744314</v>
      </c>
      <c r="AR318" s="26">
        <v>226.59400208294247</v>
      </c>
      <c r="AS318" s="26">
        <v>226.59400208294247</v>
      </c>
      <c r="AT318" s="26">
        <v>226.59400208294247</v>
      </c>
      <c r="AU318" s="26">
        <v>225.55878885762911</v>
      </c>
      <c r="AV318" s="26">
        <v>225.55878885762911</v>
      </c>
      <c r="AW318" s="26">
        <v>189.37939169744314</v>
      </c>
      <c r="AX318" s="26">
        <v>223.44165110266917</v>
      </c>
      <c r="AY318" s="26">
        <v>331.46760097918695</v>
      </c>
      <c r="AZ318" s="26">
        <v>329.07782422311925</v>
      </c>
      <c r="BA318" s="26">
        <v>331.46760097918695</v>
      </c>
      <c r="BB318" s="26">
        <v>328.47387583484573</v>
      </c>
      <c r="BC318" s="26">
        <v>328.47387583484573</v>
      </c>
      <c r="BD318" s="26">
        <v>328.47387583484573</v>
      </c>
    </row>
    <row r="319" spans="1:56">
      <c r="A319" s="2">
        <f t="shared" si="36"/>
        <v>44216</v>
      </c>
      <c r="B319" s="4" t="e">
        <f>Data!C318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  <c r="AL319" s="26">
        <v>226.65177474594066</v>
      </c>
      <c r="AM319" s="26">
        <v>226.65177474594066</v>
      </c>
      <c r="AN319" s="26">
        <v>226.65177474594066</v>
      </c>
      <c r="AO319" s="26">
        <v>226.65177474594066</v>
      </c>
      <c r="AP319" s="26">
        <v>189.46257745201882</v>
      </c>
      <c r="AQ319" s="26">
        <v>189.46257745201882</v>
      </c>
      <c r="AR319" s="26">
        <v>226.65177474594066</v>
      </c>
      <c r="AS319" s="26">
        <v>226.65177474594066</v>
      </c>
      <c r="AT319" s="26">
        <v>226.65177474594066</v>
      </c>
      <c r="AU319" s="26">
        <v>225.61416405028214</v>
      </c>
      <c r="AV319" s="26">
        <v>225.61416405028214</v>
      </c>
      <c r="AW319" s="26">
        <v>189.46257745201882</v>
      </c>
      <c r="AX319" s="26">
        <v>223.49201662625273</v>
      </c>
      <c r="AY319" s="26">
        <v>331.61604696561</v>
      </c>
      <c r="AZ319" s="26">
        <v>329.22136804432961</v>
      </c>
      <c r="BA319" s="26">
        <v>331.61604696561</v>
      </c>
      <c r="BB319" s="26">
        <v>328.61616929901976</v>
      </c>
      <c r="BC319" s="26">
        <v>328.61616929901976</v>
      </c>
      <c r="BD319" s="26">
        <v>328.61616929901976</v>
      </c>
    </row>
    <row r="320" spans="1:56">
      <c r="A320" s="2">
        <f t="shared" si="36"/>
        <v>44217</v>
      </c>
      <c r="B320" s="4" t="e">
        <f>Data!C319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  <c r="AL320" s="26">
        <v>226.70949935108635</v>
      </c>
      <c r="AM320" s="26">
        <v>226.70949935108635</v>
      </c>
      <c r="AN320" s="26">
        <v>226.70949935108635</v>
      </c>
      <c r="AO320" s="26">
        <v>226.70949935108635</v>
      </c>
      <c r="AP320" s="26">
        <v>189.54566477492827</v>
      </c>
      <c r="AQ320" s="26">
        <v>189.54566477492827</v>
      </c>
      <c r="AR320" s="26">
        <v>226.70949935108635</v>
      </c>
      <c r="AS320" s="26">
        <v>226.70949935108635</v>
      </c>
      <c r="AT320" s="26">
        <v>226.70949935108635</v>
      </c>
      <c r="AU320" s="26">
        <v>225.6694949436619</v>
      </c>
      <c r="AV320" s="26">
        <v>225.6694949436619</v>
      </c>
      <c r="AW320" s="26">
        <v>189.54566477492827</v>
      </c>
      <c r="AX320" s="26">
        <v>223.54234524125863</v>
      </c>
      <c r="AY320" s="26">
        <v>331.76432487278765</v>
      </c>
      <c r="AZ320" s="26">
        <v>329.36475336344125</v>
      </c>
      <c r="BA320" s="26">
        <v>331.76432487278765</v>
      </c>
      <c r="BB320" s="26">
        <v>328.75830666786987</v>
      </c>
      <c r="BC320" s="26">
        <v>328.75830666786987</v>
      </c>
      <c r="BD320" s="26">
        <v>328.75830666786987</v>
      </c>
    </row>
    <row r="321" spans="1:56">
      <c r="A321" s="2">
        <f t="shared" si="36"/>
        <v>44218</v>
      </c>
      <c r="B321" s="4" t="e">
        <f>Data!C320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  <c r="AL321" s="26">
        <v>226.76717598989393</v>
      </c>
      <c r="AM321" s="26">
        <v>226.76717598989393</v>
      </c>
      <c r="AN321" s="26">
        <v>226.76717598989393</v>
      </c>
      <c r="AO321" s="26">
        <v>226.76717598989393</v>
      </c>
      <c r="AP321" s="26">
        <v>189.62865394686176</v>
      </c>
      <c r="AQ321" s="26">
        <v>189.62865394686176</v>
      </c>
      <c r="AR321" s="26">
        <v>226.76717598989393</v>
      </c>
      <c r="AS321" s="26">
        <v>226.76717598989393</v>
      </c>
      <c r="AT321" s="26">
        <v>226.76717598989393</v>
      </c>
      <c r="AU321" s="26">
        <v>225.72478161924246</v>
      </c>
      <c r="AV321" s="26">
        <v>225.72478161924246</v>
      </c>
      <c r="AW321" s="26">
        <v>189.62865394686176</v>
      </c>
      <c r="AX321" s="26">
        <v>223.59263701055019</v>
      </c>
      <c r="AY321" s="26">
        <v>331.91243520323633</v>
      </c>
      <c r="AZ321" s="26">
        <v>329.50798064972008</v>
      </c>
      <c r="BA321" s="26">
        <v>331.91243520323633</v>
      </c>
      <c r="BB321" s="26">
        <v>328.90028840256082</v>
      </c>
      <c r="BC321" s="26">
        <v>328.90028840256082</v>
      </c>
      <c r="BD321" s="26">
        <v>328.90028840256082</v>
      </c>
    </row>
    <row r="322" spans="1:56">
      <c r="A322" s="2">
        <f t="shared" si="36"/>
        <v>44219</v>
      </c>
      <c r="B322" s="4" t="e">
        <f>Data!C321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  <c r="AL322" s="26">
        <v>226.82480475355669</v>
      </c>
      <c r="AM322" s="26">
        <v>226.82480475355669</v>
      </c>
      <c r="AN322" s="26">
        <v>226.82480475355669</v>
      </c>
      <c r="AO322" s="26">
        <v>226.82480475355669</v>
      </c>
      <c r="AP322" s="26">
        <v>189.71154524715612</v>
      </c>
      <c r="AQ322" s="26">
        <v>189.71154524715612</v>
      </c>
      <c r="AR322" s="26">
        <v>226.82480475355669</v>
      </c>
      <c r="AS322" s="26">
        <v>226.82480475355669</v>
      </c>
      <c r="AT322" s="26">
        <v>226.82480475355669</v>
      </c>
      <c r="AU322" s="26">
        <v>225.78002415821172</v>
      </c>
      <c r="AV322" s="26">
        <v>225.78002415821172</v>
      </c>
      <c r="AW322" s="26">
        <v>189.71154524715612</v>
      </c>
      <c r="AX322" s="26">
        <v>223.64289199675997</v>
      </c>
      <c r="AY322" s="26">
        <v>332.06037845565766</v>
      </c>
      <c r="AZ322" s="26">
        <v>329.65105036857693</v>
      </c>
      <c r="BA322" s="26">
        <v>332.06037845565766</v>
      </c>
      <c r="BB322" s="26">
        <v>329.04211496038261</v>
      </c>
      <c r="BC322" s="26">
        <v>329.04211496038261</v>
      </c>
      <c r="BD322" s="26">
        <v>329.04211496038261</v>
      </c>
    </row>
    <row r="323" spans="1:56">
      <c r="A323" s="2">
        <f t="shared" si="36"/>
        <v>44220</v>
      </c>
      <c r="B323" s="4" t="e">
        <f>Data!C322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  <c r="AL323" s="26">
        <v>226.88238573295067</v>
      </c>
      <c r="AM323" s="26">
        <v>226.88238573295067</v>
      </c>
      <c r="AN323" s="26">
        <v>226.88238573295067</v>
      </c>
      <c r="AO323" s="26">
        <v>226.88238573295067</v>
      </c>
      <c r="AP323" s="26">
        <v>189.79433895380444</v>
      </c>
      <c r="AQ323" s="26">
        <v>189.79433895380444</v>
      </c>
      <c r="AR323" s="26">
        <v>226.88238573295067</v>
      </c>
      <c r="AS323" s="26">
        <v>226.88238573295067</v>
      </c>
      <c r="AT323" s="26">
        <v>226.88238573295067</v>
      </c>
      <c r="AU323" s="26">
        <v>225.83522264147541</v>
      </c>
      <c r="AV323" s="26">
        <v>225.83522264147541</v>
      </c>
      <c r="AW323" s="26">
        <v>189.79433895380444</v>
      </c>
      <c r="AX323" s="26">
        <v>223.69311026229462</v>
      </c>
      <c r="AY323" s="26">
        <v>332.20815512504839</v>
      </c>
      <c r="AZ323" s="26">
        <v>329.79396298169121</v>
      </c>
      <c r="BA323" s="26">
        <v>332.20815512504839</v>
      </c>
      <c r="BB323" s="26">
        <v>329.18378679487802</v>
      </c>
      <c r="BC323" s="26">
        <v>329.18378679487802</v>
      </c>
      <c r="BD323" s="26">
        <v>329.18378679487802</v>
      </c>
    </row>
    <row r="324" spans="1:56">
      <c r="A324" s="2">
        <f t="shared" si="36"/>
        <v>44221</v>
      </c>
      <c r="B324" s="4" t="e">
        <f>Data!C323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  <c r="AL324" s="26">
        <v>226.93991901863819</v>
      </c>
      <c r="AM324" s="26">
        <v>226.93991901863819</v>
      </c>
      <c r="AN324" s="26">
        <v>226.93991901863819</v>
      </c>
      <c r="AO324" s="26">
        <v>226.93991901863819</v>
      </c>
      <c r="AP324" s="26">
        <v>189.87703534346571</v>
      </c>
      <c r="AQ324" s="26">
        <v>189.87703534346571</v>
      </c>
      <c r="AR324" s="26">
        <v>226.93991901863819</v>
      </c>
      <c r="AS324" s="26">
        <v>226.93991901863819</v>
      </c>
      <c r="AT324" s="26">
        <v>226.93991901863819</v>
      </c>
      <c r="AU324" s="26">
        <v>225.89037714966096</v>
      </c>
      <c r="AV324" s="26">
        <v>225.89037714966096</v>
      </c>
      <c r="AW324" s="26">
        <v>189.87703534346571</v>
      </c>
      <c r="AX324" s="26">
        <v>223.74329186933946</v>
      </c>
      <c r="AY324" s="26">
        <v>332.35576570280443</v>
      </c>
      <c r="AZ324" s="26">
        <v>329.93671894712759</v>
      </c>
      <c r="BA324" s="26">
        <v>332.35576570280443</v>
      </c>
      <c r="BB324" s="26">
        <v>329.32530435596323</v>
      </c>
      <c r="BC324" s="26">
        <v>329.32530435596323</v>
      </c>
      <c r="BD324" s="26">
        <v>329.32530435596323</v>
      </c>
    </row>
    <row r="325" spans="1:56">
      <c r="A325" s="2">
        <f t="shared" ref="A325:A367" si="37">A324+1</f>
        <v>44222</v>
      </c>
      <c r="B325" s="4" t="e">
        <f>Data!C324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  <c r="AL325" s="26">
        <v>226.99740470087133</v>
      </c>
      <c r="AM325" s="26">
        <v>226.99740470087133</v>
      </c>
      <c r="AN325" s="26">
        <v>226.99740470087133</v>
      </c>
      <c r="AO325" s="26">
        <v>226.99740470087133</v>
      </c>
      <c r="AP325" s="26">
        <v>189.95963469147429</v>
      </c>
      <c r="AQ325" s="26">
        <v>189.95963469147429</v>
      </c>
      <c r="AR325" s="26">
        <v>226.99740470087133</v>
      </c>
      <c r="AS325" s="26">
        <v>226.99740470087133</v>
      </c>
      <c r="AT325" s="26">
        <v>226.99740470087133</v>
      </c>
      <c r="AU325" s="26">
        <v>225.94548776312098</v>
      </c>
      <c r="AV325" s="26">
        <v>225.94548776312098</v>
      </c>
      <c r="AW325" s="26">
        <v>189.95963469147429</v>
      </c>
      <c r="AX325" s="26">
        <v>223.79343687986272</v>
      </c>
      <c r="AY325" s="26">
        <v>332.50321067681881</v>
      </c>
      <c r="AZ325" s="26">
        <v>330.07931871944652</v>
      </c>
      <c r="BA325" s="26">
        <v>332.50321067681881</v>
      </c>
      <c r="BB325" s="26">
        <v>329.46666809004148</v>
      </c>
      <c r="BC325" s="26">
        <v>329.46666809004148</v>
      </c>
      <c r="BD325" s="26">
        <v>329.46666809004148</v>
      </c>
    </row>
    <row r="326" spans="1:56">
      <c r="A326" s="2">
        <f t="shared" si="37"/>
        <v>44223</v>
      </c>
      <c r="B326" s="4" t="e">
        <f>Data!C325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  <c r="AL326" s="26">
        <v>227.05484286959515</v>
      </c>
      <c r="AM326" s="26">
        <v>227.05484286959515</v>
      </c>
      <c r="AN326" s="26">
        <v>227.05484286959515</v>
      </c>
      <c r="AO326" s="26">
        <v>227.05484286959515</v>
      </c>
      <c r="AP326" s="26">
        <v>190.04213727184936</v>
      </c>
      <c r="AQ326" s="26">
        <v>190.04213727184936</v>
      </c>
      <c r="AR326" s="26">
        <v>227.05484286959515</v>
      </c>
      <c r="AS326" s="26">
        <v>227.05484286959515</v>
      </c>
      <c r="AT326" s="26">
        <v>227.05484286959515</v>
      </c>
      <c r="AU326" s="26">
        <v>226.00055456193675</v>
      </c>
      <c r="AV326" s="26">
        <v>226.00055456193675</v>
      </c>
      <c r="AW326" s="26">
        <v>190.04213727184936</v>
      </c>
      <c r="AX326" s="26">
        <v>223.84354535561957</v>
      </c>
      <c r="AY326" s="26">
        <v>332.65049053157486</v>
      </c>
      <c r="AZ326" s="26">
        <v>330.22176274980853</v>
      </c>
      <c r="BA326" s="26">
        <v>332.65049053157486</v>
      </c>
      <c r="BB326" s="26">
        <v>329.60787844011082</v>
      </c>
      <c r="BC326" s="26">
        <v>329.60787844011082</v>
      </c>
      <c r="BD326" s="26">
        <v>329.60787844011082</v>
      </c>
    </row>
    <row r="327" spans="1:56">
      <c r="A327" s="2">
        <f t="shared" si="37"/>
        <v>44224</v>
      </c>
      <c r="B327" s="4" t="e">
        <f>Data!C326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  <c r="AL327" s="26">
        <v>227.11223361445079</v>
      </c>
      <c r="AM327" s="26">
        <v>227.11223361445079</v>
      </c>
      <c r="AN327" s="26">
        <v>227.11223361445079</v>
      </c>
      <c r="AO327" s="26">
        <v>227.11223361445079</v>
      </c>
      <c r="AP327" s="26">
        <v>190.12454335730402</v>
      </c>
      <c r="AQ327" s="26">
        <v>190.12454335730402</v>
      </c>
      <c r="AR327" s="26">
        <v>227.11223361445079</v>
      </c>
      <c r="AS327" s="26">
        <v>227.11223361445079</v>
      </c>
      <c r="AT327" s="26">
        <v>227.11223361445079</v>
      </c>
      <c r="AU327" s="26">
        <v>226.05557762592142</v>
      </c>
      <c r="AV327" s="26">
        <v>226.05557762592142</v>
      </c>
      <c r="AW327" s="26">
        <v>190.12454335730402</v>
      </c>
      <c r="AX327" s="26">
        <v>223.89361735815584</v>
      </c>
      <c r="AY327" s="26">
        <v>332.79760574823422</v>
      </c>
      <c r="AZ327" s="26">
        <v>330.36405148607287</v>
      </c>
      <c r="BA327" s="26">
        <v>332.79760574823422</v>
      </c>
      <c r="BB327" s="26">
        <v>329.74893584586562</v>
      </c>
      <c r="BC327" s="26">
        <v>329.74893584586562</v>
      </c>
      <c r="BD327" s="26">
        <v>329.74893584586562</v>
      </c>
    </row>
    <row r="328" spans="1:56">
      <c r="A328" s="2">
        <f t="shared" si="37"/>
        <v>44225</v>
      </c>
      <c r="B328" s="4" t="e">
        <f>Data!C327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  <c r="AL328" s="26">
        <v>227.16957702477842</v>
      </c>
      <c r="AM328" s="26">
        <v>227.16957702477842</v>
      </c>
      <c r="AN328" s="26">
        <v>227.16957702477842</v>
      </c>
      <c r="AO328" s="26">
        <v>227.16957702477842</v>
      </c>
      <c r="AP328" s="26">
        <v>190.20685321925461</v>
      </c>
      <c r="AQ328" s="26">
        <v>190.20685321925461</v>
      </c>
      <c r="AR328" s="26">
        <v>227.16957702477842</v>
      </c>
      <c r="AS328" s="26">
        <v>227.16957702477842</v>
      </c>
      <c r="AT328" s="26">
        <v>227.16957702477842</v>
      </c>
      <c r="AU328" s="26">
        <v>226.11055703462299</v>
      </c>
      <c r="AV328" s="26">
        <v>226.11055703462299</v>
      </c>
      <c r="AW328" s="26">
        <v>190.20685321925461</v>
      </c>
      <c r="AX328" s="26">
        <v>223.94365294881158</v>
      </c>
      <c r="AY328" s="26">
        <v>332.94455680472015</v>
      </c>
      <c r="AZ328" s="26">
        <v>330.50618537289091</v>
      </c>
      <c r="BA328" s="26">
        <v>332.94455680472015</v>
      </c>
      <c r="BB328" s="26">
        <v>329.88984074379277</v>
      </c>
      <c r="BC328" s="26">
        <v>329.88984074379277</v>
      </c>
      <c r="BD328" s="26">
        <v>329.88984074379277</v>
      </c>
    </row>
    <row r="329" spans="1:56">
      <c r="A329" s="2">
        <f t="shared" si="37"/>
        <v>44226</v>
      </c>
      <c r="B329" s="4" t="e">
        <f>Data!C328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  <c r="AL329" s="26">
        <v>227.22687318962008</v>
      </c>
      <c r="AM329" s="26">
        <v>227.22687318962008</v>
      </c>
      <c r="AN329" s="26">
        <v>227.22687318962008</v>
      </c>
      <c r="AO329" s="26">
        <v>227.22687318962008</v>
      </c>
      <c r="AP329" s="26">
        <v>190.28906712782958</v>
      </c>
      <c r="AQ329" s="26">
        <v>190.28906712782958</v>
      </c>
      <c r="AR329" s="26">
        <v>227.22687318962008</v>
      </c>
      <c r="AS329" s="26">
        <v>227.22687318962008</v>
      </c>
      <c r="AT329" s="26">
        <v>227.22687318962008</v>
      </c>
      <c r="AU329" s="26">
        <v>226.16549286732729</v>
      </c>
      <c r="AV329" s="26">
        <v>226.16549286732729</v>
      </c>
      <c r="AW329" s="26">
        <v>190.28906712782958</v>
      </c>
      <c r="AX329" s="26">
        <v>223.9936521887243</v>
      </c>
      <c r="AY329" s="26">
        <v>333.09134417579651</v>
      </c>
      <c r="AZ329" s="26">
        <v>330.64816485179421</v>
      </c>
      <c r="BA329" s="26">
        <v>333.09134417579651</v>
      </c>
      <c r="BB329" s="26">
        <v>330.03059356726271</v>
      </c>
      <c r="BC329" s="26">
        <v>330.03059356726271</v>
      </c>
      <c r="BD329" s="26">
        <v>330.03059356726271</v>
      </c>
    </row>
    <row r="330" spans="1:56">
      <c r="A330" s="2">
        <f t="shared" si="37"/>
        <v>44227</v>
      </c>
      <c r="B330" s="4" t="e">
        <f>Data!C329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  <c r="AL330" s="26">
        <v>227.28412219772233</v>
      </c>
      <c r="AM330" s="26">
        <v>227.28412219772233</v>
      </c>
      <c r="AN330" s="26">
        <v>227.28412219772233</v>
      </c>
      <c r="AO330" s="26">
        <v>227.28412219772233</v>
      </c>
      <c r="AP330" s="26">
        <v>190.37118535187852</v>
      </c>
      <c r="AQ330" s="26">
        <v>190.37118535187852</v>
      </c>
      <c r="AR330" s="26">
        <v>227.28412219772233</v>
      </c>
      <c r="AS330" s="26">
        <v>227.28412219772233</v>
      </c>
      <c r="AT330" s="26">
        <v>227.28412219772233</v>
      </c>
      <c r="AU330" s="26">
        <v>226.2203852030606</v>
      </c>
      <c r="AV330" s="26">
        <v>226.2203852030606</v>
      </c>
      <c r="AW330" s="26">
        <v>190.37118535187852</v>
      </c>
      <c r="AX330" s="26">
        <v>224.04361513883217</v>
      </c>
      <c r="AY330" s="26">
        <v>333.2379683331427</v>
      </c>
      <c r="AZ330" s="26">
        <v>330.78999036127829</v>
      </c>
      <c r="BA330" s="26">
        <v>333.2379683331427</v>
      </c>
      <c r="BB330" s="26">
        <v>330.17119474661541</v>
      </c>
      <c r="BC330" s="26">
        <v>330.17119474661541</v>
      </c>
      <c r="BD330" s="26">
        <v>330.17119474661541</v>
      </c>
    </row>
    <row r="331" spans="1:56">
      <c r="A331" s="2">
        <f t="shared" si="37"/>
        <v>44228</v>
      </c>
      <c r="B331" s="4" t="e">
        <f>Data!C330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  <c r="AL331" s="26">
        <v>227.34132413753881</v>
      </c>
      <c r="AM331" s="26">
        <v>227.34132413753881</v>
      </c>
      <c r="AN331" s="26">
        <v>227.34132413753881</v>
      </c>
      <c r="AO331" s="26">
        <v>227.34132413753881</v>
      </c>
      <c r="AP331" s="26">
        <v>190.45320815898097</v>
      </c>
      <c r="AQ331" s="26">
        <v>190.45320815898097</v>
      </c>
      <c r="AR331" s="26">
        <v>227.34132413753881</v>
      </c>
      <c r="AS331" s="26">
        <v>227.34132413753881</v>
      </c>
      <c r="AT331" s="26">
        <v>227.34132413753881</v>
      </c>
      <c r="AU331" s="26">
        <v>226.27523412059239</v>
      </c>
      <c r="AV331" s="26">
        <v>226.27523412059239</v>
      </c>
      <c r="AW331" s="26">
        <v>190.45320815898097</v>
      </c>
      <c r="AX331" s="26">
        <v>224.09354185987689</v>
      </c>
      <c r="AY331" s="26">
        <v>333.3844297454246</v>
      </c>
      <c r="AZ331" s="26">
        <v>330.93166233688157</v>
      </c>
      <c r="BA331" s="26">
        <v>333.3844297454246</v>
      </c>
      <c r="BB331" s="26">
        <v>330.3116447092417</v>
      </c>
      <c r="BC331" s="26">
        <v>330.3116447092417</v>
      </c>
      <c r="BD331" s="26">
        <v>330.3116447092417</v>
      </c>
    </row>
    <row r="332" spans="1:56">
      <c r="A332" s="2">
        <f t="shared" si="37"/>
        <v>44229</v>
      </c>
      <c r="B332" s="4" t="e">
        <f>Data!C331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  <c r="AL332" s="26">
        <v>227.39847909723275</v>
      </c>
      <c r="AM332" s="26">
        <v>227.39847909723275</v>
      </c>
      <c r="AN332" s="26">
        <v>227.39847909723275</v>
      </c>
      <c r="AO332" s="26">
        <v>227.39847909723275</v>
      </c>
      <c r="AP332" s="26">
        <v>190.53513581545513</v>
      </c>
      <c r="AQ332" s="26">
        <v>190.53513581545513</v>
      </c>
      <c r="AR332" s="26">
        <v>227.39847909723275</v>
      </c>
      <c r="AS332" s="26">
        <v>227.39847909723275</v>
      </c>
      <c r="AT332" s="26">
        <v>227.39847909723275</v>
      </c>
      <c r="AU332" s="26">
        <v>226.33003969843767</v>
      </c>
      <c r="AV332" s="26">
        <v>226.33003969843767</v>
      </c>
      <c r="AW332" s="26">
        <v>190.53513581545513</v>
      </c>
      <c r="AX332" s="26">
        <v>224.14343241240644</v>
      </c>
      <c r="AY332" s="26">
        <v>333.53072887836203</v>
      </c>
      <c r="AZ332" s="26">
        <v>331.07318121126031</v>
      </c>
      <c r="BA332" s="26">
        <v>333.53072887836203</v>
      </c>
      <c r="BB332" s="26">
        <v>330.45194387966052</v>
      </c>
      <c r="BC332" s="26">
        <v>330.45194387966052</v>
      </c>
      <c r="BD332" s="26">
        <v>330.45194387966052</v>
      </c>
    </row>
    <row r="333" spans="1:56">
      <c r="A333" s="2">
        <f t="shared" si="37"/>
        <v>44230</v>
      </c>
      <c r="B333" s="4" t="e">
        <f>Data!C332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  <c r="AL333" s="26">
        <v>227.45558716467926</v>
      </c>
      <c r="AM333" s="26">
        <v>227.45558716467926</v>
      </c>
      <c r="AN333" s="26">
        <v>227.45558716467926</v>
      </c>
      <c r="AO333" s="26">
        <v>227.45558716467926</v>
      </c>
      <c r="AP333" s="26">
        <v>190.61696858636657</v>
      </c>
      <c r="AQ333" s="26">
        <v>190.61696858636657</v>
      </c>
      <c r="AR333" s="26">
        <v>227.45558716467926</v>
      </c>
      <c r="AS333" s="26">
        <v>227.45558716467926</v>
      </c>
      <c r="AT333" s="26">
        <v>227.45558716467926</v>
      </c>
      <c r="AU333" s="26">
        <v>226.3848020148595</v>
      </c>
      <c r="AV333" s="26">
        <v>226.3848020148595</v>
      </c>
      <c r="AW333" s="26">
        <v>190.61696858636657</v>
      </c>
      <c r="AX333" s="26">
        <v>224.19328685677769</v>
      </c>
      <c r="AY333" s="26">
        <v>333.67686619479247</v>
      </c>
      <c r="AZ333" s="26">
        <v>331.2145474142597</v>
      </c>
      <c r="BA333" s="26">
        <v>333.67686619479247</v>
      </c>
      <c r="BB333" s="26">
        <v>330.59209267959187</v>
      </c>
      <c r="BC333" s="26">
        <v>330.59209267959187</v>
      </c>
      <c r="BD333" s="26">
        <v>330.59209267959187</v>
      </c>
    </row>
    <row r="334" spans="1:56">
      <c r="A334" s="2">
        <f t="shared" si="37"/>
        <v>44231</v>
      </c>
      <c r="B334" s="4" t="e">
        <f>Data!C333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  <c r="AL334" s="26">
        <v>227.51264842746761</v>
      </c>
      <c r="AM334" s="26">
        <v>227.51264842746761</v>
      </c>
      <c r="AN334" s="26">
        <v>227.51264842746761</v>
      </c>
      <c r="AO334" s="26">
        <v>227.51264842746761</v>
      </c>
      <c r="AP334" s="26">
        <v>190.69870673553666</v>
      </c>
      <c r="AQ334" s="26">
        <v>190.69870673553666</v>
      </c>
      <c r="AR334" s="26">
        <v>227.51264842746761</v>
      </c>
      <c r="AS334" s="26">
        <v>227.51264842746761</v>
      </c>
      <c r="AT334" s="26">
        <v>227.51264842746761</v>
      </c>
      <c r="AU334" s="26">
        <v>226.43952114787106</v>
      </c>
      <c r="AV334" s="26">
        <v>226.43952114787106</v>
      </c>
      <c r="AW334" s="26">
        <v>190.69870673553666</v>
      </c>
      <c r="AX334" s="26">
        <v>224.24310525315889</v>
      </c>
      <c r="AY334" s="26">
        <v>333.82284215473203</v>
      </c>
      <c r="AZ334" s="26">
        <v>331.35576137298102</v>
      </c>
      <c r="BA334" s="26">
        <v>333.82284215473203</v>
      </c>
      <c r="BB334" s="26">
        <v>330.73209152802588</v>
      </c>
      <c r="BC334" s="26">
        <v>330.73209152802588</v>
      </c>
      <c r="BD334" s="26">
        <v>330.73209152802588</v>
      </c>
    </row>
    <row r="335" spans="1:56">
      <c r="A335" s="2">
        <f t="shared" si="37"/>
        <v>44232</v>
      </c>
      <c r="B335" s="4" t="e">
        <f>Data!C334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  <c r="AL335" s="26">
        <v>227.56966297290347</v>
      </c>
      <c r="AM335" s="26">
        <v>227.56966297290347</v>
      </c>
      <c r="AN335" s="26">
        <v>227.56966297290347</v>
      </c>
      <c r="AO335" s="26">
        <v>227.56966297290347</v>
      </c>
      <c r="AP335" s="26">
        <v>190.78035052555109</v>
      </c>
      <c r="AQ335" s="26">
        <v>190.78035052555109</v>
      </c>
      <c r="AR335" s="26">
        <v>227.56966297290347</v>
      </c>
      <c r="AS335" s="26">
        <v>227.56966297290347</v>
      </c>
      <c r="AT335" s="26">
        <v>227.56966297290347</v>
      </c>
      <c r="AU335" s="26">
        <v>226.49419717523799</v>
      </c>
      <c r="AV335" s="26">
        <v>226.49419717523799</v>
      </c>
      <c r="AW335" s="26">
        <v>190.78035052555109</v>
      </c>
      <c r="AX335" s="26">
        <v>224.29288766153189</v>
      </c>
      <c r="AY335" s="26">
        <v>333.96865721543304</v>
      </c>
      <c r="AZ335" s="26">
        <v>331.49682351184543</v>
      </c>
      <c r="BA335" s="26">
        <v>333.96865721543304</v>
      </c>
      <c r="BB335" s="26">
        <v>330.87194084128856</v>
      </c>
      <c r="BC335" s="26">
        <v>330.87194084128856</v>
      </c>
      <c r="BD335" s="26">
        <v>330.87194084128856</v>
      </c>
    </row>
    <row r="336" spans="1:56">
      <c r="A336" s="2">
        <f t="shared" si="37"/>
        <v>44233</v>
      </c>
      <c r="B336" s="4" t="e">
        <f>Data!C335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  <c r="AL336" s="26">
        <v>227.62663088801094</v>
      </c>
      <c r="AM336" s="26">
        <v>227.62663088801094</v>
      </c>
      <c r="AN336" s="26">
        <v>227.62663088801094</v>
      </c>
      <c r="AO336" s="26">
        <v>227.62663088801094</v>
      </c>
      <c r="AP336" s="26">
        <v>190.86190021776824</v>
      </c>
      <c r="AQ336" s="26">
        <v>190.86190021776824</v>
      </c>
      <c r="AR336" s="26">
        <v>227.62663088801094</v>
      </c>
      <c r="AS336" s="26">
        <v>227.62663088801094</v>
      </c>
      <c r="AT336" s="26">
        <v>227.62663088801094</v>
      </c>
      <c r="AU336" s="26">
        <v>226.54883017448032</v>
      </c>
      <c r="AV336" s="26">
        <v>226.54883017448032</v>
      </c>
      <c r="AW336" s="26">
        <v>190.86190021776824</v>
      </c>
      <c r="AX336" s="26">
        <v>224.34263414169445</v>
      </c>
      <c r="AY336" s="26">
        <v>334.1143118314389</v>
      </c>
      <c r="AZ336" s="26">
        <v>331.63773425265452</v>
      </c>
      <c r="BA336" s="26">
        <v>334.1143118314389</v>
      </c>
      <c r="BB336" s="26">
        <v>331.0116410331039</v>
      </c>
      <c r="BC336" s="26">
        <v>331.0116410331039</v>
      </c>
      <c r="BD336" s="26">
        <v>331.0116410331039</v>
      </c>
    </row>
    <row r="337" spans="1:56">
      <c r="A337" s="2">
        <f t="shared" si="37"/>
        <v>44234</v>
      </c>
      <c r="B337" s="4" t="e">
        <f>Data!C336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  <c r="AL337" s="26">
        <v>227.68355225953454</v>
      </c>
      <c r="AM337" s="26">
        <v>227.68355225953454</v>
      </c>
      <c r="AN337" s="26">
        <v>227.68355225953454</v>
      </c>
      <c r="AO337" s="26">
        <v>227.68355225953454</v>
      </c>
      <c r="AP337" s="26">
        <v>190.94335607232745</v>
      </c>
      <c r="AQ337" s="26">
        <v>190.94335607232745</v>
      </c>
      <c r="AR337" s="26">
        <v>227.68355225953454</v>
      </c>
      <c r="AS337" s="26">
        <v>227.68355225953454</v>
      </c>
      <c r="AT337" s="26">
        <v>227.68355225953454</v>
      </c>
      <c r="AU337" s="26">
        <v>226.60342022287452</v>
      </c>
      <c r="AV337" s="26">
        <v>226.60342022287452</v>
      </c>
      <c r="AW337" s="26">
        <v>190.94335607232745</v>
      </c>
      <c r="AX337" s="26">
        <v>224.39234475326219</v>
      </c>
      <c r="AY337" s="26">
        <v>334.25980645463619</v>
      </c>
      <c r="AZ337" s="26">
        <v>331.77849401464778</v>
      </c>
      <c r="BA337" s="26">
        <v>334.25980645463619</v>
      </c>
      <c r="BB337" s="26">
        <v>331.15119251465268</v>
      </c>
      <c r="BC337" s="26">
        <v>331.15119251465268</v>
      </c>
      <c r="BD337" s="26">
        <v>331.15119251465268</v>
      </c>
    </row>
    <row r="338" spans="1:56">
      <c r="A338" s="2">
        <f t="shared" si="37"/>
        <v>44235</v>
      </c>
      <c r="B338" s="4" t="e">
        <f>Data!C337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  <c r="AL338" s="26">
        <v>227.74042717394127</v>
      </c>
      <c r="AM338" s="26">
        <v>227.74042717394127</v>
      </c>
      <c r="AN338" s="26">
        <v>227.74042717394127</v>
      </c>
      <c r="AO338" s="26">
        <v>227.74042717394127</v>
      </c>
      <c r="AP338" s="26">
        <v>191.02471834815722</v>
      </c>
      <c r="AQ338" s="26">
        <v>191.02471834815722</v>
      </c>
      <c r="AR338" s="26">
        <v>227.74042717394127</v>
      </c>
      <c r="AS338" s="26">
        <v>227.74042717394127</v>
      </c>
      <c r="AT338" s="26">
        <v>227.74042717394127</v>
      </c>
      <c r="AU338" s="26">
        <v>226.65796739745537</v>
      </c>
      <c r="AV338" s="26">
        <v>226.65796739745537</v>
      </c>
      <c r="AW338" s="26">
        <v>191.02471834815722</v>
      </c>
      <c r="AX338" s="26">
        <v>224.44201955567064</v>
      </c>
      <c r="AY338" s="26">
        <v>334.40514153430445</v>
      </c>
      <c r="AZ338" s="26">
        <v>331.91910321455714</v>
      </c>
      <c r="BA338" s="26">
        <v>334.40514153430445</v>
      </c>
      <c r="BB338" s="26">
        <v>331.29059569462879</v>
      </c>
      <c r="BC338" s="26">
        <v>331.29059569462879</v>
      </c>
      <c r="BD338" s="26">
        <v>331.29059569462879</v>
      </c>
    </row>
    <row r="339" spans="1:56">
      <c r="A339" s="2">
        <f t="shared" si="37"/>
        <v>44236</v>
      </c>
      <c r="B339" s="4" t="e">
        <f>Data!C338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  <c r="AL339" s="26">
        <v>227.79725571742239</v>
      </c>
      <c r="AM339" s="26">
        <v>227.79725571742239</v>
      </c>
      <c r="AN339" s="26">
        <v>227.79725571742239</v>
      </c>
      <c r="AO339" s="26">
        <v>227.79725571742239</v>
      </c>
      <c r="AP339" s="26">
        <v>191.10598730298332</v>
      </c>
      <c r="AQ339" s="26">
        <v>191.10598730298332</v>
      </c>
      <c r="AR339" s="26">
        <v>227.79725571742239</v>
      </c>
      <c r="AS339" s="26">
        <v>227.79725571742239</v>
      </c>
      <c r="AT339" s="26">
        <v>227.79725571742239</v>
      </c>
      <c r="AU339" s="26">
        <v>226.71247177501775</v>
      </c>
      <c r="AV339" s="26">
        <v>226.71247177501775</v>
      </c>
      <c r="AW339" s="26">
        <v>191.10598730298332</v>
      </c>
      <c r="AX339" s="26">
        <v>224.49165860817703</v>
      </c>
      <c r="AY339" s="26">
        <v>334.55031751716342</v>
      </c>
      <c r="AZ339" s="26">
        <v>332.0595622666587</v>
      </c>
      <c r="BA339" s="26">
        <v>334.55031751716342</v>
      </c>
      <c r="BB339" s="26">
        <v>331.42985097929204</v>
      </c>
      <c r="BC339" s="26">
        <v>331.42985097929204</v>
      </c>
      <c r="BD339" s="26">
        <v>331.42985097929204</v>
      </c>
    </row>
    <row r="340" spans="1:56">
      <c r="A340" s="2">
        <f t="shared" si="37"/>
        <v>44237</v>
      </c>
      <c r="B340" s="4" t="e">
        <f>Data!C339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  <c r="AL340" s="26">
        <v>227.8540379758953</v>
      </c>
      <c r="AM340" s="26">
        <v>227.8540379758953</v>
      </c>
      <c r="AN340" s="26">
        <v>227.8540379758953</v>
      </c>
      <c r="AO340" s="26">
        <v>227.8540379758953</v>
      </c>
      <c r="AP340" s="26">
        <v>191.18716319333683</v>
      </c>
      <c r="AQ340" s="26">
        <v>191.18716319333683</v>
      </c>
      <c r="AR340" s="26">
        <v>227.8540379758953</v>
      </c>
      <c r="AS340" s="26">
        <v>227.8540379758953</v>
      </c>
      <c r="AT340" s="26">
        <v>227.8540379758953</v>
      </c>
      <c r="AU340" s="26">
        <v>226.76693343211844</v>
      </c>
      <c r="AV340" s="26">
        <v>226.76693343211844</v>
      </c>
      <c r="AW340" s="26">
        <v>191.18716319333683</v>
      </c>
      <c r="AX340" s="26">
        <v>224.54126196986215</v>
      </c>
      <c r="AY340" s="26">
        <v>334.69533484741811</v>
      </c>
      <c r="AZ340" s="26">
        <v>332.19987158282208</v>
      </c>
      <c r="BA340" s="26">
        <v>334.69533484741811</v>
      </c>
      <c r="BB340" s="26">
        <v>331.56895877251884</v>
      </c>
      <c r="BC340" s="26">
        <v>331.56895877251884</v>
      </c>
      <c r="BD340" s="26">
        <v>331.56895877251884</v>
      </c>
    </row>
    <row r="341" spans="1:56">
      <c r="A341" s="2">
        <f t="shared" si="37"/>
        <v>44238</v>
      </c>
      <c r="B341" s="4" t="e">
        <f>Data!C340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  <c r="AL341" s="26">
        <v>227.91077403500526</v>
      </c>
      <c r="AM341" s="26">
        <v>227.91077403500526</v>
      </c>
      <c r="AN341" s="26">
        <v>227.91077403500526</v>
      </c>
      <c r="AO341" s="26">
        <v>227.91077403500526</v>
      </c>
      <c r="AP341" s="26">
        <v>191.26824627456207</v>
      </c>
      <c r="AQ341" s="26">
        <v>191.26824627456207</v>
      </c>
      <c r="AR341" s="26">
        <v>227.91077403500526</v>
      </c>
      <c r="AS341" s="26">
        <v>227.91077403500526</v>
      </c>
      <c r="AT341" s="26">
        <v>227.91077403500526</v>
      </c>
      <c r="AU341" s="26">
        <v>226.82135244507779</v>
      </c>
      <c r="AV341" s="26">
        <v>226.82135244507779</v>
      </c>
      <c r="AW341" s="26">
        <v>191.26824627456207</v>
      </c>
      <c r="AX341" s="26">
        <v>224.59082969963194</v>
      </c>
      <c r="AY341" s="26">
        <v>334.84019396680185</v>
      </c>
      <c r="AZ341" s="26">
        <v>332.34003157255722</v>
      </c>
      <c r="BA341" s="26">
        <v>334.84019396680185</v>
      </c>
      <c r="BB341" s="26">
        <v>331.70791947585013</v>
      </c>
      <c r="BC341" s="26">
        <v>331.70791947585013</v>
      </c>
      <c r="BD341" s="26">
        <v>331.70791947585013</v>
      </c>
    </row>
    <row r="342" spans="1:56">
      <c r="A342" s="2">
        <f t="shared" si="37"/>
        <v>44239</v>
      </c>
      <c r="B342" s="4" t="e">
        <f>Data!C341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  <c r="AL342" s="26">
        <v>227.96746398012715</v>
      </c>
      <c r="AM342" s="26">
        <v>227.96746398012715</v>
      </c>
      <c r="AN342" s="26">
        <v>227.96746398012715</v>
      </c>
      <c r="AO342" s="26">
        <v>227.96746398012715</v>
      </c>
      <c r="AP342" s="26">
        <v>191.34923680082454</v>
      </c>
      <c r="AQ342" s="26">
        <v>191.34923680082454</v>
      </c>
      <c r="AR342" s="26">
        <v>227.96746398012715</v>
      </c>
      <c r="AS342" s="26">
        <v>227.96746398012715</v>
      </c>
      <c r="AT342" s="26">
        <v>227.96746398012715</v>
      </c>
      <c r="AU342" s="26">
        <v>226.87572888998133</v>
      </c>
      <c r="AV342" s="26">
        <v>226.87572888998133</v>
      </c>
      <c r="AW342" s="26">
        <v>191.34923680082454</v>
      </c>
      <c r="AX342" s="26">
        <v>224.6403618562191</v>
      </c>
      <c r="AY342" s="26">
        <v>334.98489531461718</v>
      </c>
      <c r="AZ342" s="26">
        <v>332.48004264305894</v>
      </c>
      <c r="BA342" s="26">
        <v>334.98489531461718</v>
      </c>
      <c r="BB342" s="26">
        <v>331.84673348853704</v>
      </c>
      <c r="BC342" s="26">
        <v>331.84673348853704</v>
      </c>
      <c r="BD342" s="26">
        <v>331.84673348853704</v>
      </c>
    </row>
    <row r="343" spans="1:56">
      <c r="A343" s="2">
        <f t="shared" si="37"/>
        <v>44240</v>
      </c>
      <c r="B343" s="4" t="e">
        <f>Data!C342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  <c r="AL343" s="26">
        <v>228.0241078963671</v>
      </c>
      <c r="AM343" s="26">
        <v>228.0241078963671</v>
      </c>
      <c r="AN343" s="26">
        <v>228.0241078963671</v>
      </c>
      <c r="AO343" s="26">
        <v>228.0241078963671</v>
      </c>
      <c r="AP343" s="26">
        <v>191.43013502511863</v>
      </c>
      <c r="AQ343" s="26">
        <v>191.43013502511863</v>
      </c>
      <c r="AR343" s="26">
        <v>228.0241078963671</v>
      </c>
      <c r="AS343" s="26">
        <v>228.0241078963671</v>
      </c>
      <c r="AT343" s="26">
        <v>228.0241078963671</v>
      </c>
      <c r="AU343" s="26">
        <v>226.93006284268137</v>
      </c>
      <c r="AV343" s="26">
        <v>226.93006284268137</v>
      </c>
      <c r="AW343" s="26">
        <v>191.43013502511863</v>
      </c>
      <c r="AX343" s="26">
        <v>224.68985849818466</v>
      </c>
      <c r="AY343" s="26">
        <v>335.12943932777512</v>
      </c>
      <c r="AZ343" s="26">
        <v>332.61990519924939</v>
      </c>
      <c r="BA343" s="26">
        <v>335.12943932777512</v>
      </c>
      <c r="BB343" s="26">
        <v>331.98540120758423</v>
      </c>
      <c r="BC343" s="26">
        <v>331.98540120758423</v>
      </c>
      <c r="BD343" s="26">
        <v>331.98540120758423</v>
      </c>
    </row>
    <row r="344" spans="1:56">
      <c r="A344" s="2">
        <f t="shared" si="37"/>
        <v>44241</v>
      </c>
      <c r="B344" s="4" t="e">
        <f>Data!C343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  <c r="AL344" s="26">
        <v>228.08070586856411</v>
      </c>
      <c r="AM344" s="26">
        <v>228.08070586856411</v>
      </c>
      <c r="AN344" s="26">
        <v>228.08070586856411</v>
      </c>
      <c r="AO344" s="26">
        <v>228.08070586856411</v>
      </c>
      <c r="AP344" s="26">
        <v>191.51094119927546</v>
      </c>
      <c r="AQ344" s="26">
        <v>191.51094119927546</v>
      </c>
      <c r="AR344" s="26">
        <v>228.08070586856411</v>
      </c>
      <c r="AS344" s="26">
        <v>228.08070586856411</v>
      </c>
      <c r="AT344" s="26">
        <v>228.08070586856411</v>
      </c>
      <c r="AU344" s="26">
        <v>226.98435437879849</v>
      </c>
      <c r="AV344" s="26">
        <v>226.98435437879849</v>
      </c>
      <c r="AW344" s="26">
        <v>191.51094119927546</v>
      </c>
      <c r="AX344" s="26">
        <v>224.7393196839194</v>
      </c>
      <c r="AY344" s="26">
        <v>335.27382644083247</v>
      </c>
      <c r="AZ344" s="26">
        <v>332.75961964381844</v>
      </c>
      <c r="BA344" s="26">
        <v>335.27382644083247</v>
      </c>
      <c r="BB344" s="26">
        <v>332.12392302779142</v>
      </c>
      <c r="BC344" s="26">
        <v>332.12392302779142</v>
      </c>
      <c r="BD344" s="26">
        <v>332.12392302779142</v>
      </c>
    </row>
    <row r="345" spans="1:56">
      <c r="A345" s="2">
        <f t="shared" si="37"/>
        <v>44242</v>
      </c>
      <c r="B345" s="4" t="e">
        <f>Data!C344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  <c r="AL345" s="26">
        <v>228.13725798129164</v>
      </c>
      <c r="AM345" s="26">
        <v>228.13725798129164</v>
      </c>
      <c r="AN345" s="26">
        <v>228.13725798129164</v>
      </c>
      <c r="AO345" s="26">
        <v>228.13725798129164</v>
      </c>
      <c r="AP345" s="26">
        <v>191.59165557397046</v>
      </c>
      <c r="AQ345" s="26">
        <v>191.59165557397046</v>
      </c>
      <c r="AR345" s="26">
        <v>228.13725798129164</v>
      </c>
      <c r="AS345" s="26">
        <v>228.13725798129164</v>
      </c>
      <c r="AT345" s="26">
        <v>228.13725798129164</v>
      </c>
      <c r="AU345" s="26">
        <v>227.03860357372301</v>
      </c>
      <c r="AV345" s="26">
        <v>227.03860357372301</v>
      </c>
      <c r="AW345" s="26">
        <v>191.59165557397046</v>
      </c>
      <c r="AX345" s="26">
        <v>224.78874547164526</v>
      </c>
      <c r="AY345" s="26">
        <v>335.41805708602766</v>
      </c>
      <c r="AZ345" s="26">
        <v>332.89918637726237</v>
      </c>
      <c r="BA345" s="26">
        <v>335.41805708602766</v>
      </c>
      <c r="BB345" s="26">
        <v>332.26229934179253</v>
      </c>
      <c r="BC345" s="26">
        <v>332.26229934179253</v>
      </c>
      <c r="BD345" s="26">
        <v>332.26229934179253</v>
      </c>
    </row>
    <row r="346" spans="1:56">
      <c r="A346" s="2">
        <f t="shared" si="37"/>
        <v>44243</v>
      </c>
      <c r="B346" s="4" t="e">
        <f>Data!C345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  <c r="AL346" s="26">
        <v>228.19376431885917</v>
      </c>
      <c r="AM346" s="26">
        <v>228.19376431885917</v>
      </c>
      <c r="AN346" s="26">
        <v>228.19376431885917</v>
      </c>
      <c r="AO346" s="26">
        <v>228.19376431885917</v>
      </c>
      <c r="AP346" s="26">
        <v>191.67227839873098</v>
      </c>
      <c r="AQ346" s="26">
        <v>191.67227839873098</v>
      </c>
      <c r="AR346" s="26">
        <v>228.19376431885917</v>
      </c>
      <c r="AS346" s="26">
        <v>228.19376431885917</v>
      </c>
      <c r="AT346" s="26">
        <v>228.19376431885917</v>
      </c>
      <c r="AU346" s="26">
        <v>227.09281050261643</v>
      </c>
      <c r="AV346" s="26">
        <v>227.09281050261643</v>
      </c>
      <c r="AW346" s="26">
        <v>191.67227839873098</v>
      </c>
      <c r="AX346" s="26">
        <v>224.83813591941657</v>
      </c>
      <c r="AY346" s="26">
        <v>335.56213169331505</v>
      </c>
      <c r="AZ346" s="26">
        <v>333.03860579792041</v>
      </c>
      <c r="BA346" s="26">
        <v>335.56213169331505</v>
      </c>
      <c r="BB346" s="26">
        <v>332.40053054009337</v>
      </c>
      <c r="BC346" s="26">
        <v>332.40053054009337</v>
      </c>
      <c r="BD346" s="26">
        <v>332.40053054009337</v>
      </c>
    </row>
    <row r="347" spans="1:56">
      <c r="A347" s="2">
        <f t="shared" si="37"/>
        <v>44244</v>
      </c>
      <c r="B347" s="4" t="e">
        <f>Data!C346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  <c r="AL347" s="26">
        <v>228.25022496531361</v>
      </c>
      <c r="AM347" s="26">
        <v>228.25022496531361</v>
      </c>
      <c r="AN347" s="26">
        <v>228.25022496531361</v>
      </c>
      <c r="AO347" s="26">
        <v>228.25022496531361</v>
      </c>
      <c r="AP347" s="26">
        <v>191.75280992194382</v>
      </c>
      <c r="AQ347" s="26">
        <v>191.75280992194382</v>
      </c>
      <c r="AR347" s="26">
        <v>228.25022496531361</v>
      </c>
      <c r="AS347" s="26">
        <v>228.25022496531361</v>
      </c>
      <c r="AT347" s="26">
        <v>228.25022496531361</v>
      </c>
      <c r="AU347" s="26">
        <v>227.14697524041281</v>
      </c>
      <c r="AV347" s="26">
        <v>227.14697524041281</v>
      </c>
      <c r="AW347" s="26">
        <v>191.75280992194382</v>
      </c>
      <c r="AX347" s="26">
        <v>224.8874910851215</v>
      </c>
      <c r="AY347" s="26">
        <v>335.70605069039755</v>
      </c>
      <c r="AZ347" s="26">
        <v>333.17787830201001</v>
      </c>
      <c r="BA347" s="26">
        <v>335.70605069039755</v>
      </c>
      <c r="BB347" s="26">
        <v>332.53861701110736</v>
      </c>
      <c r="BC347" s="26">
        <v>332.53861701110736</v>
      </c>
      <c r="BD347" s="26">
        <v>332.53861701110736</v>
      </c>
    </row>
    <row r="348" spans="1:56">
      <c r="A348" s="2">
        <f t="shared" si="37"/>
        <v>44245</v>
      </c>
      <c r="B348" s="4" t="e">
        <f>Data!C347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  <c r="AL348" s="26">
        <v>228.30664000444085</v>
      </c>
      <c r="AM348" s="26">
        <v>228.30664000444085</v>
      </c>
      <c r="AN348" s="26">
        <v>228.30664000444085</v>
      </c>
      <c r="AO348" s="26">
        <v>228.30664000444085</v>
      </c>
      <c r="AP348" s="26">
        <v>191.83325039086264</v>
      </c>
      <c r="AQ348" s="26">
        <v>191.83325039086264</v>
      </c>
      <c r="AR348" s="26">
        <v>228.30664000444085</v>
      </c>
      <c r="AS348" s="26">
        <v>228.30664000444085</v>
      </c>
      <c r="AT348" s="26">
        <v>228.30664000444085</v>
      </c>
      <c r="AU348" s="26">
        <v>227.2010978618201</v>
      </c>
      <c r="AV348" s="26">
        <v>227.2010978618201</v>
      </c>
      <c r="AW348" s="26">
        <v>191.83325039086264</v>
      </c>
      <c r="AX348" s="26">
        <v>224.93681102648313</v>
      </c>
      <c r="AY348" s="26">
        <v>335.84981450275814</v>
      </c>
      <c r="AZ348" s="26">
        <v>333.3170042836602</v>
      </c>
      <c r="BA348" s="26">
        <v>335.84981450275814</v>
      </c>
      <c r="BB348" s="26">
        <v>332.67655914118978</v>
      </c>
      <c r="BC348" s="26">
        <v>332.67655914118978</v>
      </c>
      <c r="BD348" s="26">
        <v>332.67655914118978</v>
      </c>
    </row>
    <row r="349" spans="1:56">
      <c r="A349" s="2">
        <f t="shared" si="37"/>
        <v>44246</v>
      </c>
      <c r="B349" s="4" t="e">
        <f>Data!C348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  <c r="AL349" s="26">
        <v>228.36300951976716</v>
      </c>
      <c r="AM349" s="26">
        <v>228.36300951976716</v>
      </c>
      <c r="AN349" s="26">
        <v>228.36300951976716</v>
      </c>
      <c r="AO349" s="26">
        <v>228.36300951976716</v>
      </c>
      <c r="AP349" s="26">
        <v>191.91360005161545</v>
      </c>
      <c r="AQ349" s="26">
        <v>191.91360005161545</v>
      </c>
      <c r="AR349" s="26">
        <v>228.36300951976716</v>
      </c>
      <c r="AS349" s="26">
        <v>228.36300951976716</v>
      </c>
      <c r="AT349" s="26">
        <v>228.36300951976716</v>
      </c>
      <c r="AU349" s="26">
        <v>227.25517844132145</v>
      </c>
      <c r="AV349" s="26">
        <v>227.25517844132145</v>
      </c>
      <c r="AW349" s="26">
        <v>191.91360005161545</v>
      </c>
      <c r="AX349" s="26">
        <v>224.98609580106066</v>
      </c>
      <c r="AY349" s="26">
        <v>335.99342355369004</v>
      </c>
      <c r="AZ349" s="26">
        <v>333.45598413494378</v>
      </c>
      <c r="BA349" s="26">
        <v>335.99342355369004</v>
      </c>
      <c r="BB349" s="26">
        <v>332.8143573146703</v>
      </c>
      <c r="BC349" s="26">
        <v>332.8143573146703</v>
      </c>
      <c r="BD349" s="26">
        <v>332.8143573146703</v>
      </c>
    </row>
    <row r="350" spans="1:56">
      <c r="A350" s="2">
        <f t="shared" si="37"/>
        <v>44247</v>
      </c>
      <c r="B350" s="4" t="e">
        <f>Data!C349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  <c r="AL350" s="26">
        <v>228.41933359456056</v>
      </c>
      <c r="AM350" s="26">
        <v>228.41933359456056</v>
      </c>
      <c r="AN350" s="26">
        <v>228.41933359456056</v>
      </c>
      <c r="AO350" s="26">
        <v>228.41933359456056</v>
      </c>
      <c r="AP350" s="26">
        <v>191.99385914921174</v>
      </c>
      <c r="AQ350" s="26">
        <v>191.99385914921174</v>
      </c>
      <c r="AR350" s="26">
        <v>228.41933359456056</v>
      </c>
      <c r="AS350" s="26">
        <v>228.41933359456056</v>
      </c>
      <c r="AT350" s="26">
        <v>228.41933359456056</v>
      </c>
      <c r="AU350" s="26">
        <v>227.30921705317652</v>
      </c>
      <c r="AV350" s="26">
        <v>227.30921705317652</v>
      </c>
      <c r="AW350" s="26">
        <v>191.99385914921174</v>
      </c>
      <c r="AX350" s="26">
        <v>225.03534546625056</v>
      </c>
      <c r="AY350" s="26">
        <v>336.13687826432545</v>
      </c>
      <c r="AZ350" s="26">
        <v>333.59481824590779</v>
      </c>
      <c r="BA350" s="26">
        <v>336.13687826432545</v>
      </c>
      <c r="BB350" s="26">
        <v>332.95201191388418</v>
      </c>
      <c r="BC350" s="26">
        <v>332.95201191388418</v>
      </c>
      <c r="BD350" s="26">
        <v>332.95201191388418</v>
      </c>
    </row>
    <row r="351" spans="1:56">
      <c r="A351" s="2">
        <f t="shared" si="37"/>
        <v>44248</v>
      </c>
      <c r="B351" s="4" t="e">
        <f>Data!C350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  <c r="AL351" s="26">
        <v>228.47561231183221</v>
      </c>
      <c r="AM351" s="26">
        <v>228.47561231183221</v>
      </c>
      <c r="AN351" s="26">
        <v>228.47561231183221</v>
      </c>
      <c r="AO351" s="26">
        <v>228.47561231183221</v>
      </c>
      <c r="AP351" s="26">
        <v>192.07402792754991</v>
      </c>
      <c r="AQ351" s="26">
        <v>192.07402792754991</v>
      </c>
      <c r="AR351" s="26">
        <v>228.47561231183221</v>
      </c>
      <c r="AS351" s="26">
        <v>228.47561231183221</v>
      </c>
      <c r="AT351" s="26">
        <v>228.47561231183221</v>
      </c>
      <c r="AU351" s="26">
        <v>227.36321377142264</v>
      </c>
      <c r="AV351" s="26">
        <v>227.36321377142264</v>
      </c>
      <c r="AW351" s="26">
        <v>192.07402792754991</v>
      </c>
      <c r="AX351" s="26">
        <v>225.08456007928766</v>
      </c>
      <c r="AY351" s="26">
        <v>336.28017905366346</v>
      </c>
      <c r="AZ351" s="26">
        <v>333.73350700460298</v>
      </c>
      <c r="BA351" s="26">
        <v>336.28017905366346</v>
      </c>
      <c r="BB351" s="26">
        <v>333.0895233192021</v>
      </c>
      <c r="BC351" s="26">
        <v>333.0895233192021</v>
      </c>
      <c r="BD351" s="26">
        <v>333.0895233192021</v>
      </c>
    </row>
    <row r="352" spans="1:56">
      <c r="A352" s="2">
        <f t="shared" si="37"/>
        <v>44249</v>
      </c>
      <c r="B352" s="4" t="e">
        <f>Data!C351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  <c r="AL352" s="26">
        <v>228.53184575433781</v>
      </c>
      <c r="AM352" s="26">
        <v>228.53184575433781</v>
      </c>
      <c r="AN352" s="26">
        <v>228.53184575433781</v>
      </c>
      <c r="AO352" s="26">
        <v>228.53184575433781</v>
      </c>
      <c r="AP352" s="26">
        <v>192.15410662942432</v>
      </c>
      <c r="AQ352" s="26">
        <v>192.15410662942432</v>
      </c>
      <c r="AR352" s="26">
        <v>228.53184575433781</v>
      </c>
      <c r="AS352" s="26">
        <v>228.53184575433781</v>
      </c>
      <c r="AT352" s="26">
        <v>228.53184575433781</v>
      </c>
      <c r="AU352" s="26">
        <v>227.41716866987611</v>
      </c>
      <c r="AV352" s="26">
        <v>227.41716866987611</v>
      </c>
      <c r="AW352" s="26">
        <v>192.15410662942432</v>
      </c>
      <c r="AX352" s="26">
        <v>225.13373969724611</v>
      </c>
      <c r="AY352" s="26">
        <v>336.42332633859678</v>
      </c>
      <c r="AZ352" s="26">
        <v>333.8720507971118</v>
      </c>
      <c r="BA352" s="26">
        <v>336.42332633859678</v>
      </c>
      <c r="BB352" s="26">
        <v>333.22689190905874</v>
      </c>
      <c r="BC352" s="26">
        <v>333.22689190905874</v>
      </c>
      <c r="BD352" s="26">
        <v>333.22689190905874</v>
      </c>
    </row>
    <row r="353" spans="1:56">
      <c r="A353" s="2">
        <f t="shared" si="37"/>
        <v>44250</v>
      </c>
      <c r="B353" s="4" t="e">
        <f>Data!C352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  <c r="AL353" s="26">
        <v>228.58803400457882</v>
      </c>
      <c r="AM353" s="26">
        <v>228.58803400457882</v>
      </c>
      <c r="AN353" s="26">
        <v>228.58803400457882</v>
      </c>
      <c r="AO353" s="26">
        <v>228.58803400457882</v>
      </c>
      <c r="AP353" s="26">
        <v>192.23409549653255</v>
      </c>
      <c r="AQ353" s="26">
        <v>192.23409549653255</v>
      </c>
      <c r="AR353" s="26">
        <v>228.58803400457882</v>
      </c>
      <c r="AS353" s="26">
        <v>228.58803400457882</v>
      </c>
      <c r="AT353" s="26">
        <v>228.58803400457882</v>
      </c>
      <c r="AU353" s="26">
        <v>227.47108182213327</v>
      </c>
      <c r="AV353" s="26">
        <v>227.47108182213327</v>
      </c>
      <c r="AW353" s="26">
        <v>192.23409549653255</v>
      </c>
      <c r="AX353" s="26">
        <v>225.18288437704052</v>
      </c>
      <c r="AY353" s="26">
        <v>336.56632053393724</v>
      </c>
      <c r="AZ353" s="26">
        <v>334.01045000757529</v>
      </c>
      <c r="BA353" s="26">
        <v>336.56632053393724</v>
      </c>
      <c r="BB353" s="26">
        <v>333.36411805997994</v>
      </c>
      <c r="BC353" s="26">
        <v>333.36411805997994</v>
      </c>
      <c r="BD353" s="26">
        <v>333.36411805997994</v>
      </c>
    </row>
    <row r="354" spans="1:56">
      <c r="A354" s="2">
        <f t="shared" si="37"/>
        <v>44251</v>
      </c>
      <c r="B354" s="4" t="e">
        <f>Data!C353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  <c r="AL354" s="26">
        <v>228.64417714480376</v>
      </c>
      <c r="AM354" s="26">
        <v>228.64417714480376</v>
      </c>
      <c r="AN354" s="26">
        <v>228.64417714480376</v>
      </c>
      <c r="AO354" s="26">
        <v>228.64417714480376</v>
      </c>
      <c r="AP354" s="26">
        <v>192.31399476948229</v>
      </c>
      <c r="AQ354" s="26">
        <v>192.31399476948229</v>
      </c>
      <c r="AR354" s="26">
        <v>228.64417714480376</v>
      </c>
      <c r="AS354" s="26">
        <v>228.64417714480376</v>
      </c>
      <c r="AT354" s="26">
        <v>228.64417714480376</v>
      </c>
      <c r="AU354" s="26">
        <v>227.52495330157183</v>
      </c>
      <c r="AV354" s="26">
        <v>227.52495330157183</v>
      </c>
      <c r="AW354" s="26">
        <v>192.31399476948229</v>
      </c>
      <c r="AX354" s="26">
        <v>225.23199417542682</v>
      </c>
      <c r="AY354" s="26">
        <v>336.70916205244072</v>
      </c>
      <c r="AZ354" s="26">
        <v>334.14870501821895</v>
      </c>
      <c r="BA354" s="26">
        <v>336.70916205244072</v>
      </c>
      <c r="BB354" s="26">
        <v>333.50120214660916</v>
      </c>
      <c r="BC354" s="26">
        <v>333.50120214660916</v>
      </c>
      <c r="BD354" s="26">
        <v>333.50120214660916</v>
      </c>
    </row>
    <row r="355" spans="1:56">
      <c r="A355" s="2">
        <f t="shared" si="37"/>
        <v>44252</v>
      </c>
      <c r="B355" s="4" t="e">
        <f>Data!C354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  <c r="AL355" s="26">
        <v>228.70027525700959</v>
      </c>
      <c r="AM355" s="26">
        <v>228.70027525700959</v>
      </c>
      <c r="AN355" s="26">
        <v>228.70027525700959</v>
      </c>
      <c r="AO355" s="26">
        <v>228.70027525700959</v>
      </c>
      <c r="AP355" s="26">
        <v>192.39380468779848</v>
      </c>
      <c r="AQ355" s="26">
        <v>192.39380468779848</v>
      </c>
      <c r="AR355" s="26">
        <v>228.70027525700959</v>
      </c>
      <c r="AS355" s="26">
        <v>228.70027525700959</v>
      </c>
      <c r="AT355" s="26">
        <v>228.70027525700959</v>
      </c>
      <c r="AU355" s="26">
        <v>227.57878318135178</v>
      </c>
      <c r="AV355" s="26">
        <v>227.57878318135178</v>
      </c>
      <c r="AW355" s="26">
        <v>192.39380468779848</v>
      </c>
      <c r="AX355" s="26">
        <v>225.28106914900326</v>
      </c>
      <c r="AY355" s="26">
        <v>336.85185130483086</v>
      </c>
      <c r="AZ355" s="26">
        <v>334.28681620937755</v>
      </c>
      <c r="BA355" s="26">
        <v>336.85185130483086</v>
      </c>
      <c r="BB355" s="26">
        <v>333.63814454173229</v>
      </c>
      <c r="BC355" s="26">
        <v>333.63814454173229</v>
      </c>
      <c r="BD355" s="26">
        <v>333.63814454173229</v>
      </c>
    </row>
    <row r="356" spans="1:56">
      <c r="A356" s="2">
        <f t="shared" si="37"/>
        <v>44253</v>
      </c>
      <c r="B356" s="4" t="e">
        <f>Data!C355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  <c r="AL356" s="26">
        <v>228.75632842294283</v>
      </c>
      <c r="AM356" s="26">
        <v>228.75632842294283</v>
      </c>
      <c r="AN356" s="26">
        <v>228.75632842294283</v>
      </c>
      <c r="AO356" s="26">
        <v>228.75632842294283</v>
      </c>
      <c r="AP356" s="26">
        <v>192.47352548993021</v>
      </c>
      <c r="AQ356" s="26">
        <v>192.47352548993021</v>
      </c>
      <c r="AR356" s="26">
        <v>228.75632842294283</v>
      </c>
      <c r="AS356" s="26">
        <v>228.75632842294283</v>
      </c>
      <c r="AT356" s="26">
        <v>228.75632842294283</v>
      </c>
      <c r="AU356" s="26">
        <v>227.63257153441668</v>
      </c>
      <c r="AV356" s="26">
        <v>227.63257153441668</v>
      </c>
      <c r="AW356" s="26">
        <v>192.47352548993021</v>
      </c>
      <c r="AX356" s="26">
        <v>225.33010935421132</v>
      </c>
      <c r="AY356" s="26">
        <v>336.99438869982203</v>
      </c>
      <c r="AZ356" s="26">
        <v>334.42478395951889</v>
      </c>
      <c r="BA356" s="26">
        <v>336.99438869982203</v>
      </c>
      <c r="BB356" s="26">
        <v>333.77494561630192</v>
      </c>
      <c r="BC356" s="26">
        <v>333.77494561630192</v>
      </c>
      <c r="BD356" s="26">
        <v>333.77494561630192</v>
      </c>
    </row>
    <row r="357" spans="1:56">
      <c r="A357" s="2">
        <f t="shared" si="37"/>
        <v>44254</v>
      </c>
      <c r="B357" s="4" t="e">
        <f>Data!C356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  <c r="AL357" s="26">
        <v>228.81233672410087</v>
      </c>
      <c r="AM357" s="26">
        <v>228.81233672410087</v>
      </c>
      <c r="AN357" s="26">
        <v>228.81233672410087</v>
      </c>
      <c r="AO357" s="26">
        <v>228.81233672410087</v>
      </c>
      <c r="AP357" s="26">
        <v>192.55315741325754</v>
      </c>
      <c r="AQ357" s="26">
        <v>192.55315741325754</v>
      </c>
      <c r="AR357" s="26">
        <v>228.81233672410087</v>
      </c>
      <c r="AS357" s="26">
        <v>228.81233672410087</v>
      </c>
      <c r="AT357" s="26">
        <v>228.81233672410087</v>
      </c>
      <c r="AU357" s="26">
        <v>227.68631843349468</v>
      </c>
      <c r="AV357" s="26">
        <v>227.68631843349468</v>
      </c>
      <c r="AW357" s="26">
        <v>192.55315741325754</v>
      </c>
      <c r="AX357" s="26">
        <v>225.37911484733655</v>
      </c>
      <c r="AY357" s="26">
        <v>337.13677464414155</v>
      </c>
      <c r="AZ357" s="26">
        <v>334.56260864526666</v>
      </c>
      <c r="BA357" s="26">
        <v>337.13677464414155</v>
      </c>
      <c r="BB357" s="26">
        <v>333.91160573946047</v>
      </c>
      <c r="BC357" s="26">
        <v>333.91160573946047</v>
      </c>
      <c r="BD357" s="26">
        <v>333.91160573946047</v>
      </c>
    </row>
    <row r="358" spans="1:56">
      <c r="A358" s="2">
        <f t="shared" si="37"/>
        <v>44255</v>
      </c>
      <c r="B358" s="4" t="e">
        <f>Data!C357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  <c r="AL358" s="26">
        <v>228.86830024173315</v>
      </c>
      <c r="AM358" s="26">
        <v>228.86830024173315</v>
      </c>
      <c r="AN358" s="26">
        <v>228.86830024173315</v>
      </c>
      <c r="AO358" s="26">
        <v>228.86830024173315</v>
      </c>
      <c r="AP358" s="26">
        <v>192.63270069409836</v>
      </c>
      <c r="AQ358" s="26">
        <v>192.63270069409836</v>
      </c>
      <c r="AR358" s="26">
        <v>228.86830024173315</v>
      </c>
      <c r="AS358" s="26">
        <v>228.86830024173315</v>
      </c>
      <c r="AT358" s="26">
        <v>228.86830024173315</v>
      </c>
      <c r="AU358" s="26">
        <v>227.74002395109954</v>
      </c>
      <c r="AV358" s="26">
        <v>227.74002395109954</v>
      </c>
      <c r="AW358" s="26">
        <v>192.63270069409836</v>
      </c>
      <c r="AX358" s="26">
        <v>225.42808568450951</v>
      </c>
      <c r="AY358" s="26">
        <v>337.27900954255108</v>
      </c>
      <c r="AZ358" s="26">
        <v>334.70029064142255</v>
      </c>
      <c r="BA358" s="26">
        <v>337.27900954255108</v>
      </c>
      <c r="BB358" s="26">
        <v>334.04812527856245</v>
      </c>
      <c r="BC358" s="26">
        <v>334.04812527856245</v>
      </c>
      <c r="BD358" s="26">
        <v>334.04812527856245</v>
      </c>
    </row>
    <row r="359" spans="1:56">
      <c r="A359" s="2">
        <f t="shared" si="37"/>
        <v>44256</v>
      </c>
      <c r="B359" s="4" t="e">
        <f>Data!C358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  <c r="AL359" s="26">
        <v>228.92421905684236</v>
      </c>
      <c r="AM359" s="26">
        <v>228.92421905684236</v>
      </c>
      <c r="AN359" s="26">
        <v>228.92421905684236</v>
      </c>
      <c r="AO359" s="26">
        <v>228.92421905684236</v>
      </c>
      <c r="AP359" s="26">
        <v>192.71215556771517</v>
      </c>
      <c r="AQ359" s="26">
        <v>192.71215556771517</v>
      </c>
      <c r="AR359" s="26">
        <v>228.92421905684236</v>
      </c>
      <c r="AS359" s="26">
        <v>228.92421905684236</v>
      </c>
      <c r="AT359" s="26">
        <v>228.92421905684236</v>
      </c>
      <c r="AU359" s="26">
        <v>227.7936881595318</v>
      </c>
      <c r="AV359" s="26">
        <v>227.7936881595318</v>
      </c>
      <c r="AW359" s="26">
        <v>192.71215556771517</v>
      </c>
      <c r="AX359" s="26">
        <v>225.47702192170652</v>
      </c>
      <c r="AY359" s="26">
        <v>337.4210937978674</v>
      </c>
      <c r="AZ359" s="26">
        <v>334.83783032098739</v>
      </c>
      <c r="BA359" s="26">
        <v>337.4210937978674</v>
      </c>
      <c r="BB359" s="26">
        <v>334.1845045991958</v>
      </c>
      <c r="BC359" s="26">
        <v>334.1845045991958</v>
      </c>
      <c r="BD359" s="26">
        <v>334.1845045991958</v>
      </c>
    </row>
    <row r="360" spans="1:56">
      <c r="A360" s="2">
        <f t="shared" si="37"/>
        <v>44257</v>
      </c>
      <c r="B360" s="4" t="e">
        <f>Data!C359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  <c r="AL360" s="26">
        <v>228.9800932501856</v>
      </c>
      <c r="AM360" s="26">
        <v>228.9800932501856</v>
      </c>
      <c r="AN360" s="26">
        <v>228.9800932501856</v>
      </c>
      <c r="AO360" s="26">
        <v>228.9800932501856</v>
      </c>
      <c r="AP360" s="26">
        <v>192.79152226832176</v>
      </c>
      <c r="AQ360" s="26">
        <v>192.79152226832176</v>
      </c>
      <c r="AR360" s="26">
        <v>228.9800932501856</v>
      </c>
      <c r="AS360" s="26">
        <v>228.9800932501856</v>
      </c>
      <c r="AT360" s="26">
        <v>228.9800932501856</v>
      </c>
      <c r="AU360" s="26">
        <v>227.84731113087963</v>
      </c>
      <c r="AV360" s="26">
        <v>227.84731113087963</v>
      </c>
      <c r="AW360" s="26">
        <v>192.79152226832176</v>
      </c>
      <c r="AX360" s="26">
        <v>225.52592361475052</v>
      </c>
      <c r="AY360" s="26">
        <v>337.56302781098231</v>
      </c>
      <c r="AZ360" s="26">
        <v>334.97522805518162</v>
      </c>
      <c r="BA360" s="26">
        <v>337.56302781098231</v>
      </c>
      <c r="BB360" s="26">
        <v>334.32074406520252</v>
      </c>
      <c r="BC360" s="26">
        <v>334.32074406520252</v>
      </c>
      <c r="BD360" s="26">
        <v>334.32074406520252</v>
      </c>
    </row>
    <row r="361" spans="1:56">
      <c r="A361" s="2">
        <f t="shared" si="37"/>
        <v>44258</v>
      </c>
      <c r="B361" s="4" t="e">
        <f>Data!C360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  <c r="AL361" s="26">
        <v>229.03592290227559</v>
      </c>
      <c r="AM361" s="26">
        <v>229.03592290227559</v>
      </c>
      <c r="AN361" s="26">
        <v>229.03592290227559</v>
      </c>
      <c r="AO361" s="26">
        <v>229.03592290227559</v>
      </c>
      <c r="AP361" s="26">
        <v>192.87080102908982</v>
      </c>
      <c r="AQ361" s="26">
        <v>192.87080102908982</v>
      </c>
      <c r="AR361" s="26">
        <v>229.03592290227559</v>
      </c>
      <c r="AS361" s="26">
        <v>229.03592290227559</v>
      </c>
      <c r="AT361" s="26">
        <v>229.03592290227559</v>
      </c>
      <c r="AU361" s="26">
        <v>227.90089293702005</v>
      </c>
      <c r="AV361" s="26">
        <v>227.90089293702005</v>
      </c>
      <c r="AW361" s="26">
        <v>192.87080102908982</v>
      </c>
      <c r="AX361" s="26">
        <v>225.57479081931189</v>
      </c>
      <c r="AY361" s="26">
        <v>337.70481198088208</v>
      </c>
      <c r="AZ361" s="26">
        <v>335.112484213465</v>
      </c>
      <c r="BA361" s="26">
        <v>337.70481198088208</v>
      </c>
      <c r="BB361" s="26">
        <v>334.45684403869859</v>
      </c>
      <c r="BC361" s="26">
        <v>334.45684403869859</v>
      </c>
      <c r="BD361" s="26">
        <v>334.45684403869859</v>
      </c>
    </row>
    <row r="362" spans="1:56">
      <c r="A362" s="2">
        <f t="shared" si="37"/>
        <v>44259</v>
      </c>
      <c r="B362" s="4" t="e">
        <f>Data!C361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  <c r="AL362" s="26">
        <v>229.09170809338173</v>
      </c>
      <c r="AM362" s="26">
        <v>229.09170809338173</v>
      </c>
      <c r="AN362" s="26">
        <v>229.09170809338173</v>
      </c>
      <c r="AO362" s="26">
        <v>229.09170809338173</v>
      </c>
      <c r="AP362" s="26">
        <v>192.94999208215563</v>
      </c>
      <c r="AQ362" s="26">
        <v>192.94999208215563</v>
      </c>
      <c r="AR362" s="26">
        <v>229.09170809338173</v>
      </c>
      <c r="AS362" s="26">
        <v>229.09170809338173</v>
      </c>
      <c r="AT362" s="26">
        <v>229.09170809338173</v>
      </c>
      <c r="AU362" s="26">
        <v>227.95443364961972</v>
      </c>
      <c r="AV362" s="26">
        <v>227.95443364961972</v>
      </c>
      <c r="AW362" s="26">
        <v>192.94999208215563</v>
      </c>
      <c r="AX362" s="26">
        <v>225.62362359090915</v>
      </c>
      <c r="AY362" s="26">
        <v>337.84644670466639</v>
      </c>
      <c r="AZ362" s="26">
        <v>335.24959916355562</v>
      </c>
      <c r="BA362" s="26">
        <v>337.84644670466639</v>
      </c>
      <c r="BB362" s="26">
        <v>334.59280488009307</v>
      </c>
      <c r="BC362" s="26">
        <v>334.59280488009307</v>
      </c>
      <c r="BD362" s="26">
        <v>334.59280488009307</v>
      </c>
    </row>
    <row r="363" spans="1:56">
      <c r="A363" s="2">
        <f t="shared" si="37"/>
        <v>44260</v>
      </c>
      <c r="B363" s="4" t="e">
        <f>Data!C362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  <c r="AL363" s="26">
        <v>229.14744890353131</v>
      </c>
      <c r="AM363" s="26">
        <v>229.14744890353131</v>
      </c>
      <c r="AN363" s="26">
        <v>229.14744890353131</v>
      </c>
      <c r="AO363" s="26">
        <v>229.14744890353131</v>
      </c>
      <c r="AP363" s="26">
        <v>193.02909565862649</v>
      </c>
      <c r="AQ363" s="26">
        <v>193.02909565862649</v>
      </c>
      <c r="AR363" s="26">
        <v>229.14744890353131</v>
      </c>
      <c r="AS363" s="26">
        <v>229.14744890353131</v>
      </c>
      <c r="AT363" s="26">
        <v>229.14744890353131</v>
      </c>
      <c r="AU363" s="26">
        <v>228.00793334013608</v>
      </c>
      <c r="AV363" s="26">
        <v>228.00793334013608</v>
      </c>
      <c r="AW363" s="26">
        <v>193.02909565862649</v>
      </c>
      <c r="AX363" s="26">
        <v>225.67242198490979</v>
      </c>
      <c r="AY363" s="26">
        <v>337.98793237756638</v>
      </c>
      <c r="AZ363" s="26">
        <v>335.38657327144824</v>
      </c>
      <c r="BA363" s="26">
        <v>337.98793237756638</v>
      </c>
      <c r="BB363" s="26">
        <v>334.72862694810652</v>
      </c>
      <c r="BC363" s="26">
        <v>334.72862694810652</v>
      </c>
      <c r="BD363" s="26">
        <v>334.72862694810652</v>
      </c>
    </row>
    <row r="364" spans="1:56">
      <c r="A364" s="2">
        <f t="shared" si="37"/>
        <v>44261</v>
      </c>
      <c r="B364" s="4" t="e">
        <f>Data!C363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  <c r="AL364" s="26">
        <v>229.20314541251057</v>
      </c>
      <c r="AM364" s="26">
        <v>229.20314541251057</v>
      </c>
      <c r="AN364" s="26">
        <v>229.20314541251057</v>
      </c>
      <c r="AO364" s="26">
        <v>229.20314541251057</v>
      </c>
      <c r="AP364" s="26">
        <v>193.10811198858721</v>
      </c>
      <c r="AQ364" s="26">
        <v>193.10811198858721</v>
      </c>
      <c r="AR364" s="26">
        <v>229.20314541251057</v>
      </c>
      <c r="AS364" s="26">
        <v>229.20314541251057</v>
      </c>
      <c r="AT364" s="26">
        <v>229.20314541251057</v>
      </c>
      <c r="AU364" s="26">
        <v>228.06139207981826</v>
      </c>
      <c r="AV364" s="26">
        <v>228.06139207981826</v>
      </c>
      <c r="AW364" s="26">
        <v>193.10811198858721</v>
      </c>
      <c r="AX364" s="26">
        <v>225.72118605653094</v>
      </c>
      <c r="AY364" s="26">
        <v>338.12926939296233</v>
      </c>
      <c r="AZ364" s="26">
        <v>335.52340690143222</v>
      </c>
      <c r="BA364" s="26">
        <v>338.12926939296233</v>
      </c>
      <c r="BB364" s="26">
        <v>334.86431059978901</v>
      </c>
      <c r="BC364" s="26">
        <v>334.86431059978901</v>
      </c>
      <c r="BD364" s="26">
        <v>334.86431059978901</v>
      </c>
    </row>
    <row r="365" spans="1:56">
      <c r="A365" s="2">
        <f t="shared" si="37"/>
        <v>44262</v>
      </c>
      <c r="B365" s="4" t="e">
        <f>Data!C364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  <c r="AL365" s="26">
        <v>229.25879769986585</v>
      </c>
      <c r="AM365" s="26">
        <v>229.25879769986585</v>
      </c>
      <c r="AN365" s="26">
        <v>229.25879769986585</v>
      </c>
      <c r="AO365" s="26">
        <v>229.25879769986585</v>
      </c>
      <c r="AP365" s="26">
        <v>193.18704130110663</v>
      </c>
      <c r="AQ365" s="26">
        <v>193.18704130110663</v>
      </c>
      <c r="AR365" s="26">
        <v>229.25879769986585</v>
      </c>
      <c r="AS365" s="26">
        <v>229.25879769986585</v>
      </c>
      <c r="AT365" s="26">
        <v>229.25879769986585</v>
      </c>
      <c r="AU365" s="26">
        <v>228.11480993970801</v>
      </c>
      <c r="AV365" s="26">
        <v>228.11480993970801</v>
      </c>
      <c r="AW365" s="26">
        <v>193.18704130110663</v>
      </c>
      <c r="AX365" s="26">
        <v>225.76991586084014</v>
      </c>
      <c r="AY365" s="26">
        <v>338.27045814240103</v>
      </c>
      <c r="AZ365" s="26">
        <v>335.66010041610855</v>
      </c>
      <c r="BA365" s="26">
        <v>338.27045814240103</v>
      </c>
      <c r="BB365" s="26">
        <v>334.99985619053723</v>
      </c>
      <c r="BC365" s="26">
        <v>334.99985619053723</v>
      </c>
      <c r="BD365" s="26">
        <v>334.99985619053723</v>
      </c>
    </row>
    <row r="366" spans="1:56">
      <c r="A366" s="2">
        <f t="shared" si="37"/>
        <v>44263</v>
      </c>
      <c r="B366" s="4" t="e">
        <f>Data!C365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  <c r="AL366" s="26">
        <v>229.31440584490466</v>
      </c>
      <c r="AM366" s="26">
        <v>229.31440584490466</v>
      </c>
      <c r="AN366" s="26">
        <v>229.31440584490466</v>
      </c>
      <c r="AO366" s="26">
        <v>229.31440584490466</v>
      </c>
      <c r="AP366" s="26">
        <v>193.26588382424384</v>
      </c>
      <c r="AQ366" s="26">
        <v>193.26588382424384</v>
      </c>
      <c r="AR366" s="26">
        <v>229.31440584490466</v>
      </c>
      <c r="AS366" s="26">
        <v>229.31440584490466</v>
      </c>
      <c r="AT366" s="26">
        <v>229.31440584490466</v>
      </c>
      <c r="AU366" s="26">
        <v>228.16818699064066</v>
      </c>
      <c r="AV366" s="26">
        <v>228.16818699064066</v>
      </c>
      <c r="AW366" s="26">
        <v>193.26588382424384</v>
      </c>
      <c r="AX366" s="26">
        <v>225.81861145275604</v>
      </c>
      <c r="AY366" s="26">
        <v>338.41149901561226</v>
      </c>
      <c r="AZ366" s="26">
        <v>335.79665417640655</v>
      </c>
      <c r="BA366" s="26">
        <v>338.41149901561226</v>
      </c>
      <c r="BB366" s="26">
        <v>335.13526407411115</v>
      </c>
      <c r="BC366" s="26">
        <v>335.13526407411115</v>
      </c>
      <c r="BD366" s="26">
        <v>335.13526407411115</v>
      </c>
    </row>
    <row r="367" spans="1:56">
      <c r="A367" s="2">
        <f t="shared" si="37"/>
        <v>44264</v>
      </c>
      <c r="B367" s="4" t="e">
        <f>Data!C366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  <c r="AL367" s="26">
        <v>229.36996992669674</v>
      </c>
      <c r="AM367" s="26">
        <v>229.36996992669674</v>
      </c>
      <c r="AN367" s="26">
        <v>229.36996992669674</v>
      </c>
      <c r="AO367" s="26">
        <v>229.36996992669674</v>
      </c>
      <c r="AP367" s="26">
        <v>193.34463978505468</v>
      </c>
      <c r="AQ367" s="26">
        <v>193.34463978505468</v>
      </c>
      <c r="AR367" s="26">
        <v>229.36996992669674</v>
      </c>
      <c r="AS367" s="26">
        <v>229.36996992669674</v>
      </c>
      <c r="AT367" s="26">
        <v>229.36996992669674</v>
      </c>
      <c r="AU367" s="26">
        <v>228.22152330324607</v>
      </c>
      <c r="AV367" s="26">
        <v>228.22152330324607</v>
      </c>
      <c r="AW367" s="26">
        <v>193.34463978505468</v>
      </c>
      <c r="AX367" s="26">
        <v>225.8672728870491</v>
      </c>
      <c r="AY367" s="26">
        <v>338.55239240052526</v>
      </c>
      <c r="AZ367" s="26">
        <v>335.93306854160005</v>
      </c>
      <c r="BA367" s="26">
        <v>338.55239240052526</v>
      </c>
      <c r="BB367" s="26">
        <v>335.27053460265034</v>
      </c>
      <c r="BC367" s="26">
        <v>335.27053460265034</v>
      </c>
      <c r="BD367" s="26">
        <v>335.27053460265034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workbookViewId="0">
      <selection activeCell="C4" sqref="C4"/>
    </sheetView>
  </sheetViews>
  <sheetFormatPr baseColWidth="10" defaultColWidth="10.6640625" defaultRowHeight="16"/>
  <sheetData>
    <row r="1" spans="1:14" ht="17" thickBot="1"/>
    <row r="2" spans="1:14">
      <c r="B2" s="53" t="s">
        <v>39</v>
      </c>
      <c r="C2" s="54"/>
    </row>
    <row r="3" spans="1:14">
      <c r="B3" s="29" t="s">
        <v>40</v>
      </c>
      <c r="C3" s="30">
        <f>COLUMN(BD1)</f>
        <v>56</v>
      </c>
    </row>
    <row r="4" spans="1:14" ht="17" thickBot="1">
      <c r="B4" s="31" t="s">
        <v>41</v>
      </c>
      <c r="C4" s="32">
        <v>5</v>
      </c>
    </row>
    <row r="6" spans="1:14">
      <c r="B6" s="51" t="s">
        <v>11</v>
      </c>
      <c r="C6" s="51"/>
      <c r="D6" s="51"/>
      <c r="E6" s="51"/>
      <c r="F6" s="51"/>
      <c r="G6" s="51"/>
      <c r="H6" s="24"/>
      <c r="I6" s="51" t="s">
        <v>8</v>
      </c>
      <c r="J6" s="51"/>
      <c r="K6" s="51"/>
      <c r="L6" s="51"/>
      <c r="M6" s="51"/>
      <c r="N6" s="51"/>
    </row>
    <row r="7" spans="1:14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9.5</v>
      </c>
      <c r="D8" s="27">
        <f ca="1">OFFSET('Prediktioner inlagda över tid'!A3,0,'Resultat prediktioner över tid'!$C$3-1-3*'Resultat prediktioner över tid'!$C$4)</f>
        <v>9</v>
      </c>
      <c r="E8" s="27">
        <f ca="1">OFFSET('Prediktioner inlagda över tid'!A3,0,'Resultat prediktioner över tid'!$C$3-1-2*'Resultat prediktioner över tid'!$C$4)</f>
        <v>9</v>
      </c>
      <c r="F8" s="27">
        <f ca="1">OFFSET('Prediktioner inlagda över tid'!A3,0,'Resultat prediktioner över tid'!$C$3-1-1*'Resultat prediktioner över tid'!$C$4)</f>
        <v>10</v>
      </c>
      <c r="G8" s="27">
        <f ca="1">OFFSET('Prediktioner inlagda över tid'!A3,0,'Resultat prediktioner över tid'!$C$3-1-0*'Resultat prediktioner över tid'!$C$4)</f>
        <v>10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10.003317916666665</v>
      </c>
      <c r="D9" s="27">
        <f ca="1">OFFSET('Prediktioner inlagda över tid'!A4,0,'Resultat prediktioner över tid'!$C$3-1-3*'Resultat prediktioner över tid'!$C$4)</f>
        <v>9.4095467532467527</v>
      </c>
      <c r="E9" s="27">
        <f ca="1">OFFSET('Prediktioner inlagda över tid'!A4,0,'Resultat prediktioner över tid'!$C$3-1-2*'Resultat prediktioner över tid'!$C$4)</f>
        <v>9.4095467532467527</v>
      </c>
      <c r="F9" s="27">
        <f ca="1">OFFSET('Prediktioner inlagda över tid'!A4,0,'Resultat prediktioner över tid'!$C$3-1-1*'Resultat prediktioner över tid'!$C$4)</f>
        <v>10.396255555555557</v>
      </c>
      <c r="G9" s="27">
        <f ca="1">OFFSET('Prediktioner inlagda över tid'!A4,0,'Resultat prediktioner över tid'!$C$3-1-0*'Resultat prediktioner över tid'!$C$4)</f>
        <v>10.39671388888889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0.296875</v>
      </c>
      <c r="K9" s="27">
        <f ca="1">OFFSET('Prediktioner döda över tid'!$A4,0,'Resultat prediktioner över tid'!$C$3-1-3*'Resultat prediktioner över tid'!$C$4)</f>
        <v>0.3506493506493506</v>
      </c>
      <c r="L9" s="27">
        <f ca="1">OFFSET('Prediktioner döda över tid'!$A4,0,'Resultat prediktioner över tid'!$C$3-1-2*'Resultat prediktioner över tid'!$C$4)</f>
        <v>0.3506493506493506</v>
      </c>
      <c r="M9" s="27">
        <f ca="1">OFFSET('Prediktioner döda över tid'!$A4,0,'Resultat prediktioner över tid'!$C$3-1-1*'Resultat prediktioner över tid'!$C$4)</f>
        <v>0.44444444444444442</v>
      </c>
      <c r="N9" s="27">
        <f ca="1">OFFSET('Prediktioner döda över tid'!$A4,0,'Resultat prediktioner över tid'!$C$3-1-0*'Resultat prediktioner över tid'!$C$4)</f>
        <v>0.41666666666666663</v>
      </c>
    </row>
    <row r="10" spans="1:14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10.594384448414305</v>
      </c>
      <c r="D10" s="27">
        <f ca="1">OFFSET('Prediktioner inlagda över tid'!A5,0,'Resultat prediktioner över tid'!$C$3-1-3*'Resultat prediktioner över tid'!$C$4)</f>
        <v>9.8733111958195305</v>
      </c>
      <c r="E10" s="27">
        <f ca="1">OFFSET('Prediktioner inlagda över tid'!A5,0,'Resultat prediktioner över tid'!$C$3-1-2*'Resultat prediktioner över tid'!$C$4)</f>
        <v>9.8733111958195305</v>
      </c>
      <c r="F10" s="27">
        <f ca="1">OFFSET('Prediktioner inlagda över tid'!A5,0,'Resultat prediktioner över tid'!$C$3-1-1*'Resultat prediktioner över tid'!$C$4)</f>
        <v>10.851092148304314</v>
      </c>
      <c r="G10" s="27">
        <f ca="1">OFFSET('Prediktioner inlagda över tid'!A5,0,'Resultat prediktioner över tid'!$C$3-1-0*'Resultat prediktioner över tid'!$C$4)</f>
        <v>10.8521675355022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0.59375</v>
      </c>
      <c r="K10" s="27">
        <f ca="1">OFFSET('Prediktioner döda över tid'!$A5,0,'Resultat prediktioner över tid'!$C$3-1-3*'Resultat prediktioner över tid'!$C$4)</f>
        <v>0.7012987012987012</v>
      </c>
      <c r="L10" s="27">
        <f ca="1">OFFSET('Prediktioner döda över tid'!$A5,0,'Resultat prediktioner över tid'!$C$3-1-2*'Resultat prediktioner över tid'!$C$4)</f>
        <v>0.7012987012987012</v>
      </c>
      <c r="M10" s="27">
        <f ca="1">OFFSET('Prediktioner döda över tid'!$A5,0,'Resultat prediktioner över tid'!$C$3-1-1*'Resultat prediktioner över tid'!$C$4)</f>
        <v>0.88888888888888884</v>
      </c>
      <c r="N10" s="27">
        <f ca="1">OFFSET('Prediktioner döda över tid'!$A5,0,'Resultat prediktioner över tid'!$C$3-1-0*'Resultat prediktioner över tid'!$C$4)</f>
        <v>0.83333333333333326</v>
      </c>
    </row>
    <row r="11" spans="1:14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11.288499921993488</v>
      </c>
      <c r="D11" s="27">
        <f ca="1">OFFSET('Prediktioner inlagda över tid'!A6,0,'Resultat prediktioner över tid'!$C$3-1-3*'Resultat prediktioner över tid'!$C$4)</f>
        <v>10.398450243390515</v>
      </c>
      <c r="E11" s="27">
        <f ca="1">OFFSET('Prediktioner inlagda över tid'!A6,0,'Resultat prediktioner över tid'!$C$3-1-2*'Resultat prediktioner över tid'!$C$4)</f>
        <v>10.398450243390515</v>
      </c>
      <c r="F11" s="27">
        <f ca="1">OFFSET('Prediktioner inlagda över tid'!A6,0,'Resultat prediktioner över tid'!$C$3-1-1*'Resultat prediktioner över tid'!$C$4)</f>
        <v>11.37319291737618</v>
      </c>
      <c r="G11" s="27">
        <f ca="1">OFFSET('Prediktioner inlagda över tid'!A6,0,'Resultat prediktioner över tid'!$C$3-1-0*'Resultat prediktioner över tid'!$C$4)</f>
        <v>11.375079615063433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0.890625</v>
      </c>
      <c r="K11" s="27">
        <f ca="1">OFFSET('Prediktioner döda över tid'!$A6,0,'Resultat prediktioner över tid'!$C$3-1-3*'Resultat prediktioner över tid'!$C$4)</f>
        <v>1.0519480519480517</v>
      </c>
      <c r="L11" s="27">
        <f ca="1">OFFSET('Prediktioner döda över tid'!$A6,0,'Resultat prediktioner över tid'!$C$3-1-2*'Resultat prediktioner över tid'!$C$4)</f>
        <v>1.0519480519480517</v>
      </c>
      <c r="M11" s="27">
        <f ca="1">OFFSET('Prediktioner döda över tid'!$A6,0,'Resultat prediktioner över tid'!$C$3-1-1*'Resultat prediktioner över tid'!$C$4)</f>
        <v>1.3333333333333333</v>
      </c>
      <c r="N11" s="27">
        <f ca="1">OFFSET('Prediktioner döda över tid'!$A6,0,'Resultat prediktioner över tid'!$C$3-1-0*'Resultat prediktioner över tid'!$C$4)</f>
        <v>1.25</v>
      </c>
    </row>
    <row r="12" spans="1:14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12.103592695954605</v>
      </c>
      <c r="D12" s="27">
        <f ca="1">OFFSET('Prediktioner inlagda över tid'!A7,0,'Resultat prediktioner över tid'!$C$3-1-3*'Resultat prediktioner över tid'!$C$4)</f>
        <v>10.993041989974497</v>
      </c>
      <c r="E12" s="27">
        <f ca="1">OFFSET('Prediktioner inlagda över tid'!A7,0,'Resultat prediktioner över tid'!$C$3-1-2*'Resultat prediktioner över tid'!$C$4)</f>
        <v>10.993041989974497</v>
      </c>
      <c r="F12" s="27">
        <f ca="1">OFFSET('Prediktioner inlagda över tid'!A7,0,'Resultat prediktioner över tid'!$C$3-1-1*'Resultat prediktioner över tid'!$C$4)</f>
        <v>11.972513592379162</v>
      </c>
      <c r="G12" s="27">
        <f ca="1">OFFSET('Prediktioner inlagda över tid'!A7,0,'Resultat prediktioner över tid'!$C$3-1-0*'Resultat prediktioner över tid'!$C$4)</f>
        <v>11.975449294175407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1.1875</v>
      </c>
      <c r="K12" s="27">
        <f ca="1">OFFSET('Prediktioner döda över tid'!$A7,0,'Resultat prediktioner över tid'!$C$3-1-3*'Resultat prediktioner över tid'!$C$4)</f>
        <v>1.4025974025974024</v>
      </c>
      <c r="L12" s="27">
        <f ca="1">OFFSET('Prediktioner döda över tid'!$A7,0,'Resultat prediktioner över tid'!$C$3-1-2*'Resultat prediktioner över tid'!$C$4)</f>
        <v>1.4025974025974024</v>
      </c>
      <c r="M12" s="27">
        <f ca="1">OFFSET('Prediktioner döda över tid'!$A7,0,'Resultat prediktioner över tid'!$C$3-1-1*'Resultat prediktioner över tid'!$C$4)</f>
        <v>1.7777777777777777</v>
      </c>
      <c r="N12" s="27">
        <f ca="1">OFFSET('Prediktioner döda över tid'!$A7,0,'Resultat prediktioner över tid'!$C$3-1-0*'Resultat prediktioner över tid'!$C$4)</f>
        <v>1.6666666666666665</v>
      </c>
    </row>
    <row r="13" spans="1:14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13.060658013799774</v>
      </c>
      <c r="D13" s="27">
        <f ca="1">OFFSET('Prediktioner inlagda över tid'!A8,0,'Resultat prediktioner över tid'!$C$3-1-3*'Resultat prediktioner över tid'!$C$4)</f>
        <v>11.666198596594429</v>
      </c>
      <c r="E13" s="27">
        <f ca="1">OFFSET('Prediktioner inlagda över tid'!A8,0,'Resultat prediktioner över tid'!$C$3-1-2*'Resultat prediktioner över tid'!$C$4)</f>
        <v>11.666198596594429</v>
      </c>
      <c r="F13" s="27">
        <f ca="1">OFFSET('Prediktioner inlagda över tid'!A8,0,'Resultat prediktioner över tid'!$C$3-1-1*'Resultat prediktioner över tid'!$C$4)</f>
        <v>12.660465283201354</v>
      </c>
      <c r="G13" s="27">
        <f ca="1">OFFSET('Prediktioner inlagda över tid'!A8,0,'Resultat prediktioner över tid'!$C$3-1-0*'Resultat prediktioner över tid'!$C$4)</f>
        <v>12.664740789817369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1.484375</v>
      </c>
      <c r="K13" s="27">
        <f ca="1">OFFSET('Prediktioner döda över tid'!$A8,0,'Resultat prediktioner över tid'!$C$3-1-3*'Resultat prediktioner över tid'!$C$4)</f>
        <v>1.7532467532467531</v>
      </c>
      <c r="L13" s="27">
        <f ca="1">OFFSET('Prediktioner döda över tid'!$A8,0,'Resultat prediktioner över tid'!$C$3-1-2*'Resultat prediktioner över tid'!$C$4)</f>
        <v>1.7532467532467531</v>
      </c>
      <c r="M13" s="27">
        <f ca="1">OFFSET('Prediktioner döda över tid'!$A8,0,'Resultat prediktioner över tid'!$C$3-1-1*'Resultat prediktioner över tid'!$C$4)</f>
        <v>2.2222222222222223</v>
      </c>
      <c r="N13" s="27">
        <f ca="1">OFFSET('Prediktioner döda över tid'!$A8,0,'Resultat prediktioner över tid'!$C$3-1-0*'Resultat prediktioner över tid'!$C$4)</f>
        <v>2.083333333333333</v>
      </c>
    </row>
    <row r="14" spans="1:14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14.18426582333978</v>
      </c>
      <c r="D14" s="27">
        <f ca="1">OFFSET('Prediktioner inlagda över tid'!A9,0,'Resultat prediktioner över tid'!$C$3-1-3*'Resultat prediktioner över tid'!$C$4)</f>
        <v>12.428191532650755</v>
      </c>
      <c r="E14" s="27">
        <f ca="1">OFFSET('Prediktioner inlagda över tid'!A9,0,'Resultat prediktioner över tid'!$C$3-1-2*'Resultat prediktioner över tid'!$C$4)</f>
        <v>12.428191532650755</v>
      </c>
      <c r="F14" s="27">
        <f ca="1">OFFSET('Prediktioner inlagda över tid'!A9,0,'Resultat prediktioner över tid'!$C$3-1-1*'Resultat prediktioner över tid'!$C$4)</f>
        <v>13.450122473245425</v>
      </c>
      <c r="G14" s="27">
        <f ca="1">OFFSET('Prediktioner inlagda över tid'!A9,0,'Resultat prediktioner över tid'!$C$3-1-0*'Resultat prediktioner över tid'!$C$4)</f>
        <v>13.456093537179855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1.78125</v>
      </c>
      <c r="K14" s="27">
        <f ca="1">OFFSET('Prediktioner döda över tid'!$A9,0,'Resultat prediktioner över tid'!$C$3-1-3*'Resultat prediktioner över tid'!$C$4)</f>
        <v>2.1038961038961035</v>
      </c>
      <c r="L14" s="27">
        <f ca="1">OFFSET('Prediktioner döda över tid'!$A9,0,'Resultat prediktioner över tid'!$C$3-1-2*'Resultat prediktioner över tid'!$C$4)</f>
        <v>2.1038961038961035</v>
      </c>
      <c r="M14" s="27">
        <f ca="1">OFFSET('Prediktioner döda över tid'!$A9,0,'Resultat prediktioner över tid'!$C$3-1-1*'Resultat prediktioner över tid'!$C$4)</f>
        <v>2.666666666666667</v>
      </c>
      <c r="N14" s="27">
        <f ca="1">OFFSET('Prediktioner döda över tid'!$A9,0,'Resultat prediktioner över tid'!$C$3-1-0*'Resultat prediktioner över tid'!$C$4)</f>
        <v>2.4999999999999996</v>
      </c>
    </row>
    <row r="15" spans="1:14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15.503146816857502</v>
      </c>
      <c r="D15" s="27">
        <f ca="1">OFFSET('Prediktioner inlagda över tid'!A10,0,'Resultat prediktioner över tid'!$C$3-1-3*'Resultat prediktioner över tid'!$C$4)</f>
        <v>13.29059010753757</v>
      </c>
      <c r="E15" s="27">
        <f ca="1">OFFSET('Prediktioner inlagda över tid'!A10,0,'Resultat prediktioner över tid'!$C$3-1-2*'Resultat prediktioner över tid'!$C$4)</f>
        <v>13.29059010753757</v>
      </c>
      <c r="F15" s="27">
        <f ca="1">OFFSET('Prediktioner inlagda över tid'!A10,0,'Resultat prediktioner över tid'!$C$3-1-1*'Resultat prediktioner över tid'!$C$4)</f>
        <v>14.356459372792113</v>
      </c>
      <c r="G15" s="27">
        <f ca="1">OFFSET('Prediktioner inlagda över tid'!A10,0,'Resultat prediktioner över tid'!$C$3-1-0*'Resultat prediktioner över tid'!$C$4)</f>
        <v>14.364561219277743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2.078125</v>
      </c>
      <c r="K15" s="27">
        <f ca="1">OFFSET('Prediktioner döda över tid'!$A10,0,'Resultat prediktioner över tid'!$C$3-1-3*'Resultat prediktioner över tid'!$C$4)</f>
        <v>2.4545454545454541</v>
      </c>
      <c r="L15" s="27">
        <f ca="1">OFFSET('Prediktioner döda över tid'!$A10,0,'Resultat prediktioner över tid'!$C$3-1-2*'Resultat prediktioner över tid'!$C$4)</f>
        <v>2.4545454545454541</v>
      </c>
      <c r="M15" s="27">
        <f ca="1">OFFSET('Prediktioner döda över tid'!$A10,0,'Resultat prediktioner över tid'!$C$3-1-1*'Resultat prediktioner över tid'!$C$4)</f>
        <v>3.1111111111111116</v>
      </c>
      <c r="N15" s="27">
        <f ca="1">OFFSET('Prediktioner döda över tid'!$A10,0,'Resultat prediktioner över tid'!$C$3-1-0*'Resultat prediktioner över tid'!$C$4)</f>
        <v>2.9166666666666661</v>
      </c>
    </row>
    <row r="16" spans="1:14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16.547548652719644</v>
      </c>
      <c r="D16" s="27">
        <f ca="1">OFFSET('Prediktioner inlagda över tid'!A11,0,'Resultat prediktioner över tid'!$C$3-1-3*'Resultat prediktioner över tid'!$C$4)</f>
        <v>14.266414172926698</v>
      </c>
      <c r="E16" s="27">
        <f ca="1">OFFSET('Prediktioner inlagda över tid'!A11,0,'Resultat prediktioner över tid'!$C$3-1-2*'Resultat prediktioner över tid'!$C$4)</f>
        <v>14.266414172926698</v>
      </c>
      <c r="F16" s="27">
        <f ca="1">OFFSET('Prediktioner inlagda över tid'!A11,0,'Resultat prediktioner över tid'!$C$3-1-1*'Resultat prediktioner över tid'!$C$4)</f>
        <v>15.396618082608496</v>
      </c>
      <c r="G16" s="27">
        <f ca="1">OFFSET('Prediktioner inlagda över tid'!A11,0,'Resultat prediktioner över tid'!$C$3-1-0*'Resultat prediktioner över tid'!$C$4)</f>
        <v>15.407383228396421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2.5008294791666668</v>
      </c>
      <c r="K16" s="27">
        <f ca="1">OFFSET('Prediktioner döda över tid'!$A11,0,'Resultat prediktioner över tid'!$C$3-1-3*'Resultat prediktioner över tid'!$C$4)</f>
        <v>2.8051948051948048</v>
      </c>
      <c r="L16" s="27">
        <f ca="1">OFFSET('Prediktioner döda över tid'!$A11,0,'Resultat prediktioner över tid'!$C$3-1-2*'Resultat prediktioner över tid'!$C$4)</f>
        <v>2.8051948051948048</v>
      </c>
      <c r="M16" s="27">
        <f ca="1">OFFSET('Prediktioner döda över tid'!$A11,0,'Resultat prediktioner över tid'!$C$3-1-1*'Resultat prediktioner över tid'!$C$4)</f>
        <v>3.5555555555555562</v>
      </c>
      <c r="N16" s="27">
        <f ca="1">OFFSET('Prediktioner döda över tid'!$A11,0,'Resultat prediktioner över tid'!$C$3-1-0*'Resultat prediktioner över tid'!$C$4)</f>
        <v>3.3333333333333326</v>
      </c>
    </row>
    <row r="17" spans="1:14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17.683562365026397</v>
      </c>
      <c r="D17" s="27">
        <f ca="1">OFFSET('Prediktioner inlagda över tid'!A12,0,'Resultat prediktioner över tid'!$C$3-1-3*'Resultat prediktioner över tid'!$C$4)</f>
        <v>15.370301766521314</v>
      </c>
      <c r="E17" s="27">
        <f ca="1">OFFSET('Prediktioner inlagda över tid'!A12,0,'Resultat prediktioner över tid'!$C$3-1-2*'Resultat prediktioner över tid'!$C$4)</f>
        <v>15.370301766521314</v>
      </c>
      <c r="F17" s="27">
        <f ca="1">OFFSET('Prediktioner inlagda över tid'!A12,0,'Resultat prediktioner över tid'!$C$3-1-1*'Resultat prediktioner över tid'!$C$4)</f>
        <v>16.193956747357145</v>
      </c>
      <c r="G17" s="27">
        <f ca="1">OFFSET('Prediktioner inlagda över tid'!A12,0,'Resultat prediktioner över tid'!$C$3-1-0*'Resultat prediktioner över tid'!$C$4)</f>
        <v>16.207578555183773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2.9454711121035766</v>
      </c>
      <c r="K17" s="27">
        <f ca="1">OFFSET('Prediktioner döda över tid'!$A12,0,'Resultat prediktioner över tid'!$C$3-1-3*'Resultat prediktioner över tid'!$C$4)</f>
        <v>3.1558441558441555</v>
      </c>
      <c r="L17" s="27">
        <f ca="1">OFFSET('Prediktioner döda över tid'!$A12,0,'Resultat prediktioner över tid'!$C$3-1-2*'Resultat prediktioner över tid'!$C$4)</f>
        <v>3.1558441558441555</v>
      </c>
      <c r="M17" s="27">
        <f ca="1">OFFSET('Prediktioner döda över tid'!$A12,0,'Resultat prediktioner över tid'!$C$3-1-1*'Resultat prediktioner över tid'!$C$4)</f>
        <v>4.1585022222222232</v>
      </c>
      <c r="N17" s="27">
        <f ca="1">OFFSET('Prediktioner döda över tid'!$A12,0,'Resultat prediktioner över tid'!$C$3-1-0*'Resultat prediktioner över tid'!$C$4)</f>
        <v>3.8987677083333327</v>
      </c>
    </row>
    <row r="18" spans="1:14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18.911033866557215</v>
      </c>
      <c r="D18" s="27">
        <f ca="1">OFFSET('Prediktioner inlagda över tid'!A13,0,'Resultat prediktioner över tid'!$C$3-1-3*'Resultat prediktioner över tid'!$C$4)</f>
        <v>16.618692288817773</v>
      </c>
      <c r="E18" s="27">
        <f ca="1">OFFSET('Prediktioner inlagda över tid'!A13,0,'Resultat prediktioner över tid'!$C$3-1-2*'Resultat prediktioner över tid'!$C$4)</f>
        <v>16.618692288817773</v>
      </c>
      <c r="F18" s="27">
        <f ca="1">OFFSET('Prediktioner inlagda över tid'!A13,0,'Resultat prediktioner över tid'!$C$3-1-1*'Resultat prediktioner över tid'!$C$4)</f>
        <v>17.04933028383746</v>
      </c>
      <c r="G18" s="27">
        <f ca="1">OFFSET('Prediktioner inlagda över tid'!A13,0,'Resultat prediktioner över tid'!$C$3-1-0*'Resultat prediktioner över tid'!$C$4)</f>
        <v>17.066331328984184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3.4158749804983728</v>
      </c>
      <c r="K18" s="27">
        <f ca="1">OFFSET('Prediktioner döda över tid'!$A13,0,'Resultat prediktioner över tid'!$C$3-1-3*'Resultat prediktioner över tid'!$C$4)</f>
        <v>3.5064935064935061</v>
      </c>
      <c r="L18" s="27">
        <f ca="1">OFFSET('Prediktioner döda över tid'!$A13,0,'Resultat prediktioner över tid'!$C$3-1-2*'Resultat prediktioner över tid'!$C$4)</f>
        <v>3.5064935064935061</v>
      </c>
      <c r="M18" s="27">
        <f ca="1">OFFSET('Prediktioner döda över tid'!$A13,0,'Resultat prediktioner över tid'!$C$3-1-1*'Resultat prediktioner över tid'!$C$4)</f>
        <v>4.7848813037661708</v>
      </c>
      <c r="N18" s="27">
        <f ca="1">OFFSET('Prediktioner döda över tid'!$A13,0,'Resultat prediktioner över tid'!$C$3-1-0*'Resultat prediktioner över tid'!$C$4)</f>
        <v>4.4862294924799908</v>
      </c>
    </row>
    <row r="19" spans="1:14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20.226969969618391</v>
      </c>
      <c r="D19" s="27">
        <f ca="1">OFFSET('Prediktioner inlagda över tid'!A14,0,'Resultat prediktioner över tid'!$C$3-1-3*'Resultat prediktioner över tid'!$C$4)</f>
        <v>17.620478780971251</v>
      </c>
      <c r="E19" s="27">
        <f ca="1">OFFSET('Prediktioner inlagda över tid'!A14,0,'Resultat prediktioner över tid'!$C$3-1-2*'Resultat prediktioner över tid'!$C$4)</f>
        <v>17.620478780971251</v>
      </c>
      <c r="F19" s="27">
        <f ca="1">OFFSET('Prediktioner inlagda över tid'!A14,0,'Resultat prediktioner över tid'!$C$3-1-1*'Resultat prediktioner över tid'!$C$4)</f>
        <v>17.962307799136578</v>
      </c>
      <c r="G19" s="27">
        <f ca="1">OFFSET('Prediktioner inlagda över tid'!A14,0,'Resultat prediktioner över tid'!$C$3-1-0*'Resultat prediktioner över tid'!$C$4)</f>
        <v>17.983284604937189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3.9165231739886521</v>
      </c>
      <c r="K19" s="27">
        <f ca="1">OFFSET('Prediktioner döda över tid'!$A14,0,'Resultat prediktioner över tid'!$C$3-1-3*'Resultat prediktioner över tid'!$C$4)</f>
        <v>4.0326628942486078</v>
      </c>
      <c r="L19" s="27">
        <f ca="1">OFFSET('Prediktioner döda över tid'!$A14,0,'Resultat prediktioner över tid'!$C$3-1-2*'Resultat prediktioner över tid'!$C$4)</f>
        <v>4.0326628942486078</v>
      </c>
      <c r="M19" s="27">
        <f ca="1">OFFSET('Prediktioner döda över tid'!$A14,0,'Resultat prediktioner över tid'!$C$3-1-1*'Resultat prediktioner över tid'!$C$4)</f>
        <v>5.4381660558393614</v>
      </c>
      <c r="N19" s="27">
        <f ca="1">OFFSET('Prediktioner döda över tid'!$A14,0,'Resultat prediktioner över tid'!$C$3-1-0*'Resultat prediktioner över tid'!$C$4)</f>
        <v>5.0989881889821191</v>
      </c>
    </row>
    <row r="20" spans="1:14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21.624583690130404</v>
      </c>
      <c r="D20" s="27">
        <f ca="1">OFFSET('Prediktioner inlagda över tid'!A15,0,'Resultat prediktioner över tid'!$C$3-1-3*'Resultat prediktioner över tid'!$C$4)</f>
        <v>18.69683216387428</v>
      </c>
      <c r="E20" s="27">
        <f ca="1">OFFSET('Prediktioner inlagda över tid'!A15,0,'Resultat prediktioner över tid'!$C$3-1-2*'Resultat prediktioner över tid'!$C$4)</f>
        <v>18.69683216387428</v>
      </c>
      <c r="F20" s="27">
        <f ca="1">OFFSET('Prediktioner inlagda över tid'!A15,0,'Resultat prediktioner över tid'!$C$3-1-1*'Resultat prediktioner över tid'!$C$4)</f>
        <v>18.931057809614234</v>
      </c>
      <c r="G20" s="27">
        <f ca="1">OFFSET('Prediktioner inlagda över tid'!A15,0,'Resultat prediktioner över tid'!$C$3-1-0*'Resultat prediktioner över tid'!$C$4)</f>
        <v>18.956687249987723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4.4526645034499444</v>
      </c>
      <c r="K20" s="27">
        <f ca="1">OFFSET('Prediktioner döda över tid'!$A15,0,'Resultat prediktioner över tid'!$C$3-1-3*'Resultat prediktioner över tid'!$C$4)</f>
        <v>4.5820684345720055</v>
      </c>
      <c r="L20" s="27">
        <f ca="1">OFFSET('Prediktioner döda över tid'!$A15,0,'Resultat prediktioner över tid'!$C$3-1-2*'Resultat prediktioner över tid'!$C$4)</f>
        <v>4.5820684345720055</v>
      </c>
      <c r="M20" s="27">
        <f ca="1">OFFSET('Prediktioner döda över tid'!$A15,0,'Resultat prediktioner över tid'!$C$3-1-1*'Resultat prediktioner över tid'!$C$4)</f>
        <v>6.1223387702849985</v>
      </c>
      <c r="N20" s="27">
        <f ca="1">OFFSET('Prediktioner döda över tid'!$A15,0,'Resultat prediktioner över tid'!$C$3-1-0*'Resultat prediktioner över tid'!$C$4)</f>
        <v>5.740793485315776</v>
      </c>
    </row>
    <row r="21" spans="1:14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23.09210911613253</v>
      </c>
      <c r="D21" s="27">
        <f ca="1">OFFSET('Prediktioner inlagda över tid'!A16,0,'Resultat prediktioner över tid'!$C$3-1-3*'Resultat prediktioner över tid'!$C$4)</f>
        <v>19.849569575168665</v>
      </c>
      <c r="E21" s="27">
        <f ca="1">OFFSET('Prediktioner inlagda över tid'!A16,0,'Resultat prediktioner över tid'!$C$3-1-2*'Resultat prediktioner över tid'!$C$4)</f>
        <v>19.849569575168665</v>
      </c>
      <c r="F21" s="27">
        <f ca="1">OFFSET('Prediktioner inlagda över tid'!A16,0,'Resultat prediktioner över tid'!$C$3-1-1*'Resultat prediktioner över tid'!$C$4)</f>
        <v>19.951952007100306</v>
      </c>
      <c r="G21" s="27">
        <f ca="1">OFFSET('Prediktioner inlagda över tid'!A16,0,'Resultat prediktioner över tid'!$C$3-1-0*'Resultat prediktioner över tid'!$C$4)</f>
        <v>19.982996825019313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5.0304414558349464</v>
      </c>
      <c r="K21" s="27">
        <f ca="1">OFFSET('Prediktioner döda över tid'!$A16,0,'Resultat prediktioner över tid'!$C$3-1-3*'Resultat prediktioner över tid'!$C$4)</f>
        <v>5.1577773770374922</v>
      </c>
      <c r="L21" s="27">
        <f ca="1">OFFSET('Prediktioner döda över tid'!$A16,0,'Resultat prediktioner över tid'!$C$3-1-2*'Resultat prediktioner över tid'!$C$4)</f>
        <v>5.1577773770374922</v>
      </c>
      <c r="M21" s="27">
        <f ca="1">OFFSET('Prediktioner döda över tid'!$A16,0,'Resultat prediktioner över tid'!$C$3-1-1*'Resultat prediktioner över tid'!$C$4)</f>
        <v>6.8419638910583194</v>
      </c>
      <c r="N21" s="27">
        <f ca="1">OFFSET('Prediktioner döda över tid'!$A16,0,'Resultat prediktioner över tid'!$C$3-1-0*'Resultat prediktioner över tid'!$C$4)</f>
        <v>6.4159444628481772</v>
      </c>
    </row>
    <row r="22" spans="1:14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24.611340794655096</v>
      </c>
      <c r="D22" s="27">
        <f ca="1">OFFSET('Prediktioner inlagda över tid'!A17,0,'Resultat prediktioner över tid'!$C$3-1-3*'Resultat prediktioner över tid'!$C$4)</f>
        <v>21.079668699796464</v>
      </c>
      <c r="E22" s="27">
        <f ca="1">OFFSET('Prediktioner inlagda över tid'!A17,0,'Resultat prediktioner över tid'!$C$3-1-2*'Resultat prediktioner över tid'!$C$4)</f>
        <v>21.079668699796464</v>
      </c>
      <c r="F22" s="27">
        <f ca="1">OFFSET('Prediktioner inlagda över tid'!A17,0,'Resultat prediktioner över tid'!$C$3-1-1*'Resultat prediktioner över tid'!$C$4)</f>
        <v>21.019086383157145</v>
      </c>
      <c r="G22" s="27">
        <f ca="1">OFFSET('Prediktioner inlagda över tid'!A17,0,'Resultat prediktioner över tid'!$C$3-1-0*'Resultat prediktioner över tid'!$C$4)</f>
        <v>21.056399104884136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5.6570367042143763</v>
      </c>
      <c r="K22" s="27">
        <f ca="1">OFFSET('Prediktioner döda över tid'!$A17,0,'Resultat prediktioner över tid'!$C$3-1-3*'Resultat prediktioner över tid'!$C$4)</f>
        <v>5.7632517619371217</v>
      </c>
      <c r="L22" s="27">
        <f ca="1">OFFSET('Prediktioner döda över tid'!$A17,0,'Resultat prediktioner över tid'!$C$3-1-2*'Resultat prediktioner över tid'!$C$4)</f>
        <v>5.7632517619371217</v>
      </c>
      <c r="M22" s="27">
        <f ca="1">OFFSET('Prediktioner döda över tid'!$A17,0,'Resultat prediktioner över tid'!$C$3-1-1*'Resultat prediktioner över tid'!$C$4)</f>
        <v>7.6022712115203932</v>
      </c>
      <c r="N22" s="27">
        <f ca="1">OFFSET('Prediktioner döda över tid'!$A17,0,'Resultat prediktioner över tid'!$C$3-1-0*'Resultat prediktioner över tid'!$C$4)</f>
        <v>7.1293684097757772</v>
      </c>
    </row>
    <row r="23" spans="1:14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26.155845885515543</v>
      </c>
      <c r="D23" s="27">
        <f ca="1">OFFSET('Prediktioner inlagda över tid'!A18,0,'Resultat prediktioner över tid'!$C$3-1-3*'Resultat prediktioner över tid'!$C$4)</f>
        <v>22.387025923437374</v>
      </c>
      <c r="E23" s="27">
        <f ca="1">OFFSET('Prediktioner inlagda över tid'!A18,0,'Resultat prediktioner över tid'!$C$3-1-2*'Resultat prediktioner över tid'!$C$4)</f>
        <v>22.387025923437374</v>
      </c>
      <c r="F23" s="27">
        <f ca="1">OFFSET('Prediktioner inlagda över tid'!A18,0,'Resultat prediktioner över tid'!$C$3-1-1*'Resultat prediktioner över tid'!$C$4)</f>
        <v>22.123705228375858</v>
      </c>
      <c r="G23" s="27">
        <f ca="1">OFFSET('Prediktioner inlagda över tid'!A18,0,'Resultat prediktioner över tid'!$C$3-1-0*'Resultat prediktioner över tid'!$C$4)</f>
        <v>22.168229478115496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6.3408416423465788</v>
      </c>
      <c r="K23" s="27">
        <f ca="1">OFFSET('Prediktioner döda över tid'!$A18,0,'Resultat prediktioner över tid'!$C$3-1-3*'Resultat prediktioner över tid'!$C$4)</f>
        <v>6.402396801137872</v>
      </c>
      <c r="L23" s="27">
        <f ca="1">OFFSET('Prediktioner döda över tid'!$A18,0,'Resultat prediktioner över tid'!$C$3-1-2*'Resultat prediktioner över tid'!$C$4)</f>
        <v>6.402396801137872</v>
      </c>
      <c r="M23" s="27">
        <f ca="1">OFFSET('Prediktioner döda över tid'!$A18,0,'Resultat prediktioner över tid'!$C$3-1-1*'Resultat prediktioner över tid'!$C$4)</f>
        <v>8.4092504157835126</v>
      </c>
      <c r="N23" s="27">
        <f ca="1">OFFSET('Prediktioner döda över tid'!$A18,0,'Resultat prediktioner över tid'!$C$3-1-0*'Resultat prediktioner över tid'!$C$4)</f>
        <v>7.8867104572291522</v>
      </c>
    </row>
    <row r="24" spans="1:14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27.777441350473318</v>
      </c>
      <c r="D24" s="27">
        <f ca="1">OFFSET('Prediktioner inlagda över tid'!A19,0,'Resultat prediktioner över tid'!$C$3-1-3*'Resultat prediktioner över tid'!$C$4)</f>
        <v>23.770170774513481</v>
      </c>
      <c r="E24" s="27">
        <f ca="1">OFFSET('Prediktioner inlagda över tid'!A19,0,'Resultat prediktioner över tid'!$C$3-1-2*'Resultat prediktioner över tid'!$C$4)</f>
        <v>23.770170774513481</v>
      </c>
      <c r="F24" s="27">
        <f ca="1">OFFSET('Prediktioner inlagda över tid'!A19,0,'Resultat prediktioner över tid'!$C$3-1-1*'Resultat prediktioner över tid'!$C$4)</f>
        <v>23.253511401446531</v>
      </c>
      <c r="G24" s="27">
        <f ca="1">OFFSET('Prediktioner inlagda över tid'!A19,0,'Resultat prediktioner över tid'!$C$3-1-0*'Resultat prediktioner över tid'!$C$4)</f>
        <v>23.306279262398721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7.0694867033601767</v>
      </c>
      <c r="K24" s="27">
        <f ca="1">OFFSET('Prediktioner döda över tid'!$A19,0,'Resultat prediktioner över tid'!$C$3-1-3*'Resultat prediktioner över tid'!$C$4)</f>
        <v>7.0796145529542205</v>
      </c>
      <c r="L24" s="27">
        <f ca="1">OFFSET('Prediktioner döda över tid'!$A19,0,'Resultat prediktioner över tid'!$C$3-1-2*'Resultat prediktioner över tid'!$C$4)</f>
        <v>7.0796145529542205</v>
      </c>
      <c r="M24" s="27">
        <f ca="1">OFFSET('Prediktioner döda över tid'!$A19,0,'Resultat prediktioner över tid'!$C$3-1-1*'Resultat prediktioner över tid'!$C$4)</f>
        <v>9.2697583441545106</v>
      </c>
      <c r="N24" s="27">
        <f ca="1">OFFSET('Prediktioner döda över tid'!$A19,0,'Resultat prediktioner över tid'!$C$3-1-0*'Resultat prediktioner över tid'!$C$4)</f>
        <v>8.6944353773153242</v>
      </c>
    </row>
    <row r="25" spans="1:14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29.472110998658923</v>
      </c>
      <c r="D25" s="27">
        <f ca="1">OFFSET('Prediktioner inlagda över tid'!A20,0,'Resultat prediktioner över tid'!$C$3-1-3*'Resultat prediktioner över tid'!$C$4)</f>
        <v>25.225931059736368</v>
      </c>
      <c r="E25" s="27">
        <f ca="1">OFFSET('Prediktioner inlagda över tid'!A20,0,'Resultat prediktioner över tid'!$C$3-1-2*'Resultat prediktioner över tid'!$C$4)</f>
        <v>25.225931059736368</v>
      </c>
      <c r="F25" s="27">
        <f ca="1">OFFSET('Prediktioner inlagda över tid'!A20,0,'Resultat prediktioner över tid'!$C$3-1-1*'Resultat prediktioner över tid'!$C$4)</f>
        <v>24.391843904812045</v>
      </c>
      <c r="G25" s="27">
        <f ca="1">OFFSET('Prediktioner inlagda över tid'!A20,0,'Resultat prediktioner över tid'!$C$3-1-0*'Resultat prediktioner över tid'!$C$4)</f>
        <v>24.453967509284933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7.8467584471376766</v>
      </c>
      <c r="K25" s="27">
        <f ca="1">OFFSET('Prediktioner döda över tid'!$A20,0,'Resultat prediktioner över tid'!$C$3-1-3*'Resultat prediktioner över tid'!$C$4)</f>
        <v>7.7998632928407776</v>
      </c>
      <c r="L25" s="27">
        <f ca="1">OFFSET('Prediktioner döda över tid'!$A20,0,'Resultat prediktioner över tid'!$C$3-1-2*'Resultat prediktioner över tid'!$C$4)</f>
        <v>7.7998632928407776</v>
      </c>
      <c r="M25" s="27">
        <f ca="1">OFFSET('Prediktioner döda över tid'!$A20,0,'Resultat prediktioner över tid'!$C$3-1-1*'Resultat prediktioner över tid'!$C$4)</f>
        <v>10.191640476720636</v>
      </c>
      <c r="N25" s="27">
        <f ca="1">OFFSET('Prediktioner döda över tid'!$A20,0,'Resultat prediktioner över tid'!$C$3-1-0*'Resultat prediktioner över tid'!$C$4)</f>
        <v>9.5599429998605814</v>
      </c>
    </row>
    <row r="26" spans="1:14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31.235072902207584</v>
      </c>
      <c r="D26" s="27">
        <f ca="1">OFFSET('Prediktioner inlagda över tid'!A21,0,'Resultat prediktioner över tid'!$C$3-1-3*'Resultat prediktioner över tid'!$C$4)</f>
        <v>26.749042812167513</v>
      </c>
      <c r="E26" s="27">
        <f ca="1">OFFSET('Prediktioner inlagda över tid'!A21,0,'Resultat prediktioner över tid'!$C$3-1-2*'Resultat prediktioner över tid'!$C$4)</f>
        <v>26.749042812167513</v>
      </c>
      <c r="F26" s="27">
        <f ca="1">OFFSET('Prediktioner inlagda över tid'!A21,0,'Resultat prediktioner över tid'!$C$3-1-1*'Resultat prediktioner över tid'!$C$4)</f>
        <v>25.575949344800396</v>
      </c>
      <c r="G26" s="27">
        <f ca="1">OFFSET('Prediktioner inlagda över tid'!A21,0,'Resultat prediktioner över tid'!$C$3-1-0*'Resultat prediktioner över tid'!$C$4)</f>
        <v>25.648720776987318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8.6763906663932495</v>
      </c>
      <c r="K26" s="27">
        <f ca="1">OFFSET('Prediktioner döda över tid'!$A21,0,'Resultat prediktioner över tid'!$C$3-1-3*'Resultat prediktioner över tid'!$C$4)</f>
        <v>8.5687229572283261</v>
      </c>
      <c r="L26" s="27">
        <f ca="1">OFFSET('Prediktioner döda över tid'!$A21,0,'Resultat prediktioner över tid'!$C$3-1-2*'Resultat prediktioner över tid'!$C$4)</f>
        <v>8.5687229572283261</v>
      </c>
      <c r="M26" s="27">
        <f ca="1">OFFSET('Prediktioner döda över tid'!$A21,0,'Resultat prediktioner över tid'!$C$3-1-1*'Resultat prediktioner över tid'!$C$4)</f>
        <v>11.16016897285671</v>
      </c>
      <c r="N26" s="27">
        <f ca="1">OFFSET('Prediktioner döda över tid'!$A21,0,'Resultat prediktioner över tid'!$C$3-1-0*'Resultat prediktioner över tid'!$C$4)</f>
        <v>10.469437074182395</v>
      </c>
    </row>
    <row r="27" spans="1:14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33.061154370163678</v>
      </c>
      <c r="D27" s="27">
        <f ca="1">OFFSET('Prediktioner inlagda över tid'!A22,0,'Resultat prediktioner över tid'!$C$3-1-3*'Resultat prediktioner över tid'!$C$4)</f>
        <v>28.331698984450309</v>
      </c>
      <c r="E27" s="27">
        <f ca="1">OFFSET('Prediktioner inlagda över tid'!A22,0,'Resultat prediktioner över tid'!$C$3-1-2*'Resultat prediktioner över tid'!$C$4)</f>
        <v>28.331698984450309</v>
      </c>
      <c r="F27" s="27">
        <f ca="1">OFFSET('Prediktioner inlagda över tid'!A22,0,'Resultat prediktioner över tid'!$C$3-1-1*'Resultat prediktioner över tid'!$C$4)</f>
        <v>26.803450338356427</v>
      </c>
      <c r="G27" s="27">
        <f ca="1">OFFSET('Prediktioner inlagda över tid'!A22,0,'Resultat prediktioner över tid'!$C$3-1-0*'Resultat prediktioner över tid'!$C$4)</f>
        <v>26.888298313619611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9.5619354259825453</v>
      </c>
      <c r="K27" s="27">
        <f ca="1">OFFSET('Prediktioner döda över tid'!$A22,0,'Resultat prediktioner över tid'!$C$3-1-3*'Resultat prediktioner över tid'!$C$4)</f>
        <v>9.3924669908467973</v>
      </c>
      <c r="L27" s="27">
        <f ca="1">OFFSET('Prediktioner döda över tid'!$A22,0,'Resultat prediktioner över tid'!$C$3-1-2*'Resultat prediktioner över tid'!$C$4)</f>
        <v>9.3924669908467973</v>
      </c>
      <c r="M27" s="27">
        <f ca="1">OFFSET('Prediktioner döda över tid'!$A22,0,'Resultat prediktioner över tid'!$C$3-1-1*'Resultat prediktioner över tid'!$C$4)</f>
        <v>12.178644731049546</v>
      </c>
      <c r="N27" s="27">
        <f ca="1">OFFSET('Prediktioner döda över tid'!$A22,0,'Resultat prediktioner över tid'!$C$3-1-0*'Resultat prediktioner över tid'!$C$4)</f>
        <v>11.4260532491669</v>
      </c>
    </row>
    <row r="28" spans="1:14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34.945396649475121</v>
      </c>
      <c r="D28" s="27">
        <f ca="1">OFFSET('Prediktioner inlagda över tid'!A23,0,'Resultat prediktioner över tid'!$C$3-1-3*'Resultat prediktioner över tid'!$C$4)</f>
        <v>29.963030768674699</v>
      </c>
      <c r="E28" s="27">
        <f ca="1">OFFSET('Prediktioner inlagda över tid'!A23,0,'Resultat prediktioner över tid'!$C$3-1-2*'Resultat prediktioner över tid'!$C$4)</f>
        <v>29.963030768674699</v>
      </c>
      <c r="F28" s="27">
        <f ca="1">OFFSET('Prediktioner inlagda över tid'!A23,0,'Resultat prediktioner över tid'!$C$3-1-1*'Resultat prediktioner över tid'!$C$4)</f>
        <v>28.071657223319054</v>
      </c>
      <c r="G28" s="27">
        <f ca="1">OFFSET('Prediktioner inlagda över tid'!A23,0,'Resultat prediktioner över tid'!$C$3-1-0*'Resultat prediktioner över tid'!$C$4)</f>
        <v>28.170155535084888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10.506593734868078</v>
      </c>
      <c r="K28" s="27">
        <f ca="1">OFFSET('Prediktioner döda över tid'!$A23,0,'Resultat prediktioner över tid'!$C$3-1-3*'Resultat prediktioner över tid'!$C$4)</f>
        <v>10.278140851051774</v>
      </c>
      <c r="L28" s="27">
        <f ca="1">OFFSET('Prediktioner döda över tid'!$A23,0,'Resultat prediktioner över tid'!$C$3-1-2*'Resultat prediktioner över tid'!$C$4)</f>
        <v>10.278140851051774</v>
      </c>
      <c r="M28" s="27">
        <f ca="1">OFFSET('Prediktioner döda över tid'!$A23,0,'Resultat prediktioner över tid'!$C$3-1-1*'Resultat prediktioner över tid'!$C$4)</f>
        <v>13.250317449686248</v>
      </c>
      <c r="N28" s="27">
        <f ca="1">OFFSET('Prediktioner döda över tid'!$A23,0,'Resultat prediktioner över tid'!$C$3-1-0*'Resultat prediktioner över tid'!$C$4)</f>
        <v>12.432884537394507</v>
      </c>
    </row>
    <row r="29" spans="1:14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36.883963447016953</v>
      </c>
      <c r="D29" s="27">
        <f ca="1">OFFSET('Prediktioner inlagda över tid'!A24,0,'Resultat prediktioner över tid'!$C$3-1-3*'Resultat prediktioner över tid'!$C$4)</f>
        <v>31.628515547058797</v>
      </c>
      <c r="E29" s="27">
        <f ca="1">OFFSET('Prediktioner inlagda över tid'!A24,0,'Resultat prediktioner över tid'!$C$3-1-2*'Resultat prediktioner över tid'!$C$4)</f>
        <v>31.628515547058797</v>
      </c>
      <c r="F29" s="27">
        <f ca="1">OFFSET('Prediktioner inlagda över tid'!A24,0,'Resultat prediktioner över tid'!$C$3-1-1*'Resultat prediktioner över tid'!$C$4)</f>
        <v>29.377733793552736</v>
      </c>
      <c r="G29" s="27">
        <f ca="1">OFFSET('Prediktioner inlagda över tid'!A24,0,'Resultat prediktioner över tid'!$C$3-1-0*'Resultat prediktioner över tid'!$C$4)</f>
        <v>29.491609736163007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11.51299690287815</v>
      </c>
      <c r="K29" s="27">
        <f ca="1">OFFSET('Prediktioner döda över tid'!$A24,0,'Resultat prediktioner över tid'!$C$3-1-3*'Resultat prediktioner över tid'!$C$4)</f>
        <v>11.233647306872651</v>
      </c>
      <c r="L29" s="27">
        <f ca="1">OFFSET('Prediktioner döda över tid'!$A24,0,'Resultat prediktioner över tid'!$C$3-1-2*'Resultat prediktioner över tid'!$C$4)</f>
        <v>11.233647306872651</v>
      </c>
      <c r="M29" s="27">
        <f ca="1">OFFSET('Prediktioner döda över tid'!$A24,0,'Resultat prediktioner över tid'!$C$3-1-1*'Resultat prediktioner över tid'!$C$4)</f>
        <v>14.378300249453998</v>
      </c>
      <c r="N29" s="27">
        <f ca="1">OFFSET('Prediktioner döda över tid'!$A24,0,'Resultat prediktioner över tid'!$C$3-1-0*'Resultat prediktioner över tid'!$C$4)</f>
        <v>13.492901605563754</v>
      </c>
    </row>
    <row r="30" spans="1:14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38.875444519988832</v>
      </c>
      <c r="D30" s="27">
        <f ca="1">OFFSET('Prediktioner inlagda över tid'!A25,0,'Resultat prediktioner över tid'!$C$3-1-3*'Resultat prediktioner över tid'!$C$4)</f>
        <v>33.364118965345412</v>
      </c>
      <c r="E30" s="27">
        <f ca="1">OFFSET('Prediktioner inlagda över tid'!A25,0,'Resultat prediktioner över tid'!$C$3-1-2*'Resultat prediktioner över tid'!$C$4)</f>
        <v>33.364118965345412</v>
      </c>
      <c r="F30" s="27">
        <f ca="1">OFFSET('Prediktioner inlagda över tid'!A25,0,'Resultat prediktioner över tid'!$C$3-1-1*'Resultat prediktioner över tid'!$C$4)</f>
        <v>30.718945685433951</v>
      </c>
      <c r="G30" s="27">
        <f ca="1">OFFSET('Prediktioner inlagda över tid'!A25,0,'Resultat prediktioner över tid'!$C$3-1-0*'Resultat prediktioner över tid'!$C$4)</f>
        <v>30.8500887106965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12.582928113725465</v>
      </c>
      <c r="K30" s="27">
        <f ca="1">OFFSET('Prediktioner döda över tid'!$A25,0,'Resultat prediktioner över tid'!$C$3-1-3*'Resultat prediktioner över tid'!$C$4)</f>
        <v>12.244347154154491</v>
      </c>
      <c r="L30" s="27">
        <f ca="1">OFFSET('Prediktioner döda över tid'!$A25,0,'Resultat prediktioner över tid'!$C$3-1-2*'Resultat prediktioner över tid'!$C$4)</f>
        <v>12.244347154154491</v>
      </c>
      <c r="M30" s="27">
        <f ca="1">OFFSET('Prediktioner döda över tid'!$A25,0,'Resultat prediktioner över tid'!$C$3-1-1*'Resultat prediktioner över tid'!$C$4)</f>
        <v>15.565461320338807</v>
      </c>
      <c r="N30" s="27">
        <f ca="1">OFFSET('Prediktioner döda över tid'!$A25,0,'Resultat prediktioner över tid'!$C$3-1-0*'Resultat prediktioner över tid'!$C$4)</f>
        <v>14.608851407440662</v>
      </c>
    </row>
    <row r="31" spans="1:14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40.922665613975511</v>
      </c>
      <c r="D31" s="27">
        <f ca="1">OFFSET('Prediktioner inlagda över tid'!A26,0,'Resultat prediktioner över tid'!$C$3-1-3*'Resultat prediktioner över tid'!$C$4)</f>
        <v>35.167102427505789</v>
      </c>
      <c r="E31" s="27">
        <f ca="1">OFFSET('Prediktioner inlagda över tid'!A26,0,'Resultat prediktioner över tid'!$C$3-1-2*'Resultat prediktioner över tid'!$C$4)</f>
        <v>35.167102427505789</v>
      </c>
      <c r="F31" s="27">
        <f ca="1">OFFSET('Prediktioner inlagda över tid'!A26,0,'Resultat prediktioner över tid'!$C$3-1-1*'Resultat prediktioner över tid'!$C$4)</f>
        <v>32.093014597275811</v>
      </c>
      <c r="G31" s="27">
        <f ca="1">OFFSET('Prediktioner inlagda över tid'!A26,0,'Resultat prediktioner över tid'!$C$3-1-0*'Resultat prediktioner över tid'!$C$4)</f>
        <v>32.243485716745283</v>
      </c>
      <c r="H31" s="28"/>
      <c r="I31" s="27">
        <f>'Prediktioner döda över tid'!B26</f>
        <v>12</v>
      </c>
      <c r="J31" s="27">
        <f ca="1">OFFSET('Prediktioner döda över tid'!$A26,0,'Resultat prediktioner över tid'!$C$3-1-4*'Resultat prediktioner över tid'!$C$4)</f>
        <v>13.716972040978508</v>
      </c>
      <c r="K31" s="27">
        <f ca="1">OFFSET('Prediktioner döda över tid'!$A26,0,'Resultat prediktioner över tid'!$C$3-1-3*'Resultat prediktioner över tid'!$C$4)</f>
        <v>13.314086415746143</v>
      </c>
      <c r="L31" s="27">
        <f ca="1">OFFSET('Prediktioner döda över tid'!$A26,0,'Resultat prediktioner över tid'!$C$3-1-2*'Resultat prediktioner över tid'!$C$4)</f>
        <v>13.314086415746143</v>
      </c>
      <c r="M31" s="27">
        <f ca="1">OFFSET('Prediktioner döda över tid'!$A26,0,'Resultat prediktioner över tid'!$C$3-1-1*'Resultat prediktioner över tid'!$C$4)</f>
        <v>16.81428806268941</v>
      </c>
      <c r="N31" s="27">
        <f ca="1">OFFSET('Prediktioner döda över tid'!$A26,0,'Resultat prediktioner över tid'!$C$3-1-0*'Resultat prediktioner över tid'!$C$4)</f>
        <v>15.783129844855797</v>
      </c>
    </row>
    <row r="32" spans="1:14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43.019808175437731</v>
      </c>
      <c r="D32" s="27">
        <f ca="1">OFFSET('Prediktioner inlagda över tid'!A27,0,'Resultat prediktioner över tid'!$C$3-1-3*'Resultat prediktioner över tid'!$C$4)</f>
        <v>37.033992115502656</v>
      </c>
      <c r="E32" s="27">
        <f ca="1">OFFSET('Prediktioner inlagda över tid'!A27,0,'Resultat prediktioner över tid'!$C$3-1-2*'Resultat prediktioner över tid'!$C$4)</f>
        <v>37.033992115502656</v>
      </c>
      <c r="F32" s="27">
        <f ca="1">OFFSET('Prediktioner inlagda över tid'!A27,0,'Resultat prediktioner över tid'!$C$3-1-1*'Resultat prediktioner över tid'!$C$4)</f>
        <v>33.498606456114238</v>
      </c>
      <c r="G32" s="27">
        <f ca="1">OFFSET('Prediktioner inlagda över tid'!A27,0,'Resultat prediktioner över tid'!$C$3-1-0*'Resultat prediktioner över tid'!$C$4)</f>
        <v>33.670649275081686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14.917911196802409</v>
      </c>
      <c r="K32" s="27">
        <f ca="1">OFFSET('Prediktioner döda över tid'!$A27,0,'Resultat prediktioner över tid'!$C$3-1-3*'Resultat prediktioner över tid'!$C$4)</f>
        <v>14.446746139771973</v>
      </c>
      <c r="L32" s="27">
        <f ca="1">OFFSET('Prediktioner döda över tid'!$A27,0,'Resultat prediktioner över tid'!$C$3-1-2*'Resultat prediktioner över tid'!$C$4)</f>
        <v>14.446746139771973</v>
      </c>
      <c r="M32" s="27">
        <f ca="1">OFFSET('Prediktioner döda över tid'!$A27,0,'Resultat prediktioner över tid'!$C$3-1-1*'Resultat prediktioner över tid'!$C$4)</f>
        <v>18.126718460288679</v>
      </c>
      <c r="N32" s="27">
        <f ca="1">OFFSET('Prediktioner döda över tid'!$A27,0,'Resultat prediktioner över tid'!$C$3-1-0*'Resultat prediktioner över tid'!$C$4)</f>
        <v>17.017623434048179</v>
      </c>
    </row>
    <row r="33" spans="1:14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45.160701873849952</v>
      </c>
      <c r="D33" s="27">
        <f ca="1">OFFSET('Prediktioner inlagda över tid'!A28,0,'Resultat prediktioner över tid'!$C$3-1-3*'Resultat prediktioner över tid'!$C$4)</f>
        <v>38.960606014960987</v>
      </c>
      <c r="E33" s="27">
        <f ca="1">OFFSET('Prediktioner inlagda över tid'!A28,0,'Resultat prediktioner över tid'!$C$3-1-2*'Resultat prediktioner över tid'!$C$4)</f>
        <v>38.960606014960987</v>
      </c>
      <c r="F33" s="27">
        <f ca="1">OFFSET('Prediktioner inlagda över tid'!A28,0,'Resultat prediktioner över tid'!$C$3-1-1*'Resultat prediktioner över tid'!$C$4)</f>
        <v>34.935987423236547</v>
      </c>
      <c r="G33" s="27">
        <f ca="1">OFFSET('Prediktioner inlagda över tid'!A28,0,'Resultat prediktioner över tid'!$C$3-1-0*'Resultat prediktioner över tid'!$C$4)</f>
        <v>35.132042225441026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16.188283891945147</v>
      </c>
      <c r="K33" s="27">
        <f ca="1">OFFSET('Prediktioner döda över tid'!$A28,0,'Resultat prediktioner över tid'!$C$3-1-3*'Resultat prediktioner över tid'!$C$4)</f>
        <v>15.646187131961684</v>
      </c>
      <c r="L33" s="27">
        <f ca="1">OFFSET('Prediktioner döda över tid'!$A28,0,'Resultat prediktioner över tid'!$C$3-1-2*'Resultat prediktioner över tid'!$C$4)</f>
        <v>15.646187131961684</v>
      </c>
      <c r="M33" s="27">
        <f ca="1">OFFSET('Prediktioner döda över tid'!$A28,0,'Resultat prediktioner över tid'!$C$3-1-1*'Resultat prediktioner över tid'!$C$4)</f>
        <v>19.503933594201008</v>
      </c>
      <c r="N33" s="27">
        <f ca="1">OFFSET('Prediktioner döda över tid'!$A28,0,'Resultat prediktioner över tid'!$C$3-1-0*'Resultat prediktioner över tid'!$C$4)</f>
        <v>18.313514149175766</v>
      </c>
    </row>
    <row r="34" spans="1:14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47.338915121819049</v>
      </c>
      <c r="D34" s="27">
        <f ca="1">OFFSET('Prediktioner inlagda över tid'!A29,0,'Resultat prediktioner över tid'!$C$3-1-3*'Resultat prediktioner över tid'!$C$4)</f>
        <v>40.942119905975808</v>
      </c>
      <c r="E34" s="27">
        <f ca="1">OFFSET('Prediktioner inlagda över tid'!A29,0,'Resultat prediktioner över tid'!$C$3-1-2*'Resultat prediktioner över tid'!$C$4)</f>
        <v>40.942119905975808</v>
      </c>
      <c r="F34" s="27">
        <f ca="1">OFFSET('Prediktioner inlagda över tid'!A29,0,'Resultat prediktioner över tid'!$C$3-1-1*'Resultat prediktioner över tid'!$C$4)</f>
        <v>36.407888372537357</v>
      </c>
      <c r="G34" s="27">
        <f ca="1">OFFSET('Prediktioner inlagda över tid'!A29,0,'Resultat prediktioner över tid'!$C$3-1-0*'Resultat prediktioner över tid'!$C$4)</f>
        <v>36.630611415620976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17.530349018523466</v>
      </c>
      <c r="K34" s="27">
        <f ca="1">OFFSET('Prediktioner döda över tid'!$A29,0,'Resultat prediktioner över tid'!$C$3-1-3*'Resultat prediktioner över tid'!$C$4)</f>
        <v>16.916181248524936</v>
      </c>
      <c r="L34" s="27">
        <f ca="1">OFFSET('Prediktioner döda över tid'!$A29,0,'Resultat prediktioner över tid'!$C$3-1-2*'Resultat prediktioner över tid'!$C$4)</f>
        <v>16.916181248524936</v>
      </c>
      <c r="M34" s="27">
        <f ca="1">OFFSET('Prediktioner döda över tid'!$A29,0,'Resultat prediktioner över tid'!$C$3-1-1*'Resultat prediktioner över tid'!$C$4)</f>
        <v>20.946104266332419</v>
      </c>
      <c r="N34" s="27">
        <f ca="1">OFFSET('Prediktioner döda över tid'!$A29,0,'Resultat prediktioner över tid'!$C$3-1-0*'Resultat prediktioner över tid'!$C$4)</f>
        <v>19.671040698885975</v>
      </c>
    </row>
    <row r="35" spans="1:14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49.547797401884672</v>
      </c>
      <c r="D35" s="27">
        <f ca="1">OFFSET('Prediktioner inlagda över tid'!A30,0,'Resultat prediktioner över tid'!$C$3-1-3*'Resultat prediktioner över tid'!$C$4)</f>
        <v>42.973182386623627</v>
      </c>
      <c r="E35" s="27">
        <f ca="1">OFFSET('Prediktioner inlagda över tid'!A30,0,'Resultat prediktioner över tid'!$C$3-1-2*'Resultat prediktioner över tid'!$C$4)</f>
        <v>42.973182386623627</v>
      </c>
      <c r="F35" s="27">
        <f ca="1">OFFSET('Prediktioner inlagda över tid'!A30,0,'Resultat prediktioner över tid'!$C$3-1-1*'Resultat prediktioner över tid'!$C$4)</f>
        <v>37.91188435590518</v>
      </c>
      <c r="G35" s="27">
        <f ca="1">OFFSET('Prediktioner inlagda över tid'!A30,0,'Resultat prediktioner över tid'!$C$3-1-0*'Resultat prediktioner över tid'!$C$4)</f>
        <v>38.164144178318885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18.946067897236862</v>
      </c>
      <c r="K35" s="27">
        <f ca="1">OFFSET('Prediktioner döda över tid'!$A30,0,'Resultat prediktioner över tid'!$C$3-1-3*'Resultat prediktioner över tid'!$C$4)</f>
        <v>18.260327253507015</v>
      </c>
      <c r="L35" s="27">
        <f ca="1">OFFSET('Prediktioner döda över tid'!$A30,0,'Resultat prediktioner över tid'!$C$3-1-2*'Resultat prediktioner över tid'!$C$4)</f>
        <v>18.260327253507015</v>
      </c>
      <c r="M35" s="27">
        <f ca="1">OFFSET('Prediktioner döda över tid'!$A30,0,'Resultat prediktioner över tid'!$C$3-1-1*'Resultat prediktioner över tid'!$C$4)</f>
        <v>22.455580421947669</v>
      </c>
      <c r="N35" s="27">
        <f ca="1">OFFSET('Prediktioner döda över tid'!$A30,0,'Resultat prediktioner över tid'!$C$3-1-0*'Resultat prediktioner över tid'!$C$4)</f>
        <v>21.092498450107588</v>
      </c>
    </row>
    <row r="36" spans="1:14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51.780426949296277</v>
      </c>
      <c r="D36" s="27">
        <f ca="1">OFFSET('Prediktioner inlagda över tid'!A31,0,'Resultat prediktioner över tid'!$C$3-1-3*'Resultat prediktioner över tid'!$C$4)</f>
        <v>45.048090354410427</v>
      </c>
      <c r="E36" s="27">
        <f ca="1">OFFSET('Prediktioner inlagda över tid'!A31,0,'Resultat prediktioner över tid'!$C$3-1-2*'Resultat prediktioner över tid'!$C$4)</f>
        <v>45.048090354410427</v>
      </c>
      <c r="F36" s="27">
        <f ca="1">OFFSET('Prediktioner inlagda över tid'!A31,0,'Resultat prediktioner över tid'!$C$3-1-1*'Resultat prediktioner över tid'!$C$4)</f>
        <v>39.445528208723992</v>
      </c>
      <c r="G36" s="27">
        <f ca="1">OFFSET('Prediktioner inlagda över tid'!A31,0,'Resultat prediktioner över tid'!$C$3-1-0*'Resultat prediktioner över tid'!$C$4)</f>
        <v>39.730412790064925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20.437112764632388</v>
      </c>
      <c r="K36" s="27">
        <f ca="1">OFFSET('Prediktioner döda över tid'!$A31,0,'Resultat prediktioner över tid'!$C$3-1-3*'Resultat prediktioner över tid'!$C$4)</f>
        <v>19.681949097507911</v>
      </c>
      <c r="L36" s="27">
        <f ca="1">OFFSET('Prediktioner döda över tid'!$A31,0,'Resultat prediktioner över tid'!$C$3-1-2*'Resultat prediktioner över tid'!$C$4)</f>
        <v>19.681949097507911</v>
      </c>
      <c r="M36" s="27">
        <f ca="1">OFFSET('Prediktioner döda över tid'!$A31,0,'Resultat prediktioner över tid'!$C$3-1-1*'Resultat prediktioner över tid'!$C$4)</f>
        <v>24.034535894569419</v>
      </c>
      <c r="N36" s="27">
        <f ca="1">OFFSET('Prediktioner döda över tid'!$A31,0,'Resultat prediktioner över tid'!$C$3-1-0*'Resultat prediktioner över tid'!$C$4)</f>
        <v>22.580026196384672</v>
      </c>
    </row>
    <row r="37" spans="1:14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54.029398843853869</v>
      </c>
      <c r="D37" s="27">
        <f ca="1">OFFSET('Prediktioner inlagda över tid'!A32,0,'Resultat prediktioner över tid'!$C$3-1-3*'Resultat prediktioner över tid'!$C$4)</f>
        <v>47.161037722496111</v>
      </c>
      <c r="E37" s="27">
        <f ca="1">OFFSET('Prediktioner inlagda över tid'!A32,0,'Resultat prediktioner över tid'!$C$3-1-2*'Resultat prediktioner över tid'!$C$4)</f>
        <v>47.161037722496111</v>
      </c>
      <c r="F37" s="27">
        <f ca="1">OFFSET('Prediktioner inlagda över tid'!A32,0,'Resultat prediktioner över tid'!$C$3-1-1*'Resultat prediktioner över tid'!$C$4)</f>
        <v>41.006395742501894</v>
      </c>
      <c r="G37" s="27">
        <f ca="1">OFFSET('Prediktioner inlagda över tid'!A32,0,'Resultat prediktioner över tid'!$C$3-1-0*'Resultat prediktioner över tid'!$C$4)</f>
        <v>41.327218909314027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22.004914243722673</v>
      </c>
      <c r="K37" s="27">
        <f ca="1">OFFSET('Prediktioner döda över tid'!$A32,0,'Resultat prediktioner över tid'!$C$3-1-3*'Resultat prediktioner över tid'!$C$4)</f>
        <v>21.183974347819007</v>
      </c>
      <c r="L37" s="27">
        <f ca="1">OFFSET('Prediktioner döda över tid'!$A32,0,'Resultat prediktioner över tid'!$C$3-1-2*'Resultat prediktioner över tid'!$C$4)</f>
        <v>21.183974347819007</v>
      </c>
      <c r="M37" s="27">
        <f ca="1">OFFSET('Prediktioner döda över tid'!$A32,0,'Resultat prediktioner över tid'!$C$3-1-1*'Resultat prediktioner över tid'!$C$4)</f>
        <v>25.684949322430644</v>
      </c>
      <c r="N37" s="27">
        <f ca="1">OFFSET('Prediktioner döda över tid'!$A32,0,'Resultat prediktioner över tid'!$C$3-1-0*'Resultat prediktioner över tid'!$C$4)</f>
        <v>24.135588589958214</v>
      </c>
    </row>
    <row r="38" spans="1:14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56.2863653429024</v>
      </c>
      <c r="D38" s="27">
        <f ca="1">OFFSET('Prediktioner inlagda över tid'!A33,0,'Resultat prediktioner över tid'!$C$3-1-3*'Resultat prediktioner över tid'!$C$4)</f>
        <v>49.306451447871758</v>
      </c>
      <c r="E38" s="27">
        <f ca="1">OFFSET('Prediktioner inlagda över tid'!A33,0,'Resultat prediktioner över tid'!$C$3-1-2*'Resultat prediktioner över tid'!$C$4)</f>
        <v>49.306451447871758</v>
      </c>
      <c r="F38" s="27">
        <f ca="1">OFFSET('Prediktioner inlagda över tid'!A33,0,'Resultat prediktioner över tid'!$C$3-1-1*'Resultat prediktioner över tid'!$C$4)</f>
        <v>42.592112821094794</v>
      </c>
      <c r="G38" s="27">
        <f ca="1">OFFSET('Prediktioner inlagda över tid'!A33,0,'Resultat prediktioner över tid'!$C$3-1-0*'Resultat prediktioner över tid'!$C$4)</f>
        <v>42.952419765406795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23.650763444472386</v>
      </c>
      <c r="K38" s="27">
        <f ca="1">OFFSET('Prediktioner döda över tid'!$A33,0,'Resultat prediktioner över tid'!$C$3-1-3*'Resultat prediktioner över tid'!$C$4)</f>
        <v>22.768790401263008</v>
      </c>
      <c r="L38" s="27">
        <f ca="1">OFFSET('Prediktioner döda över tid'!$A33,0,'Resultat prediktioner över tid'!$C$3-1-2*'Resultat prediktioner över tid'!$C$4)</f>
        <v>22.768790401263008</v>
      </c>
      <c r="M38" s="27">
        <f ca="1">OFFSET('Prediktioner döda över tid'!$A33,0,'Resultat prediktioner över tid'!$C$3-1-1*'Resultat prediktioner över tid'!$C$4)</f>
        <v>27.408595150067939</v>
      </c>
      <c r="N38" s="27">
        <f ca="1">OFFSET('Prediktioner döda över tid'!$A33,0,'Resultat prediktioner över tid'!$C$3-1-0*'Resultat prediktioner över tid'!$C$4)</f>
        <v>25.760968007285186</v>
      </c>
    </row>
    <row r="39" spans="1:14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58.541211579651318</v>
      </c>
      <c r="D39" s="27">
        <f ca="1">OFFSET('Prediktioner inlagda över tid'!A34,0,'Resultat prediktioner över tid'!$C$3-1-3*'Resultat prediktioner över tid'!$C$4)</f>
        <v>51.479430147788477</v>
      </c>
      <c r="E39" s="27">
        <f ca="1">OFFSET('Prediktioner inlagda över tid'!A34,0,'Resultat prediktioner över tid'!$C$3-1-2*'Resultat prediktioner över tid'!$C$4)</f>
        <v>51.479430147788477</v>
      </c>
      <c r="F39" s="27">
        <f ca="1">OFFSET('Prediktioner inlagda över tid'!A34,0,'Resultat prediktioner över tid'!$C$3-1-1*'Resultat prediktioner över tid'!$C$4)</f>
        <v>44.200349761154669</v>
      </c>
      <c r="G39" s="27">
        <f ca="1">OFFSET('Prediktioner inlagda över tid'!A34,0,'Resultat prediktioner över tid'!$C$3-1-0*'Resultat prediktioner över tid'!$C$4)</f>
        <v>44.603921443520306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25.37598824066184</v>
      </c>
      <c r="K39" s="27">
        <f ca="1">OFFSET('Prediktioner döda över tid'!$A34,0,'Resultat prediktioner över tid'!$C$3-1-3*'Resultat prediktioner över tid'!$C$4)</f>
        <v>24.438076047819926</v>
      </c>
      <c r="L39" s="27">
        <f ca="1">OFFSET('Prediktioner döda över tid'!$A34,0,'Resultat prediktioner över tid'!$C$3-1-2*'Resultat prediktioner över tid'!$C$4)</f>
        <v>24.438076047819926</v>
      </c>
      <c r="M39" s="27">
        <f ca="1">OFFSET('Prediktioner döda över tid'!$A34,0,'Resultat prediktioner över tid'!$C$3-1-1*'Resultat prediktioner över tid'!$C$4)</f>
        <v>29.207049457155286</v>
      </c>
      <c r="N39" s="27">
        <f ca="1">OFFSET('Prediktioner döda över tid'!$A34,0,'Resultat prediktioner över tid'!$C$3-1-0*'Resultat prediktioner över tid'!$C$4)</f>
        <v>27.457770321968614</v>
      </c>
    </row>
    <row r="40" spans="1:14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60.783288619566342</v>
      </c>
      <c r="D40" s="27">
        <f ca="1">OFFSET('Prediktioner inlagda över tid'!A35,0,'Resultat prediktioner över tid'!$C$3-1-3*'Resultat prediktioner över tid'!$C$4)</f>
        <v>53.676301627338809</v>
      </c>
      <c r="E40" s="27">
        <f ca="1">OFFSET('Prediktioner inlagda över tid'!A35,0,'Resultat prediktioner över tid'!$C$3-1-2*'Resultat prediktioner över tid'!$C$4)</f>
        <v>53.676301627338809</v>
      </c>
      <c r="F40" s="27">
        <f ca="1">OFFSET('Prediktioner inlagda över tid'!A35,0,'Resultat prediktioner över tid'!$C$3-1-1*'Resultat prediktioner över tid'!$C$4)</f>
        <v>45.828763355638316</v>
      </c>
      <c r="G40" s="27">
        <f ca="1">OFFSET('Prediktioner inlagda över tid'!A35,0,'Resultat prediktioner över tid'!$C$3-1-0*'Resultat prediktioner över tid'!$C$4)</f>
        <v>46.279619386827825</v>
      </c>
      <c r="H40" s="28"/>
      <c r="I40" s="27">
        <f>'Prediktioner döda över tid'!B35</f>
        <v>29</v>
      </c>
      <c r="J40" s="27">
        <f ca="1">OFFSET('Prediktioner döda över tid'!$A35,0,'Resultat prediktioner över tid'!$C$3-1-4*'Resultat prediktioner över tid'!$C$4)</f>
        <v>27.181584360407637</v>
      </c>
      <c r="K40" s="27">
        <f ca="1">OFFSET('Prediktioner döda över tid'!$A35,0,'Resultat prediktioner över tid'!$C$3-1-3*'Resultat prediktioner över tid'!$C$4)</f>
        <v>26.192605931510315</v>
      </c>
      <c r="L40" s="27">
        <f ca="1">OFFSET('Prediktioner döda över tid'!$A35,0,'Resultat prediktioner över tid'!$C$3-1-2*'Resultat prediktioner över tid'!$C$4)</f>
        <v>26.192605931510315</v>
      </c>
      <c r="M40" s="27">
        <f ca="1">OFFSET('Prediktioner döda över tid'!$A35,0,'Resultat prediktioner över tid'!$C$3-1-1*'Resultat prediktioner över tid'!$C$4)</f>
        <v>31.081716598289926</v>
      </c>
      <c r="N40" s="27">
        <f ca="1">OFFSET('Prediktioner döda över tid'!$A35,0,'Resultat prediktioner över tid'!$C$3-1-0*'Resultat prediktioner över tid'!$C$4)</f>
        <v>29.227450245537149</v>
      </c>
    </row>
    <row r="41" spans="1:14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63.00143483756635</v>
      </c>
      <c r="D41" s="27">
        <f ca="1">OFFSET('Prediktioner inlagda över tid'!A36,0,'Resultat prediktioner över tid'!$C$3-1-3*'Resultat prediktioner över tid'!$C$4)</f>
        <v>55.888253689650682</v>
      </c>
      <c r="E41" s="27">
        <f ca="1">OFFSET('Prediktioner inlagda över tid'!A36,0,'Resultat prediktioner över tid'!$C$3-1-2*'Resultat prediktioner över tid'!$C$4)</f>
        <v>55.888253689650682</v>
      </c>
      <c r="F41" s="27">
        <f ca="1">OFFSET('Prediktioner inlagda över tid'!A36,0,'Resultat prediktioner över tid'!$C$3-1-1*'Resultat prediktioner över tid'!$C$4)</f>
        <v>47.474860415805679</v>
      </c>
      <c r="G41" s="27">
        <f ca="1">OFFSET('Prediktioner inlagda över tid'!A36,0,'Resultat prediktioner över tid'!$C$3-1-0*'Resultat prediktioner över tid'!$C$4)</f>
        <v>47.977259709954367</v>
      </c>
      <c r="H41" s="28"/>
      <c r="I41" s="27">
        <f>'Prediktioner döda över tid'!B36</f>
        <v>33</v>
      </c>
      <c r="J41" s="27">
        <f ca="1">OFFSET('Prediktioner döda över tid'!$A36,0,'Resultat prediktioner över tid'!$C$3-1-4*'Resultat prediktioner över tid'!$C$4)</f>
        <v>29.068202798978231</v>
      </c>
      <c r="K41" s="27">
        <f ca="1">OFFSET('Prediktioner döda över tid'!$A36,0,'Resultat prediktioner över tid'!$C$3-1-3*'Resultat prediktioner över tid'!$C$4)</f>
        <v>28.035052391170698</v>
      </c>
      <c r="L41" s="27">
        <f ca="1">OFFSET('Prediktioner döda över tid'!$A36,0,'Resultat prediktioner över tid'!$C$3-1-2*'Resultat prediktioner över tid'!$C$4)</f>
        <v>28.035052391170698</v>
      </c>
      <c r="M41" s="27">
        <f ca="1">OFFSET('Prediktioner döda över tid'!$A36,0,'Resultat prediktioner över tid'!$C$3-1-1*'Resultat prediktioner över tid'!$C$4)</f>
        <v>33.03388411905118</v>
      </c>
      <c r="N41" s="27">
        <f ca="1">OFFSET('Prediktioner döda över tid'!$A36,0,'Resultat prediktioner över tid'!$C$3-1-0*'Resultat prediktioner över tid'!$C$4)</f>
        <v>31.071363317049485</v>
      </c>
    </row>
    <row r="42" spans="1:14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65.183989297220592</v>
      </c>
      <c r="D42" s="27">
        <f ca="1">OFFSET('Prediktioner inlagda över tid'!A37,0,'Resultat prediktioner över tid'!$C$3-1-3*'Resultat prediktioner över tid'!$C$4)</f>
        <v>58.105813295652773</v>
      </c>
      <c r="E42" s="27">
        <f ca="1">OFFSET('Prediktioner inlagda över tid'!A37,0,'Resultat prediktioner över tid'!$C$3-1-2*'Resultat prediktioner över tid'!$C$4)</f>
        <v>58.105813295652773</v>
      </c>
      <c r="F42" s="27">
        <f ca="1">OFFSET('Prediktioner inlagda över tid'!A37,0,'Resultat prediktioner över tid'!$C$3-1-1*'Resultat prediktioner över tid'!$C$4)</f>
        <v>49.135748829232035</v>
      </c>
      <c r="G42" s="27">
        <f ca="1">OFFSET('Prediktioner inlagda över tid'!A37,0,'Resultat prediktioner över tid'!$C$3-1-0*'Resultat prediktioner över tid'!$C$4)</f>
        <v>49.694186840152085</v>
      </c>
      <c r="H42" s="28"/>
      <c r="I42" s="27">
        <f>'Prediktioner döda över tid'!B37</f>
        <v>36</v>
      </c>
      <c r="J42" s="27">
        <f ca="1">OFFSET('Prediktioner döda över tid'!$A37,0,'Resultat prediktioner över tid'!$C$3-1-4*'Resultat prediktioner över tid'!$C$4)</f>
        <v>31.036142247708032</v>
      </c>
      <c r="K42" s="27">
        <f ca="1">OFFSET('Prediktioner döda över tid'!$A37,0,'Resultat prediktioner över tid'!$C$3-1-3*'Resultat prediktioner över tid'!$C$4)</f>
        <v>29.967807695766613</v>
      </c>
      <c r="L42" s="27">
        <f ca="1">OFFSET('Prediktioner döda över tid'!$A37,0,'Resultat prediktioner över tid'!$C$3-1-2*'Resultat prediktioner över tid'!$C$4)</f>
        <v>29.967807695766613</v>
      </c>
      <c r="M42" s="27">
        <f ca="1">OFFSET('Prediktioner döda över tid'!$A37,0,'Resultat prediktioner över tid'!$C$3-1-1*'Resultat prediktioner över tid'!$C$4)</f>
        <v>35.064815170902918</v>
      </c>
      <c r="N42" s="27">
        <f ca="1">OFFSET('Prediktioner döda över tid'!$A37,0,'Resultat prediktioner över tid'!$C$3-1-0*'Resultat prediktioner över tid'!$C$4)</f>
        <v>32.990853313077174</v>
      </c>
    </row>
    <row r="43" spans="1:14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67.318803876635769</v>
      </c>
      <c r="D43" s="27">
        <f ca="1">OFFSET('Prediktioner inlagda över tid'!A38,0,'Resultat prediktioner över tid'!$C$3-1-3*'Resultat prediktioner över tid'!$C$4)</f>
        <v>60.318913120077475</v>
      </c>
      <c r="E43" s="27">
        <f ca="1">OFFSET('Prediktioner inlagda över tid'!A38,0,'Resultat prediktioner över tid'!$C$3-1-2*'Resultat prediktioner över tid'!$C$4)</f>
        <v>60.318913120077475</v>
      </c>
      <c r="F43" s="27">
        <f ca="1">OFFSET('Prediktioner inlagda över tid'!A38,0,'Resultat prediktioner över tid'!$C$3-1-1*'Resultat prediktioner över tid'!$C$4)</f>
        <v>50.807732474689345</v>
      </c>
      <c r="G43" s="27">
        <f ca="1">OFFSET('Prediktioner inlagda över tid'!A38,0,'Resultat prediktioner över tid'!$C$3-1-0*'Resultat prediktioner över tid'!$C$4)</f>
        <v>51.426933092163608</v>
      </c>
      <c r="H43" s="28"/>
      <c r="I43" s="27">
        <f>'Prediktioner döda över tid'!B38</f>
        <v>38</v>
      </c>
      <c r="J43" s="27">
        <f ca="1">OFFSET('Prediktioner döda över tid'!$A38,0,'Resultat prediktioner över tid'!$C$3-1-4*'Resultat prediktioner över tid'!$C$4)</f>
        <v>33.085344501956463</v>
      </c>
      <c r="K43" s="27">
        <f ca="1">OFFSET('Prediktioner döda över tid'!$A38,0,'Resultat prediktioner över tid'!$C$3-1-3*'Resultat prediktioner över tid'!$C$4)</f>
        <v>31.992940359152751</v>
      </c>
      <c r="L43" s="27">
        <f ca="1">OFFSET('Prediktioner döda över tid'!$A38,0,'Resultat prediktioner över tid'!$C$3-1-2*'Resultat prediktioner över tid'!$C$4)</f>
        <v>31.992940359152751</v>
      </c>
      <c r="M43" s="27">
        <f ca="1">OFFSET('Prediktioner döda över tid'!$A38,0,'Resultat prediktioner över tid'!$C$3-1-1*'Resultat prediktioner över tid'!$C$4)</f>
        <v>37.175889719865296</v>
      </c>
      <c r="N43" s="27">
        <f ca="1">OFFSET('Prediktioner döda över tid'!$A38,0,'Resultat prediktioner över tid'!$C$3-1-0*'Resultat prediktioner över tid'!$C$4)</f>
        <v>34.987385850310503</v>
      </c>
    </row>
    <row r="44" spans="1:14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69.393269313162804</v>
      </c>
      <c r="D44" s="27">
        <f ca="1">OFFSET('Prediktioner inlagda över tid'!A39,0,'Resultat prediktioner över tid'!$C$3-1-3*'Resultat prediktioner över tid'!$C$4)</f>
        <v>62.516966838010717</v>
      </c>
      <c r="E44" s="27">
        <f ca="1">OFFSET('Prediktioner inlagda över tid'!A39,0,'Resultat prediktioner över tid'!$C$3-1-2*'Resultat prediktioner över tid'!$C$4)</f>
        <v>62.516966838010717</v>
      </c>
      <c r="F44" s="27">
        <f ca="1">OFFSET('Prediktioner inlagda över tid'!A39,0,'Resultat prediktioner över tid'!$C$3-1-1*'Resultat prediktioner över tid'!$C$4)</f>
        <v>52.48695847422541</v>
      </c>
      <c r="G44" s="27">
        <f ca="1">OFFSET('Prediktioner inlagda över tid'!A39,0,'Resultat prediktioner över tid'!$C$3-1-0*'Resultat prediktioner över tid'!$C$4)</f>
        <v>53.171865671930334</v>
      </c>
      <c r="H44" s="28"/>
      <c r="I44" s="27">
        <f>'Prediktioner döda över tid'!B39</f>
        <v>44</v>
      </c>
      <c r="J44" s="27">
        <f ca="1">OFFSET('Prediktioner döda över tid'!$A39,0,'Resultat prediktioner över tid'!$C$3-1-4*'Resultat prediktioner över tid'!$C$4)</f>
        <v>35.215388954686148</v>
      </c>
      <c r="K44" s="27">
        <f ca="1">OFFSET('Prediktioner döda över tid'!$A39,0,'Resultat prediktioner över tid'!$C$3-1-3*'Resultat prediktioner över tid'!$C$4)</f>
        <v>34.112154714722358</v>
      </c>
      <c r="L44" s="27">
        <f ca="1">OFFSET('Prediktioner döda över tid'!$A39,0,'Resultat prediktioner över tid'!$C$3-1-2*'Resultat prediktioner över tid'!$C$4)</f>
        <v>34.112154714722358</v>
      </c>
      <c r="M44" s="27">
        <f ca="1">OFFSET('Prediktioner döda över tid'!$A39,0,'Resultat prediktioner över tid'!$C$3-1-1*'Resultat prediktioner över tid'!$C$4)</f>
        <v>39.36830273361457</v>
      </c>
      <c r="N44" s="27">
        <f ca="1">OFFSET('Prediktioner döda över tid'!$A39,0,'Resultat prediktioner över tid'!$C$3-1-0*'Resultat prediktioner över tid'!$C$4)</f>
        <v>37.062264325992352</v>
      </c>
    </row>
    <row r="45" spans="1:14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71.394382599514586</v>
      </c>
      <c r="D45" s="27">
        <f ca="1">OFFSET('Prediktioner inlagda över tid'!A40,0,'Resultat prediktioner över tid'!$C$3-1-3*'Resultat prediktioner över tid'!$C$4)</f>
        <v>64.688948462980278</v>
      </c>
      <c r="E45" s="27">
        <f ca="1">OFFSET('Prediktioner inlagda över tid'!A40,0,'Resultat prediktioner över tid'!$C$3-1-2*'Resultat prediktioner över tid'!$C$4)</f>
        <v>64.688948462980278</v>
      </c>
      <c r="F45" s="27">
        <f ca="1">OFFSET('Prediktioner inlagda över tid'!A40,0,'Resultat prediktioner över tid'!$C$3-1-1*'Resultat prediktioner över tid'!$C$4)</f>
        <v>54.169406591851548</v>
      </c>
      <c r="G45" s="27">
        <f ca="1">OFFSET('Prediktioner inlagda över tid'!A40,0,'Resultat prediktioner över tid'!$C$3-1-0*'Resultat prediktioner över tid'!$C$4)</f>
        <v>54.925172958959976</v>
      </c>
      <c r="H45" s="28"/>
      <c r="I45" s="27">
        <f>'Prediktioner döda över tid'!B40</f>
        <v>45</v>
      </c>
      <c r="J45" s="27">
        <f ca="1">OFFSET('Prediktioner döda över tid'!$A40,0,'Resultat prediktioner över tid'!$C$3-1-4*'Resultat prediktioner över tid'!$C$4)</f>
        <v>37.425479780197989</v>
      </c>
      <c r="K45" s="27">
        <f ca="1">OFFSET('Prediktioner döda över tid'!$A40,0,'Resultat prediktioner över tid'!$C$3-1-3*'Resultat prediktioner över tid'!$C$4)</f>
        <v>36.3267560685535</v>
      </c>
      <c r="L45" s="27">
        <f ca="1">OFFSET('Prediktioner döda över tid'!$A40,0,'Resultat prediktioner över tid'!$C$3-1-2*'Resultat prediktioner över tid'!$C$4)</f>
        <v>36.3267560685535</v>
      </c>
      <c r="M45" s="27">
        <f ca="1">OFFSET('Prediktioner döda över tid'!$A40,0,'Resultat prediktioner över tid'!$C$3-1-1*'Resultat prediktioner över tid'!$C$4)</f>
        <v>41.643063174986949</v>
      </c>
      <c r="N45" s="27">
        <f ca="1">OFFSET('Prediktioner döda över tid'!$A40,0,'Resultat prediktioner över tid'!$C$3-1-0*'Resultat prediktioner över tid'!$C$4)</f>
        <v>39.216629014284308</v>
      </c>
    </row>
    <row r="46" spans="1:14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73.308900261874925</v>
      </c>
      <c r="D46" s="27">
        <f ca="1">OFFSET('Prediktioner inlagda över tid'!A41,0,'Resultat prediktioner över tid'!$C$3-1-3*'Resultat prediktioner över tid'!$C$4)</f>
        <v>66.823469266459981</v>
      </c>
      <c r="E46" s="27">
        <f ca="1">OFFSET('Prediktioner inlagda över tid'!A41,0,'Resultat prediktioner över tid'!$C$3-1-2*'Resultat prediktioner över tid'!$C$4)</f>
        <v>66.823469266459981</v>
      </c>
      <c r="F46" s="27">
        <f ca="1">OFFSET('Prediktioner inlagda över tid'!A41,0,'Resultat prediktioner över tid'!$C$3-1-1*'Resultat prediktioner över tid'!$C$4)</f>
        <v>55.850871485371911</v>
      </c>
      <c r="G46" s="27">
        <f ca="1">OFFSET('Prediktioner inlagda över tid'!A41,0,'Resultat prediktioner över tid'!$C$3-1-0*'Resultat prediktioner över tid'!$C$4)</f>
        <v>56.682843325212225</v>
      </c>
      <c r="H46" s="28"/>
      <c r="I46" s="27">
        <f>'Prediktioner döda över tid'!B41</f>
        <v>48</v>
      </c>
      <c r="J46" s="27">
        <f ca="1">OFFSET('Prediktioner döda över tid'!$A41,0,'Resultat prediktioner över tid'!$C$3-1-4*'Resultat prediktioner över tid'!$C$4)</f>
        <v>39.714416135574673</v>
      </c>
      <c r="K46" s="27">
        <f ca="1">OFFSET('Prediktioner döda över tid'!$A41,0,'Resultat prediktioner över tid'!$C$3-1-3*'Resultat prediktioner över tid'!$C$4)</f>
        <v>38.637624184463021</v>
      </c>
      <c r="L46" s="27">
        <f ca="1">OFFSET('Prediktioner döda över tid'!$A41,0,'Resultat prediktioner över tid'!$C$3-1-2*'Resultat prediktioner över tid'!$C$4)</f>
        <v>38.637624184463021</v>
      </c>
      <c r="M46" s="27">
        <f ca="1">OFFSET('Prediktioner döda över tid'!$A41,0,'Resultat prediktioner över tid'!$C$3-1-1*'Resultat prediktioner över tid'!$C$4)</f>
        <v>44.000995834061399</v>
      </c>
      <c r="N46" s="27">
        <f ca="1">OFFSET('Prediktioner döda över tid'!$A41,0,'Resultat prediktioner över tid'!$C$3-1-0*'Resultat prediktioner över tid'!$C$4)</f>
        <v>41.451458752646069</v>
      </c>
    </row>
    <row r="47" spans="1:14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75.123645128323048</v>
      </c>
      <c r="D47" s="27">
        <f ca="1">OFFSET('Prediktioner inlagda över tid'!A42,0,'Resultat prediktioner över tid'!$C$3-1-3*'Resultat prediktioner över tid'!$C$4)</f>
        <v>68.908843804689795</v>
      </c>
      <c r="E47" s="27">
        <f ca="1">OFFSET('Prediktioner inlagda över tid'!A42,0,'Resultat prediktioner över tid'!$C$3-1-2*'Resultat prediktioner över tid'!$C$4)</f>
        <v>68.908843804689795</v>
      </c>
      <c r="F47" s="27">
        <f ca="1">OFFSET('Prediktioner inlagda över tid'!A42,0,'Resultat prediktioner över tid'!$C$3-1-1*'Resultat prediktioner över tid'!$C$4)</f>
        <v>57.526939599481381</v>
      </c>
      <c r="G47" s="27">
        <f ca="1">OFFSET('Prediktioner inlagda över tid'!A42,0,'Resultat prediktioner över tid'!$C$3-1-0*'Resultat prediktioner över tid'!$C$4)</f>
        <v>58.440638270354377</v>
      </c>
      <c r="H47" s="28"/>
      <c r="I47" s="27">
        <f>'Prediktioner döda över tid'!B42</f>
        <v>57</v>
      </c>
      <c r="J47" s="27">
        <f ca="1">OFFSET('Prediktioner döda över tid'!$A42,0,'Resultat prediktioner över tid'!$C$3-1-4*'Resultat prediktioner över tid'!$C$4)</f>
        <v>42.080531515299228</v>
      </c>
      <c r="K47" s="27">
        <f ca="1">OFFSET('Prediktioner döda över tid'!$A42,0,'Resultat prediktioner över tid'!$C$3-1-3*'Resultat prediktioner över tid'!$C$4)</f>
        <v>41.045198306810839</v>
      </c>
      <c r="L47" s="27">
        <f ca="1">OFFSET('Prediktioner döda över tid'!$A42,0,'Resultat prediktioner över tid'!$C$3-1-2*'Resultat prediktioner över tid'!$C$4)</f>
        <v>41.045198306810839</v>
      </c>
      <c r="M47" s="27">
        <f ca="1">OFFSET('Prediktioner döda över tid'!$A42,0,'Resultat prediktioner över tid'!$C$3-1-1*'Resultat prediktioner över tid'!$C$4)</f>
        <v>46.442744917172696</v>
      </c>
      <c r="N47" s="27">
        <f ca="1">OFFSET('Prediktioner döda över tid'!$A42,0,'Resultat prediktioner över tid'!$C$3-1-0*'Resultat prediktioner över tid'!$C$4)</f>
        <v>43.767574196622064</v>
      </c>
    </row>
    <row r="48" spans="1:14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76.825651050488247</v>
      </c>
      <c r="D48" s="27">
        <f ca="1">OFFSET('Prediktioner inlagda över tid'!A43,0,'Resultat prediktioner över tid'!$C$3-1-3*'Resultat prediktioner över tid'!$C$4)</f>
        <v>70.933134395236621</v>
      </c>
      <c r="E48" s="27">
        <f ca="1">OFFSET('Prediktioner inlagda över tid'!A43,0,'Resultat prediktioner över tid'!$C$3-1-2*'Resultat prediktioner över tid'!$C$4)</f>
        <v>70.933134395236621</v>
      </c>
      <c r="F48" s="27">
        <f ca="1">OFFSET('Prediktioner inlagda över tid'!A43,0,'Resultat prediktioner över tid'!$C$3-1-1*'Resultat prediktioner över tid'!$C$4)</f>
        <v>59.192964802809072</v>
      </c>
      <c r="G48" s="27">
        <f ca="1">OFFSET('Prediktioner inlagda över tid'!A43,0,'Resultat prediktioner över tid'!$C$3-1-0*'Resultat prediktioner över tid'!$C$4)</f>
        <v>60.19406399269937</v>
      </c>
      <c r="H48" s="28"/>
      <c r="I48" s="27">
        <f>'Prediktioner döda över tid'!B43</f>
        <v>59</v>
      </c>
      <c r="J48" s="27">
        <f ca="1">OFFSET('Prediktioner döda över tid'!$A43,0,'Resultat prediktioner över tid'!$C$3-1-4*'Resultat prediktioner över tid'!$C$4)</f>
        <v>44.521686508369825</v>
      </c>
      <c r="K48" s="27">
        <f ca="1">OFFSET('Prediktioner döda över tid'!$A43,0,'Resultat prediktioner över tid'!$C$3-1-3*'Resultat prediktioner över tid'!$C$4)</f>
        <v>43.549477385415834</v>
      </c>
      <c r="L48" s="27">
        <f ca="1">OFFSET('Prediktioner döda över tid'!$A43,0,'Resultat prediktioner över tid'!$C$3-1-2*'Resultat prediktioner över tid'!$C$4)</f>
        <v>43.549477385415834</v>
      </c>
      <c r="M48" s="27">
        <f ca="1">OFFSET('Prediktioner döda över tid'!$A43,0,'Resultat prediktioner över tid'!$C$3-1-1*'Resultat prediktioner över tid'!$C$4)</f>
        <v>48.968777496100799</v>
      </c>
      <c r="N48" s="27">
        <f ca="1">OFFSET('Prediktioner döda över tid'!$A43,0,'Resultat prediktioner över tid'!$C$3-1-0*'Resultat prediktioner över tid'!$C$4)</f>
        <v>46.16564084893092</v>
      </c>
    </row>
    <row r="49" spans="1:14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78.402319079890916</v>
      </c>
      <c r="D49" s="27">
        <f ca="1">OFFSET('Prediktioner inlagda över tid'!A44,0,'Resultat prediktioner över tid'!$C$3-1-3*'Resultat prediktioner över tid'!$C$4)</f>
        <v>72.884161069532482</v>
      </c>
      <c r="E49" s="27">
        <f ca="1">OFFSET('Prediktioner inlagda över tid'!A44,0,'Resultat prediktioner över tid'!$C$3-1-2*'Resultat prediktioner över tid'!$C$4)</f>
        <v>72.884161069532482</v>
      </c>
      <c r="F49" s="27">
        <f ca="1">OFFSET('Prediktioner inlagda över tid'!A44,0,'Resultat prediktioner över tid'!$C$3-1-1*'Resultat prediktioner över tid'!$C$4)</f>
        <v>60.844050160889381</v>
      </c>
      <c r="G49" s="27">
        <f ca="1">OFFSET('Prediktioner inlagda över tid'!A44,0,'Resultat prediktioner över tid'!$C$3-1-0*'Resultat prediktioner över tid'!$C$4)</f>
        <v>61.938348852479216</v>
      </c>
      <c r="H49" s="28"/>
      <c r="I49" s="27">
        <f>'Prediktioner döda över tid'!B44</f>
        <v>60</v>
      </c>
      <c r="J49" s="27">
        <f ca="1">OFFSET('Prediktioner döda över tid'!$A44,0,'Resultat prediktioner över tid'!$C$3-1-4*'Resultat prediktioner över tid'!$C$4)</f>
        <v>47.035264572013183</v>
      </c>
      <c r="K49" s="27">
        <f ca="1">OFFSET('Prediktioner döda över tid'!$A44,0,'Resultat prediktioner över tid'!$C$3-1-3*'Resultat prediktioner över tid'!$C$4)</f>
        <v>46.150039617651345</v>
      </c>
      <c r="L49" s="27">
        <f ca="1">OFFSET('Prediktioner döda över tid'!$A44,0,'Resultat prediktioner över tid'!$C$3-1-2*'Resultat prediktioner över tid'!$C$4)</f>
        <v>46.150039617651345</v>
      </c>
      <c r="M49" s="27">
        <f ca="1">OFFSET('Prediktioner döda över tid'!$A44,0,'Resultat prediktioner över tid'!$C$3-1-1*'Resultat prediktioner över tid'!$C$4)</f>
        <v>51.579383840929005</v>
      </c>
      <c r="N49" s="27">
        <f ca="1">OFFSET('Prediktioner döda över tid'!$A44,0,'Resultat prediktioner över tid'!$C$3-1-0*'Resultat prediktioner över tid'!$C$4)</f>
        <v>48.646169041615707</v>
      </c>
    </row>
    <row r="50" spans="1:14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79.841585905528021</v>
      </c>
      <c r="D50" s="27">
        <f ca="1">OFFSET('Prediktioner inlagda över tid'!A45,0,'Resultat prediktioner över tid'!$C$3-1-3*'Resultat prediktioner över tid'!$C$4)</f>
        <v>74.749461638244128</v>
      </c>
      <c r="E50" s="27">
        <f ca="1">OFFSET('Prediktioner inlagda över tid'!A45,0,'Resultat prediktioner över tid'!$C$3-1-2*'Resultat prediktioner över tid'!$C$4)</f>
        <v>74.749461638244128</v>
      </c>
      <c r="F50" s="27">
        <f ca="1">OFFSET('Prediktioner inlagda över tid'!A45,0,'Resultat prediktioner över tid'!$C$3-1-1*'Resultat prediktioner över tid'!$C$4)</f>
        <v>62.475047763529375</v>
      </c>
      <c r="G50" s="27">
        <f ca="1">OFFSET('Prediktioner inlagda över tid'!A45,0,'Resultat prediktioner över tid'!$C$3-1-0*'Resultat prediktioner över tid'!$C$4)</f>
        <v>63.66843879373593</v>
      </c>
      <c r="H50" s="28"/>
      <c r="I50" s="27">
        <f>'Prediktioner döda över tid'!B45</f>
        <v>61</v>
      </c>
      <c r="J50" s="27">
        <f ca="1">OFFSET('Prediktioner döda över tid'!$A45,0,'Resultat prediktioner över tid'!$C$3-1-4*'Resultat prediktioner över tid'!$C$4)</f>
        <v>49.618170471115405</v>
      </c>
      <c r="K50" s="27">
        <f ca="1">OFFSET('Prediktioner döda över tid'!$A45,0,'Resultat prediktioner över tid'!$C$3-1-3*'Resultat prediktioner över tid'!$C$4)</f>
        <v>48.846085849720453</v>
      </c>
      <c r="L50" s="27">
        <f ca="1">OFFSET('Prediktioner döda över tid'!$A45,0,'Resultat prediktioner över tid'!$C$3-1-2*'Resultat prediktioner över tid'!$C$4)</f>
        <v>48.846085849720453</v>
      </c>
      <c r="M50" s="27">
        <f ca="1">OFFSET('Prediktioner döda över tid'!$A45,0,'Resultat prediktioner över tid'!$C$3-1-1*'Resultat prediktioner över tid'!$C$4)</f>
        <v>54.274670258151282</v>
      </c>
      <c r="N50" s="27">
        <f ca="1">OFFSET('Prediktioner döda över tid'!$A45,0,'Resultat prediktioner över tid'!$C$3-1-0*'Resultat prediktioner över tid'!$C$4)</f>
        <v>51.20950671146754</v>
      </c>
    </row>
    <row r="51" spans="1:14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81.132104261311227</v>
      </c>
      <c r="D51" s="27">
        <f ca="1">OFFSET('Prediktioner inlagda över tid'!A46,0,'Resultat prediktioner över tid'!$C$3-1-3*'Resultat prediktioner över tid'!$C$4)</f>
        <v>76.516184114385368</v>
      </c>
      <c r="E51" s="27">
        <f ca="1">OFFSET('Prediktioner inlagda över tid'!A46,0,'Resultat prediktioner över tid'!$C$3-1-2*'Resultat prediktioner över tid'!$C$4)</f>
        <v>76.516184114385368</v>
      </c>
      <c r="F51" s="27">
        <f ca="1">OFFSET('Prediktioner inlagda över tid'!A46,0,'Resultat prediktioner över tid'!$C$3-1-1*'Resultat prediktioner över tid'!$C$4)</f>
        <v>64.080594600517102</v>
      </c>
      <c r="G51" s="27">
        <f ca="1">OFFSET('Prediktioner inlagda över tid'!A46,0,'Resultat prediktioner över tid'!$C$3-1-0*'Resultat prediktioner över tid'!$C$4)</f>
        <v>65.379029000907508</v>
      </c>
      <c r="H51" s="28"/>
      <c r="I51" s="27">
        <f>'Prediktioner döda över tid'!B46</f>
        <v>63</v>
      </c>
      <c r="J51" s="27">
        <f ca="1">OFFSET('Prediktioner döda över tid'!$A46,0,'Resultat prediktioner över tid'!$C$3-1-4*'Resultat prediktioner över tid'!$C$4)</f>
        <v>52.266831282976845</v>
      </c>
      <c r="K51" s="27">
        <f ca="1">OFFSET('Prediktioner döda över tid'!$A46,0,'Resultat prediktioner över tid'!$C$3-1-3*'Resultat prediktioner över tid'!$C$4)</f>
        <v>51.636511764657349</v>
      </c>
      <c r="L51" s="27">
        <f ca="1">OFFSET('Prediktioner döda över tid'!$A46,0,'Resultat prediktioner över tid'!$C$3-1-2*'Resultat prediktioner över tid'!$C$4)</f>
        <v>51.636511764657349</v>
      </c>
      <c r="M51" s="27">
        <f ca="1">OFFSET('Prediktioner döda över tid'!$A46,0,'Resultat prediktioner över tid'!$C$3-1-1*'Resultat prediktioner över tid'!$C$4)</f>
        <v>57.054538265296586</v>
      </c>
      <c r="N51" s="27">
        <f ca="1">OFFSET('Prediktioner döda över tid'!$A46,0,'Resultat prediktioner över tid'!$C$3-1-0*'Resultat prediktioner över tid'!$C$4)</f>
        <v>53.855819093205191</v>
      </c>
    </row>
    <row r="52" spans="1:14">
      <c r="A52" s="2">
        <f t="shared" si="0"/>
        <v>43944</v>
      </c>
      <c r="B52" s="27">
        <f>'Prediktioner inlagda över tid'!B47</f>
        <v>74</v>
      </c>
      <c r="C52" s="27">
        <f ca="1">OFFSET('Prediktioner inlagda över tid'!A47,0,'Resultat prediktioner över tid'!$C$3-1-4*'Resultat prediktioner över tid'!$C$4)</f>
        <v>82.263432534168174</v>
      </c>
      <c r="D52" s="27">
        <f ca="1">OFFSET('Prediktioner inlagda över tid'!A47,0,'Resultat prediktioner över tid'!$C$3-1-3*'Resultat prediktioner över tid'!$C$4)</f>
        <v>78.171741579603491</v>
      </c>
      <c r="E52" s="27">
        <f ca="1">OFFSET('Prediktioner inlagda över tid'!A47,0,'Resultat prediktioner över tid'!$C$3-1-2*'Resultat prediktioner över tid'!$C$4)</f>
        <v>78.171741579603491</v>
      </c>
      <c r="F52" s="27">
        <f ca="1">OFFSET('Prediktioner inlagda över tid'!A47,0,'Resultat prediktioner över tid'!$C$3-1-1*'Resultat prediktioner över tid'!$C$4)</f>
        <v>65.655210471367411</v>
      </c>
      <c r="G52" s="27">
        <f ca="1">OFFSET('Prediktioner inlagda över tid'!A47,0,'Resultat prediktioner över tid'!$C$3-1-0*'Resultat prediktioner över tid'!$C$4)</f>
        <v>67.064658264531161</v>
      </c>
      <c r="H52" s="28"/>
      <c r="I52" s="27">
        <f>'Prediktioner döda över tid'!B47</f>
        <v>66</v>
      </c>
      <c r="J52" s="27">
        <f ca="1">OFFSET('Prediktioner döda över tid'!$A47,0,'Resultat prediktioner över tid'!$C$3-1-4*'Resultat prediktioner över tid'!$C$4)</f>
        <v>54.977200430076628</v>
      </c>
      <c r="K52" s="27">
        <f ca="1">OFFSET('Prediktioner döda över tid'!$A47,0,'Resultat prediktioner över tid'!$C$3-1-3*'Resultat prediktioner över tid'!$C$4)</f>
        <v>54.519649757539874</v>
      </c>
      <c r="L52" s="27">
        <f ca="1">OFFSET('Prediktioner döda över tid'!$A47,0,'Resultat prediktioner över tid'!$C$3-1-2*'Resultat prediktioner över tid'!$C$4)</f>
        <v>54.519649757539874</v>
      </c>
      <c r="M52" s="27">
        <f ca="1">OFFSET('Prediktioner döda över tid'!$A47,0,'Resultat prediktioner över tid'!$C$3-1-1*'Resultat prediktioner över tid'!$C$4)</f>
        <v>59.91864167886029</v>
      </c>
      <c r="N52" s="27">
        <f ca="1">OFFSET('Prediktioner döda över tid'!$A47,0,'Resultat prediktioner över tid'!$C$3-1-0*'Resultat prediktioner över tid'!$C$4)</f>
        <v>56.585047286299563</v>
      </c>
    </row>
    <row r="53" spans="1:14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83.226226277560926</v>
      </c>
      <c r="D53" s="27">
        <f ca="1">OFFSET('Prediktioner inlagda över tid'!A48,0,'Resultat prediktioner över tid'!$C$3-1-3*'Resultat prediktioner över tid'!$C$4)</f>
        <v>79.703974577657604</v>
      </c>
      <c r="E53" s="27">
        <f ca="1">OFFSET('Prediktioner inlagda över tid'!A48,0,'Resultat prediktioner över tid'!$C$3-1-2*'Resultat prediktioner över tid'!$C$4)</f>
        <v>79.703974577657604</v>
      </c>
      <c r="F53" s="27">
        <f ca="1">OFFSET('Prediktioner inlagda över tid'!A48,0,'Resultat prediktioner över tid'!$C$3-1-1*'Resultat prediktioner över tid'!$C$4)</f>
        <v>67.193316802918375</v>
      </c>
      <c r="G53" s="27">
        <f ca="1">OFFSET('Prediktioner inlagda över tid'!A48,0,'Resultat prediktioner över tid'!$C$3-1-0*'Resultat prediktioner över tid'!$C$4)</f>
        <v>68.719723803525042</v>
      </c>
      <c r="H53" s="28"/>
      <c r="I53" s="27">
        <f>'Prediktioner döda över tid'!B48</f>
        <v>68</v>
      </c>
      <c r="J53" s="27">
        <f ca="1">OFFSET('Prediktioner döda över tid'!$A48,0,'Resultat prediktioner över tid'!$C$3-1-4*'Resultat prediktioner över tid'!$C$4)</f>
        <v>57.744766201043397</v>
      </c>
      <c r="K53" s="27">
        <f ca="1">OFFSET('Prediktioner döda över tid'!$A48,0,'Resultat prediktioner över tid'!$C$3-1-3*'Resultat prediktioner över tid'!$C$4)</f>
        <v>57.493253774250888</v>
      </c>
      <c r="L53" s="27">
        <f ca="1">OFFSET('Prediktioner döda över tid'!$A48,0,'Resultat prediktioner över tid'!$C$3-1-2*'Resultat prediktioner över tid'!$C$4)</f>
        <v>57.493253774250888</v>
      </c>
      <c r="M53" s="27">
        <f ca="1">OFFSET('Prediktioner döda över tid'!$A48,0,'Resultat prediktioner över tid'!$C$3-1-1*'Resultat prediktioner över tid'!$C$4)</f>
        <v>62.866381367283125</v>
      </c>
      <c r="N53" s="27">
        <f ca="1">OFFSET('Prediktioner döda över tid'!$A48,0,'Resultat prediktioner över tid'!$C$3-1-0*'Resultat prediktioner över tid'!$C$4)</f>
        <v>59.396902207227633</v>
      </c>
    </row>
    <row r="54" spans="1:14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84.012416920733443</v>
      </c>
      <c r="D54" s="27">
        <f ca="1">OFFSET('Prediktioner inlagda över tid'!A49,0,'Resultat prediktioner över tid'!$C$3-1-3*'Resultat prediktioner över tid'!$C$4)</f>
        <v>81.101312446029411</v>
      </c>
      <c r="E54" s="27">
        <f ca="1">OFFSET('Prediktioner inlagda över tid'!A49,0,'Resultat prediktioner över tid'!$C$3-1-2*'Resultat prediktioner över tid'!$C$4)</f>
        <v>81.101312446029411</v>
      </c>
      <c r="F54" s="27">
        <f ca="1">OFFSET('Prediktioner inlagda över tid'!A49,0,'Resultat prediktioner över tid'!$C$3-1-1*'Resultat prediktioner över tid'!$C$4)</f>
        <v>68.689259432929674</v>
      </c>
      <c r="G54" s="27">
        <f ca="1">OFFSET('Prediktioner inlagda över tid'!A49,0,'Resultat prediktioner över tid'!$C$3-1-0*'Resultat prediktioner över tid'!$C$4)</f>
        <v>70.338500238284595</v>
      </c>
      <c r="H54" s="28"/>
      <c r="I54" s="27">
        <f>'Prediktioner döda över tid'!B49</f>
        <v>69</v>
      </c>
      <c r="J54" s="27">
        <f ca="1">OFFSET('Prediktioner döda över tid'!$A49,0,'Resultat prediktioner över tid'!$C$3-1-4*'Resultat prediktioner över tid'!$C$4)</f>
        <v>60.564567797379979</v>
      </c>
      <c r="K54" s="27">
        <f ca="1">OFFSET('Prediktioner döda över tid'!$A49,0,'Resultat prediktioner över tid'!$C$3-1-3*'Resultat prediktioner över tid'!$C$4)</f>
        <v>60.554491151791879</v>
      </c>
      <c r="L54" s="27">
        <f ca="1">OFFSET('Prediktioner döda över tid'!$A49,0,'Resultat prediktioner över tid'!$C$3-1-2*'Resultat prediktioner över tid'!$C$4)</f>
        <v>60.554491151791879</v>
      </c>
      <c r="M54" s="27">
        <f ca="1">OFFSET('Prediktioner döda över tid'!$A49,0,'Resultat prediktioner över tid'!$C$3-1-1*'Resultat prediktioner över tid'!$C$4)</f>
        <v>65.896899983765721</v>
      </c>
      <c r="N54" s="27">
        <f ca="1">OFFSET('Prediktioner döda över tid'!$A49,0,'Resultat prediktioner över tid'!$C$3-1-0*'Resultat prediktioner över tid'!$C$4)</f>
        <v>62.290858332933979</v>
      </c>
    </row>
    <row r="55" spans="1:14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84.615351629091904</v>
      </c>
      <c r="D55" s="27">
        <f ca="1">OFFSET('Prediktioner inlagda över tid'!A50,0,'Resultat prediktioner över tid'!$C$3-1-3*'Resultat prediktioner över tid'!$C$4)</f>
        <v>82.352930310234569</v>
      </c>
      <c r="E55" s="27">
        <f ca="1">OFFSET('Prediktioner inlagda över tid'!A50,0,'Resultat prediktioner över tid'!$C$3-1-2*'Resultat prediktioner över tid'!$C$4)</f>
        <v>82.352930310234569</v>
      </c>
      <c r="F55" s="27">
        <f ca="1">OFFSET('Prediktioner inlagda över tid'!A50,0,'Resultat prediktioner över tid'!$C$3-1-1*'Resultat prediktioner över tid'!$C$4)</f>
        <v>70.137336653393263</v>
      </c>
      <c r="G55" s="27">
        <f ca="1">OFFSET('Prediktioner inlagda över tid'!A50,0,'Resultat prediktioner över tid'!$C$3-1-0*'Resultat prediktioner över tid'!$C$4)</f>
        <v>71.915164113121264</v>
      </c>
      <c r="H55" s="28"/>
      <c r="I55" s="27">
        <f>'Prediktioner döda över tid'!B50</f>
        <v>70</v>
      </c>
      <c r="J55" s="27">
        <f ca="1">OFFSET('Prediktioner döda över tid'!$A50,0,'Resultat prediktioner över tid'!$C$3-1-4*'Resultat prediktioner över tid'!$C$4)</f>
        <v>63.431224270991876</v>
      </c>
      <c r="K55" s="27">
        <f ca="1">OFFSET('Prediktioner döda över tid'!$A50,0,'Resultat prediktioner över tid'!$C$3-1-3*'Resultat prediktioner över tid'!$C$4)</f>
        <v>63.699941773467124</v>
      </c>
      <c r="L55" s="27">
        <f ca="1">OFFSET('Prediktioner döda över tid'!$A50,0,'Resultat prediktioner över tid'!$C$3-1-2*'Resultat prediktioner över tid'!$C$4)</f>
        <v>63.699941773467124</v>
      </c>
      <c r="M55" s="27">
        <f ca="1">OFFSET('Prediktioner döda över tid'!$A50,0,'Resultat prediktioner över tid'!$C$3-1-1*'Resultat prediktioner över tid'!$C$4)</f>
        <v>69.009076312520804</v>
      </c>
      <c r="N55" s="27">
        <f ca="1">OFFSET('Prediktioner döda över tid'!$A50,0,'Resultat prediktioner över tid'!$C$3-1-0*'Resultat prediktioner över tid'!$C$4)</f>
        <v>65.266146881338273</v>
      </c>
    </row>
    <row r="56" spans="1:14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85.029914369433783</v>
      </c>
      <c r="D56" s="27">
        <f ca="1">OFFSET('Prediktioner inlagda över tid'!A51,0,'Resultat prediktioner över tid'!$C$3-1-3*'Resultat prediktioner över tid'!$C$4)</f>
        <v>83.448898908994721</v>
      </c>
      <c r="E56" s="27">
        <f ca="1">OFFSET('Prediktioner inlagda över tid'!A51,0,'Resultat prediktioner över tid'!$C$3-1-2*'Resultat prediktioner över tid'!$C$4)</f>
        <v>83.448898908994721</v>
      </c>
      <c r="F56" s="27">
        <f ca="1">OFFSET('Prediktioner inlagda över tid'!A51,0,'Resultat prediktioner över tid'!$C$3-1-1*'Resultat prediktioner över tid'!$C$4)</f>
        <v>71.531833662957482</v>
      </c>
      <c r="G56" s="27">
        <f ca="1">OFFSET('Prediktioner inlagda över tid'!A51,0,'Resultat prediktioner över tid'!$C$3-1-0*'Resultat prediktioner över tid'!$C$4)</f>
        <v>73.443825234910918</v>
      </c>
      <c r="H56" s="28"/>
      <c r="I56" s="27">
        <f>'Prediktioner döda över tid'!B51</f>
        <v>71</v>
      </c>
      <c r="J56" s="27">
        <f ca="1">OFFSET('Prediktioner döda över tid'!$A51,0,'Resultat prediktioner över tid'!$C$3-1-4*'Resultat prediktioner över tid'!$C$4)</f>
        <v>66.338969341985901</v>
      </c>
      <c r="K56" s="27">
        <f ca="1">OFFSET('Prediktioner döda över tid'!$A51,0,'Resultat prediktioner över tid'!$C$3-1-3*'Resultat prediktioner över tid'!$C$4)</f>
        <v>66.925604519439375</v>
      </c>
      <c r="L56" s="27">
        <f ca="1">OFFSET('Prediktioner döda över tid'!$A51,0,'Resultat prediktioner över tid'!$C$3-1-2*'Resultat prediktioner över tid'!$C$4)</f>
        <v>66.925604519439375</v>
      </c>
      <c r="M56" s="27">
        <f ca="1">OFFSET('Prediktioner döda över tid'!$A51,0,'Resultat prediktioner över tid'!$C$3-1-1*'Resultat prediktioner över tid'!$C$4)</f>
        <v>72.201518972779979</v>
      </c>
      <c r="N56" s="27">
        <f ca="1">OFFSET('Prediktioner döda över tid'!$A51,0,'Resultat prediktioner över tid'!$C$3-1-0*'Resultat prediktioner över tid'!$C$4)</f>
        <v>68.321748179526494</v>
      </c>
    </row>
    <row r="57" spans="1:14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85.25262424965976</v>
      </c>
      <c r="D57" s="27">
        <f ca="1">OFFSET('Prediktioner inlagda över tid'!A52,0,'Resultat prediktioner över tid'!$C$3-1-3*'Resultat prediktioner över tid'!$C$4)</f>
        <v>84.380325168429849</v>
      </c>
      <c r="E57" s="27">
        <f ca="1">OFFSET('Prediktioner inlagda över tid'!A52,0,'Resultat prediktioner över tid'!$C$3-1-2*'Resultat prediktioner över tid'!$C$4)</f>
        <v>84.380325168429849</v>
      </c>
      <c r="F57" s="27">
        <f ca="1">OFFSET('Prediktioner inlagda över tid'!A52,0,'Resultat prediktioner över tid'!$C$3-1-1*'Resultat prediktioner över tid'!$C$4)</f>
        <v>72.867064092756095</v>
      </c>
      <c r="G57" s="27">
        <f ca="1">OFFSET('Prediktioner inlagda över tid'!A52,0,'Resultat prediktioner över tid'!$C$3-1-0*'Resultat prediktioner över tid'!$C$4)</f>
        <v>74.918565617018004</v>
      </c>
      <c r="H57" s="28"/>
      <c r="I57" s="27">
        <f>'Prediktioner döda över tid'!B52</f>
        <v>73</v>
      </c>
      <c r="J57" s="27">
        <f ca="1">OFFSET('Prediktioner döda över tid'!$A52,0,'Resultat prediktioner över tid'!$C$3-1-4*'Resultat prediktioner över tid'!$C$4)</f>
        <v>69.281691947497407</v>
      </c>
      <c r="K57" s="27">
        <f ca="1">OFFSET('Prediktioner döda över tid'!$A52,0,'Resultat prediktioner över tid'!$C$3-1-3*'Resultat prediktioner över tid'!$C$4)</f>
        <v>70.226910586742832</v>
      </c>
      <c r="L57" s="27">
        <f ca="1">OFFSET('Prediktioner döda över tid'!$A52,0,'Resultat prediktioner över tid'!$C$3-1-2*'Resultat prediktioner över tid'!$C$4)</f>
        <v>70.226910586742832</v>
      </c>
      <c r="M57" s="27">
        <f ca="1">OFFSET('Prediktioner döda över tid'!$A52,0,'Resultat prediktioner över tid'!$C$3-1-1*'Resultat prediktioner över tid'!$C$4)</f>
        <v>75.472559460840301</v>
      </c>
      <c r="N57" s="27">
        <f ca="1">OFFSET('Prediktioner döda över tid'!$A52,0,'Resultat prediktioner över tid'!$C$3-1-0*'Resultat prediktioner över tid'!$C$4)</f>
        <v>71.456383194628728</v>
      </c>
    </row>
    <row r="58" spans="1:14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85.281707214279933</v>
      </c>
      <c r="D58" s="27">
        <f ca="1">OFFSET('Prediktioner inlagda över tid'!A53,0,'Resultat prediktioner över tid'!$C$3-1-3*'Resultat prediktioner över tid'!$C$4)</f>
        <v>85.139482518603415</v>
      </c>
      <c r="E58" s="27">
        <f ca="1">OFFSET('Prediktioner inlagda över tid'!A53,0,'Resultat prediktioner över tid'!$C$3-1-2*'Resultat prediktioner över tid'!$C$4)</f>
        <v>85.139482518603415</v>
      </c>
      <c r="F58" s="27">
        <f ca="1">OFFSET('Prediktioner inlagda över tid'!A53,0,'Resultat prediktioner över tid'!$C$3-1-1*'Resultat prediktioner över tid'!$C$4)</f>
        <v>74.137418281322823</v>
      </c>
      <c r="G58" s="27">
        <f ca="1">OFFSET('Prediktioner inlagda över tid'!A53,0,'Resultat prediktioner över tid'!$C$3-1-0*'Resultat prediktioner över tid'!$C$4)</f>
        <v>76.333485825248687</v>
      </c>
      <c r="H58" s="28"/>
      <c r="I58" s="27">
        <f>'Prediktioner döda över tid'!B53</f>
        <v>73</v>
      </c>
      <c r="J58" s="27">
        <f ca="1">OFFSET('Prediktioner döda över tid'!$A53,0,'Resultat prediktioner över tid'!$C$3-1-4*'Resultat prediktioner över tid'!$C$4)</f>
        <v>72.252982348304656</v>
      </c>
      <c r="K58" s="27">
        <f ca="1">OFFSET('Prediktioner döda över tid'!$A53,0,'Resultat prediktioner över tid'!$C$3-1-3*'Resultat prediktioner över tid'!$C$4)</f>
        <v>73.598742775582181</v>
      </c>
      <c r="L58" s="27">
        <f ca="1">OFFSET('Prediktioner döda över tid'!$A53,0,'Resultat prediktioner över tid'!$C$3-1-2*'Resultat prediktioner över tid'!$C$4)</f>
        <v>73.598742775582181</v>
      </c>
      <c r="M58" s="27">
        <f ca="1">OFFSET('Prediktioner döda över tid'!$A53,0,'Resultat prediktioner över tid'!$C$3-1-1*'Resultat prediktioner över tid'!$C$4)</f>
        <v>78.820244919118579</v>
      </c>
      <c r="N58" s="27">
        <f ca="1">OFFSET('Prediktioner döda över tid'!$A53,0,'Resultat prediktioner över tid'!$C$3-1-0*'Resultat prediktioner över tid'!$C$4)</f>
        <v>74.668504592451825</v>
      </c>
    </row>
    <row r="59" spans="1:14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85.117137392441464</v>
      </c>
      <c r="D59" s="27">
        <f ca="1">OFFSET('Prediktioner inlagda över tid'!A54,0,'Resultat prediktioner över tid'!$C$3-1-3*'Resultat prediktioner över tid'!$C$4)</f>
        <v>85.719931351515569</v>
      </c>
      <c r="E59" s="27">
        <f ca="1">OFFSET('Prediktioner inlagda över tid'!A54,0,'Resultat prediktioner över tid'!$C$3-1-2*'Resultat prediktioner över tid'!$C$4)</f>
        <v>85.719931351515569</v>
      </c>
      <c r="F59" s="27">
        <f ca="1">OFFSET('Prediktioner inlagda över tid'!A54,0,'Resultat prediktioner över tid'!$C$3-1-1*'Resultat prediktioner över tid'!$C$4)</f>
        <v>75.337416273442102</v>
      </c>
      <c r="G59" s="27">
        <f ca="1">OFFSET('Prediktioner inlagda över tid'!A54,0,'Resultat prediktioner över tid'!$C$3-1-0*'Resultat prediktioner över tid'!$C$4)</f>
        <v>77.682756798541831</v>
      </c>
      <c r="H59" s="28"/>
      <c r="I59" s="27">
        <f>'Prediktioner döda över tid'!B54</f>
        <v>76</v>
      </c>
      <c r="J59" s="27">
        <f ca="1">OFFSET('Prediktioner döda över tid'!$A54,0,'Resultat prediktioner över tid'!$C$3-1-4*'Resultat prediktioner över tid'!$C$4)</f>
        <v>75.246183563618672</v>
      </c>
      <c r="K59" s="27">
        <f ca="1">OFFSET('Prediktioner döda över tid'!$A54,0,'Resultat prediktioner över tid'!$C$3-1-3*'Resultat prediktioner över tid'!$C$4)</f>
        <v>77.035459296801633</v>
      </c>
      <c r="L59" s="27">
        <f ca="1">OFFSET('Prediktioner döda över tid'!$A54,0,'Resultat prediktioner över tid'!$C$3-1-2*'Resultat prediktioner över tid'!$C$4)</f>
        <v>77.035459296801633</v>
      </c>
      <c r="M59" s="27">
        <f ca="1">OFFSET('Prediktioner döda över tid'!$A54,0,'Resultat prediktioner över tid'!$C$3-1-1*'Resultat prediktioner över tid'!$C$4)</f>
        <v>82.242331661058969</v>
      </c>
      <c r="N59" s="27">
        <f ca="1">OFFSET('Prediktioner döda över tid'!$A54,0,'Resultat prediktioner över tid'!$C$3-1-0*'Resultat prediktioner över tid'!$C$4)</f>
        <v>77.956288301878814</v>
      </c>
    </row>
    <row r="60" spans="1:14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84.760645007020571</v>
      </c>
      <c r="D60" s="27">
        <f ca="1">OFFSET('Prediktioner inlagda över tid'!A55,0,'Resultat prediktioner över tid'!$C$3-1-3*'Resultat prediktioner över tid'!$C$4)</f>
        <v>86.116631746955605</v>
      </c>
      <c r="E60" s="27">
        <f ca="1">OFFSET('Prediktioner inlagda över tid'!A55,0,'Resultat prediktioner över tid'!$C$3-1-2*'Resultat prediktioner över tid'!$C$4)</f>
        <v>86.116631746955605</v>
      </c>
      <c r="F60" s="27">
        <f ca="1">OFFSET('Prediktioner inlagda över tid'!A55,0,'Resultat prediktioner över tid'!$C$3-1-1*'Resultat prediktioner över tid'!$C$4)</f>
        <v>76.461760841429822</v>
      </c>
      <c r="G60" s="27">
        <f ca="1">OFFSET('Prediktioner inlagda över tid'!A55,0,'Resultat prediktioner över tid'!$C$3-1-0*'Resultat prediktioner över tid'!$C$4)</f>
        <v>78.960672485790752</v>
      </c>
      <c r="H60" s="28"/>
      <c r="I60" s="27">
        <f>'Prediktioner döda över tid'!B55</f>
        <v>82</v>
      </c>
      <c r="J60" s="27">
        <f ca="1">OFFSET('Prediktioner döda över tid'!$A55,0,'Resultat prediktioner över tid'!$C$3-1-4*'Resultat prediktioner över tid'!$C$4)</f>
        <v>78.254447770433629</v>
      </c>
      <c r="K60" s="27">
        <f ca="1">OFFSET('Prediktioner döda över tid'!$A55,0,'Resultat prediktioner över tid'!$C$3-1-3*'Resultat prediktioner över tid'!$C$4)</f>
        <v>80.530920058318586</v>
      </c>
      <c r="L60" s="27">
        <f ca="1">OFFSET('Prediktioner döda över tid'!$A55,0,'Resultat prediktioner över tid'!$C$3-1-2*'Resultat prediktioner över tid'!$C$4)</f>
        <v>80.530920058318586</v>
      </c>
      <c r="M60" s="27">
        <f ca="1">OFFSET('Prediktioner döda över tid'!$A55,0,'Resultat prediktioner över tid'!$C$3-1-1*'Resultat prediktioner över tid'!$C$4)</f>
        <v>85.736281422962804</v>
      </c>
      <c r="N60" s="27">
        <f ca="1">OFFSET('Prediktioner döda över tid'!$A55,0,'Resultat prediktioner över tid'!$C$3-1-0*'Resultat prediktioner över tid'!$C$4)</f>
        <v>81.317627468832058</v>
      </c>
    </row>
    <row r="61" spans="1:14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84.215689053158741</v>
      </c>
      <c r="D61" s="27">
        <f ca="1">OFFSET('Prediktioner inlagda över tid'!A56,0,'Resultat prediktioner över tid'!$C$3-1-3*'Resultat prediktioner över tid'!$C$4)</f>
        <v>86.326052618057261</v>
      </c>
      <c r="E61" s="27">
        <f ca="1">OFFSET('Prediktioner inlagda över tid'!A56,0,'Resultat prediktioner över tid'!$C$3-1-2*'Resultat prediktioner över tid'!$C$4)</f>
        <v>86.326052618057261</v>
      </c>
      <c r="F61" s="27">
        <f ca="1">OFFSET('Prediktioner inlagda över tid'!A56,0,'Resultat prediktioner över tid'!$C$3-1-1*'Resultat prediktioner över tid'!$C$4)</f>
        <v>77.505381847909234</v>
      </c>
      <c r="G61" s="27">
        <f ca="1">OFFSET('Prediktioner inlagda över tid'!A56,0,'Resultat prediktioner över tid'!$C$3-1-0*'Resultat prediktioner över tid'!$C$4)</f>
        <v>80.161694557055981</v>
      </c>
      <c r="H61" s="28"/>
      <c r="I61" s="27">
        <f>'Prediktioner döda över tid'!B56</f>
        <v>91</v>
      </c>
      <c r="J61" s="27">
        <f ca="1">OFFSET('Prediktioner döda över tid'!$A56,0,'Resultat prediktioner över tid'!$C$3-1-4*'Resultat prediktioner över tid'!$C$4)</f>
        <v>81.270797027563333</v>
      </c>
      <c r="K61" s="27">
        <f ca="1">OFFSET('Prediktioner döda över tid'!$A56,0,'Resultat prediktioner över tid'!$C$3-1-3*'Resultat prediktioner över tid'!$C$4)</f>
        <v>84.078512748744586</v>
      </c>
      <c r="L61" s="27">
        <f ca="1">OFFSET('Prediktioner döda över tid'!$A56,0,'Resultat prediktioner över tid'!$C$3-1-2*'Resultat prediktioner över tid'!$C$4)</f>
        <v>84.078512748744586</v>
      </c>
      <c r="M61" s="27">
        <f ca="1">OFFSET('Prediktioner döda över tid'!$A56,0,'Resultat prediktioner över tid'!$C$3-1-1*'Resultat prediktioner över tid'!$C$4)</f>
        <v>89.299263644006032</v>
      </c>
      <c r="N61" s="27">
        <f ca="1">OFFSET('Prediktioner döda över tid'!$A56,0,'Resultat prediktioner över tid'!$C$3-1-0*'Resultat prediktioner över tid'!$C$4)</f>
        <v>84.750131966882833</v>
      </c>
    </row>
    <row r="62" spans="1:14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83.48739535945019</v>
      </c>
      <c r="D62" s="27">
        <f ca="1">OFFSET('Prediktioner inlagda över tid'!A57,0,'Resultat prediktioner över tid'!$C$3-1-3*'Resultat prediktioner över tid'!$C$4)</f>
        <v>86.346283715380693</v>
      </c>
      <c r="E62" s="27">
        <f ca="1">OFFSET('Prediktioner inlagda över tid'!A57,0,'Resultat prediktioner över tid'!$C$3-1-2*'Resultat prediktioner över tid'!$C$4)</f>
        <v>86.346283715380693</v>
      </c>
      <c r="F62" s="27">
        <f ca="1">OFFSET('Prediktioner inlagda över tid'!A57,0,'Resultat prediktioner över tid'!$C$3-1-1*'Resultat prediktioner över tid'!$C$4)</f>
        <v>78.463481542696897</v>
      </c>
      <c r="G62" s="27">
        <f ca="1">OFFSET('Prediktioner inlagda över tid'!A57,0,'Resultat prediktioner över tid'!$C$3-1-0*'Resultat prediktioner över tid'!$C$4)</f>
        <v>81.280498955424918</v>
      </c>
      <c r="H62" s="28"/>
      <c r="I62" s="27">
        <f>'Prediktioner döda över tid'!B57</f>
        <v>93</v>
      </c>
      <c r="J62" s="27">
        <f ca="1">OFFSET('Prediktioner döda över tid'!$A57,0,'Resultat prediktioner över tid'!$C$3-1-4*'Resultat prediktioner över tid'!$C$4)</f>
        <v>84.288187178264849</v>
      </c>
      <c r="K62" s="27">
        <f ca="1">OFFSET('Prediktioner döda över tid'!$A57,0,'Resultat prediktioner över tid'!$C$3-1-3*'Resultat prediktioner över tid'!$C$4)</f>
        <v>87.671175369577739</v>
      </c>
      <c r="L62" s="27">
        <f ca="1">OFFSET('Prediktioner döda över tid'!$A57,0,'Resultat prediktioner över tid'!$C$3-1-2*'Resultat prediktioner över tid'!$C$4)</f>
        <v>87.671175369577739</v>
      </c>
      <c r="M62" s="27">
        <f ca="1">OFFSET('Prediktioner döda över tid'!$A57,0,'Resultat prediktioner över tid'!$C$3-1-1*'Resultat prediktioner över tid'!$C$4)</f>
        <v>92.92815931249315</v>
      </c>
      <c r="N62" s="27">
        <f ca="1">OFFSET('Prediktioner döda över tid'!$A57,0,'Resultat prediktioner över tid'!$C$3-1-0*'Resultat prediktioner över tid'!$C$4)</f>
        <v>88.251129255624008</v>
      </c>
    </row>
    <row r="63" spans="1:14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82.582464727101609</v>
      </c>
      <c r="D63" s="27">
        <f ca="1">OFFSET('Prediktioner inlagda över tid'!A58,0,'Resultat prediktioner över tid'!$C$3-1-3*'Resultat prediktioner över tid'!$C$4)</f>
        <v>86.177067307407441</v>
      </c>
      <c r="E63" s="27">
        <f ca="1">OFFSET('Prediktioner inlagda över tid'!A58,0,'Resultat prediktioner över tid'!$C$3-1-2*'Resultat prediktioner över tid'!$C$4)</f>
        <v>86.177067307407441</v>
      </c>
      <c r="F63" s="27">
        <f ca="1">OFFSET('Prediktioner inlagda över tid'!A58,0,'Resultat prediktioner över tid'!$C$3-1-1*'Resultat prediktioner över tid'!$C$4)</f>
        <v>79.33158013360682</v>
      </c>
      <c r="G63" s="27">
        <f ca="1">OFFSET('Prediktioner inlagda över tid'!A58,0,'Resultat prediktioner över tid'!$C$3-1-0*'Resultat prediktioner över tid'!$C$4)</f>
        <v>82.312023678411308</v>
      </c>
      <c r="H63" s="28"/>
      <c r="I63" s="27">
        <f>'Prediktioner döda över tid'!B58</f>
        <v>96</v>
      </c>
      <c r="J63" s="27">
        <f ca="1">OFFSET('Prediktioner döda över tid'!$A58,0,'Resultat prediktioner över tid'!$C$3-1-4*'Resultat prediktioner över tid'!$C$4)</f>
        <v>87.299572934344354</v>
      </c>
      <c r="K63" s="27">
        <f ca="1">OFFSET('Prediktioner döda över tid'!$A58,0,'Resultat prediktioner över tid'!$C$3-1-3*'Resultat prediktioner över tid'!$C$4)</f>
        <v>91.301450671169093</v>
      </c>
      <c r="L63" s="27">
        <f ca="1">OFFSET('Prediktioner döda över tid'!$A58,0,'Resultat prediktioner över tid'!$C$3-1-2*'Resultat prediktioner över tid'!$C$4)</f>
        <v>91.301450671169093</v>
      </c>
      <c r="M63" s="27">
        <f ca="1">OFFSET('Prediktioner döda över tid'!$A58,0,'Resultat prediktioner över tid'!$C$3-1-1*'Resultat prediktioner över tid'!$C$4)</f>
        <v>96.619566529433669</v>
      </c>
      <c r="N63" s="27">
        <f ca="1">OFFSET('Prediktioner döda över tid'!$A58,0,'Resultat prediktioner över tid'!$C$3-1-0*'Resultat prediktioner över tid'!$C$4)</f>
        <v>91.817666757092056</v>
      </c>
    </row>
    <row r="64" spans="1:14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81.509053534149757</v>
      </c>
      <c r="D64" s="27">
        <f ca="1">OFFSET('Prediktioner inlagda över tid'!A59,0,'Resultat prediktioner över tid'!$C$3-1-3*'Resultat prediktioner över tid'!$C$4)</f>
        <v>85.819800602175235</v>
      </c>
      <c r="E64" s="27">
        <f ca="1">OFFSET('Prediktioner inlagda över tid'!A59,0,'Resultat prediktioner över tid'!$C$3-1-2*'Resultat prediktioner över tid'!$C$4)</f>
        <v>85.819800602175235</v>
      </c>
      <c r="F64" s="27">
        <f ca="1">OFFSET('Prediktioner inlagda över tid'!A59,0,'Resultat prediktioner över tid'!$C$3-1-1*'Resultat prediktioner över tid'!$C$4)</f>
        <v>80.105560749578373</v>
      </c>
      <c r="G64" s="27">
        <f ca="1">OFFSET('Prediktioner inlagda över tid'!A59,0,'Resultat prediktioner över tid'!$C$3-1-0*'Resultat prediktioner över tid'!$C$4)</f>
        <v>83.251516934927622</v>
      </c>
      <c r="H64" s="28"/>
      <c r="I64" s="27">
        <f>'Prediktioner döda över tid'!B59</f>
        <v>100</v>
      </c>
      <c r="J64" s="27">
        <f ca="1">OFFSET('Prediktioner döda över tid'!$A59,0,'Resultat prediktioner över tid'!$C$3-1-4*'Resultat prediktioner över tid'!$C$4)</f>
        <v>90.297973009912354</v>
      </c>
      <c r="K64" s="27">
        <f ca="1">OFFSET('Prediktioner döda över tid'!$A59,0,'Resultat prediktioner över tid'!$C$3-1-3*'Resultat prediktioner över tid'!$C$4)</f>
        <v>94.961547135155143</v>
      </c>
      <c r="L64" s="27">
        <f ca="1">OFFSET('Prediktioner döda över tid'!$A59,0,'Resultat prediktioner över tid'!$C$3-1-2*'Resultat prediktioner över tid'!$C$4)</f>
        <v>94.961547135155143</v>
      </c>
      <c r="M64" s="27">
        <f ca="1">OFFSET('Prediktioner döda över tid'!$A59,0,'Resultat prediktioner över tid'!$C$3-1-1*'Resultat prediktioner över tid'!$C$4)</f>
        <v>100.36980799351853</v>
      </c>
      <c r="N64" s="27">
        <f ca="1">OFFSET('Prediktioner döda över tid'!$A59,0,'Resultat prediktioner över tid'!$C$3-1-0*'Resultat prediktioner över tid'!$C$4)</f>
        <v>95.446515975951399</v>
      </c>
    </row>
    <row r="65" spans="1:14">
      <c r="A65" s="2">
        <f t="shared" si="0"/>
        <v>43957</v>
      </c>
      <c r="B65" s="27">
        <f>'Prediktioner inlagda över tid'!B60</f>
        <v>87</v>
      </c>
      <c r="C65" s="27">
        <f ca="1">OFFSET('Prediktioner inlagda över tid'!A60,0,'Resultat prediktioner över tid'!$C$3-1-4*'Resultat prediktioner över tid'!$C$4)</f>
        <v>80.27663000660614</v>
      </c>
      <c r="D65" s="27">
        <f ca="1">OFFSET('Prediktioner inlagda över tid'!A60,0,'Resultat prediktioner över tid'!$C$3-1-3*'Resultat prediktioner över tid'!$C$4)</f>
        <v>85.277509172872001</v>
      </c>
      <c r="E65" s="27">
        <f ca="1">OFFSET('Prediktioner inlagda över tid'!A60,0,'Resultat prediktioner över tid'!$C$3-1-2*'Resultat prediktioner över tid'!$C$4)</f>
        <v>85.277509172872001</v>
      </c>
      <c r="F65" s="27">
        <f ca="1">OFFSET('Prediktioner inlagda över tid'!A60,0,'Resultat prediktioner över tid'!$C$3-1-1*'Resultat prediktioner över tid'!$C$4)</f>
        <v>80.781712701945082</v>
      </c>
      <c r="G65" s="27">
        <f ca="1">OFFSET('Prediktioner inlagda över tid'!A60,0,'Resultat prediktioner över tid'!$C$3-1-0*'Resultat prediktioner över tid'!$C$4)</f>
        <v>84.094584585605858</v>
      </c>
      <c r="H65" s="28"/>
      <c r="I65" s="27">
        <f>'Prediktioner döda över tid'!B60</f>
        <v>102</v>
      </c>
      <c r="J65" s="27">
        <f ca="1">OFFSET('Prediktioner döda över tid'!$A60,0,'Resultat prediktioner över tid'!$C$3-1-4*'Resultat prediktioner över tid'!$C$4)</f>
        <v>93.276534151874642</v>
      </c>
      <c r="K65" s="27">
        <f ca="1">OFFSET('Prediktioner döda över tid'!$A60,0,'Resultat prediktioner över tid'!$C$3-1-3*'Resultat prediktioner över tid'!$C$4)</f>
        <v>98.643405412918312</v>
      </c>
      <c r="L65" s="27">
        <f ca="1">OFFSET('Prediktioner döda över tid'!$A60,0,'Resultat prediktioner över tid'!$C$3-1-2*'Resultat prediktioner över tid'!$C$4)</f>
        <v>98.643405412918312</v>
      </c>
      <c r="M65" s="27">
        <f ca="1">OFFSET('Prediktioner döda över tid'!$A60,0,'Resultat prediktioner över tid'!$C$3-1-1*'Resultat prediktioner över tid'!$C$4)</f>
        <v>104.1749406534983</v>
      </c>
      <c r="N65" s="27">
        <f ca="1">OFFSET('Prediktioner döda över tid'!$A60,0,'Resultat prediktioner över tid'!$C$3-1-0*'Resultat prediktioner över tid'!$C$4)</f>
        <v>99.134178634343797</v>
      </c>
    </row>
    <row r="66" spans="1:14">
      <c r="A66" s="2">
        <f t="shared" si="0"/>
        <v>43958</v>
      </c>
      <c r="B66" s="27">
        <f>'Prediktioner inlagda över tid'!B61</f>
        <v>89</v>
      </c>
      <c r="C66" s="27">
        <f ca="1">OFFSET('Prediktioner inlagda över tid'!A61,0,'Resultat prediktioner över tid'!$C$3-1-4*'Resultat prediktioner över tid'!$C$4)</f>
        <v>78.895810105595444</v>
      </c>
      <c r="D66" s="27">
        <f ca="1">OFFSET('Prediktioner inlagda över tid'!A61,0,'Resultat prediktioner över tid'!$C$3-1-3*'Resultat prediktioner över tid'!$C$4)</f>
        <v>84.554792509386189</v>
      </c>
      <c r="E66" s="27">
        <f ca="1">OFFSET('Prediktioner inlagda över tid'!A61,0,'Resultat prediktioner över tid'!$C$3-1-2*'Resultat prediktioner över tid'!$C$4)</f>
        <v>84.554792509386189</v>
      </c>
      <c r="F66" s="27">
        <f ca="1">OFFSET('Prediktioner inlagda över tid'!A61,0,'Resultat prediktioner över tid'!$C$3-1-1*'Resultat prediktioner över tid'!$C$4)</f>
        <v>81.356771792916192</v>
      </c>
      <c r="G66" s="27">
        <f ca="1">OFFSET('Prediktioner inlagda över tid'!A61,0,'Resultat prediktioner över tid'!$C$3-1-0*'Resultat prediktioner över tid'!$C$4)</f>
        <v>84.837235588754069</v>
      </c>
      <c r="H66" s="28"/>
      <c r="I66" s="27">
        <f>'Prediktioner döda över tid'!B61</f>
        <v>106</v>
      </c>
      <c r="J66" s="27">
        <f ca="1">OFFSET('Prediktioner döda över tid'!$A61,0,'Resultat prediktioner över tid'!$C$3-1-4*'Resultat prediktioner över tid'!$C$4)</f>
        <v>96.228592911729052</v>
      </c>
      <c r="K66" s="27">
        <f ca="1">OFFSET('Prediktioner döda över tid'!$A61,0,'Resultat prediktioner över tid'!$C$3-1-3*'Resultat prediktioner över tid'!$C$4)</f>
        <v>102.33876898693063</v>
      </c>
      <c r="L66" s="27">
        <f ca="1">OFFSET('Prediktioner döda över tid'!$A61,0,'Resultat prediktioner över tid'!$C$3-1-2*'Resultat prediktioner över tid'!$C$4)</f>
        <v>102.33876898693063</v>
      </c>
      <c r="M66" s="27">
        <f ca="1">OFFSET('Prediktioner döda över tid'!$A61,0,'Resultat prediktioner över tid'!$C$3-1-1*'Resultat prediktioner över tid'!$C$4)</f>
        <v>108.03076778720326</v>
      </c>
      <c r="N66" s="27">
        <f ca="1">OFFSET('Prediktioner döda över tid'!$A61,0,'Resultat prediktioner över tid'!$C$3-1-0*'Resultat prediktioner över tid'!$C$4)</f>
        <v>102.8768951102534</v>
      </c>
    </row>
    <row r="67" spans="1:14">
      <c r="A67" s="2">
        <f t="shared" si="0"/>
        <v>43959</v>
      </c>
      <c r="B67" s="27">
        <f>'Prediktioner inlagda över tid'!B62</f>
        <v>85</v>
      </c>
      <c r="C67" s="27">
        <f ca="1">OFFSET('Prediktioner inlagda över tid'!A62,0,'Resultat prediktioner över tid'!$C$3-1-4*'Resultat prediktioner över tid'!$C$4)</f>
        <v>77.378177628095472</v>
      </c>
      <c r="D67" s="27">
        <f ca="1">OFFSET('Prediktioner inlagda över tid'!A62,0,'Resultat prediktioner över tid'!$C$3-1-3*'Resultat prediktioner över tid'!$C$4)</f>
        <v>83.657743571432732</v>
      </c>
      <c r="E67" s="27">
        <f ca="1">OFFSET('Prediktioner inlagda över tid'!A62,0,'Resultat prediktioner över tid'!$C$3-1-2*'Resultat prediktioner över tid'!$C$4)</f>
        <v>83.657743571432732</v>
      </c>
      <c r="F67" s="27">
        <f ca="1">OFFSET('Prediktioner inlagda över tid'!A62,0,'Resultat prediktioner över tid'!$C$3-1-1*'Resultat prediktioner över tid'!$C$4)</f>
        <v>81.827956390600079</v>
      </c>
      <c r="G67" s="27">
        <f ca="1">OFFSET('Prediktioner inlagda över tid'!A62,0,'Resultat prediktioner över tid'!$C$3-1-0*'Resultat prediktioner över tid'!$C$4)</f>
        <v>85.475924115028363</v>
      </c>
      <c r="H67" s="28"/>
      <c r="I67" s="27">
        <f>'Prediktioner döda över tid'!B62</f>
        <v>108</v>
      </c>
      <c r="J67" s="27">
        <f ca="1">OFFSET('Prediktioner döda över tid'!$A62,0,'Resultat prediktioner över tid'!$C$3-1-4*'Resultat prediktioner över tid'!$C$4)</f>
        <v>99.147734022188786</v>
      </c>
      <c r="K67" s="27">
        <f ca="1">OFFSET('Prediktioner döda över tid'!$A62,0,'Resultat prediktioner över tid'!$C$3-1-3*'Resultat prediktioner över tid'!$C$4)</f>
        <v>106.03925773684914</v>
      </c>
      <c r="L67" s="27">
        <f ca="1">OFFSET('Prediktioner döda över tid'!$A62,0,'Resultat prediktioner över tid'!$C$3-1-2*'Resultat prediktioner över tid'!$C$4)</f>
        <v>106.03925773684914</v>
      </c>
      <c r="M67" s="27">
        <f ca="1">OFFSET('Prediktioner döda över tid'!$A62,0,'Resultat prediktioner över tid'!$C$3-1-1*'Resultat prediktioner över tid'!$C$4)</f>
        <v>111.93285372599136</v>
      </c>
      <c r="N67" s="27">
        <f ca="1">OFFSET('Prediktioner döda över tid'!$A62,0,'Resultat prediktioner över tid'!$C$3-1-0*'Resultat prediktioner över tid'!$C$4)</f>
        <v>106.67065543466532</v>
      </c>
    </row>
    <row r="68" spans="1:14">
      <c r="A68" s="2">
        <f t="shared" si="0"/>
        <v>43960</v>
      </c>
      <c r="B68" s="27">
        <f>'Prediktioner inlagda över tid'!B63</f>
        <v>76</v>
      </c>
      <c r="C68" s="27">
        <f ca="1">OFFSET('Prediktioner inlagda över tid'!A63,0,'Resultat prediktioner över tid'!$C$3-1-4*'Resultat prediktioner över tid'!$C$4)</f>
        <v>75.736093617907372</v>
      </c>
      <c r="D68" s="27">
        <f ca="1">OFFSET('Prediktioner inlagda över tid'!A63,0,'Resultat prediktioner över tid'!$C$3-1-3*'Resultat prediktioner över tid'!$C$4)</f>
        <v>82.593844813078775</v>
      </c>
      <c r="E68" s="27">
        <f ca="1">OFFSET('Prediktioner inlagda över tid'!A63,0,'Resultat prediktioner över tid'!$C$3-1-2*'Resultat prediktioner över tid'!$C$4)</f>
        <v>82.593844813078775</v>
      </c>
      <c r="F68" s="27">
        <f ca="1">OFFSET('Prediktioner inlagda över tid'!A63,0,'Resultat prediktioner över tid'!$C$3-1-1*'Resultat prediktioner över tid'!$C$4)</f>
        <v>82.192998189435386</v>
      </c>
      <c r="G68" s="27">
        <f ca="1">OFFSET('Prediktioner inlagda över tid'!A63,0,'Resultat prediktioner över tid'!$C$3-1-0*'Resultat prediktioner över tid'!$C$4)</f>
        <v>86.007587167353151</v>
      </c>
      <c r="H68" s="28"/>
      <c r="I68" s="27">
        <f>'Prediktioner döda över tid'!B63</f>
        <v>115</v>
      </c>
      <c r="J68" s="27">
        <f ca="1">OFFSET('Prediktioner döda över tid'!$A63,0,'Resultat prediktioner över tid'!$C$3-1-4*'Resultat prediktioner över tid'!$C$4)</f>
        <v>102.02784429085304</v>
      </c>
      <c r="K68" s="27">
        <f ca="1">OFFSET('Prediktioner döda över tid'!$A63,0,'Resultat prediktioner över tid'!$C$3-1-3*'Resultat prediktioner över tid'!$C$4)</f>
        <v>109.73644307576288</v>
      </c>
      <c r="L68" s="27">
        <f ca="1">OFFSET('Prediktioner döda över tid'!$A63,0,'Resultat prediktioner över tid'!$C$3-1-2*'Resultat prediktioner över tid'!$C$4)</f>
        <v>109.73644307576288</v>
      </c>
      <c r="M68" s="27">
        <f ca="1">OFFSET('Prediktioner döda över tid'!$A63,0,'Resultat prediktioner över tid'!$C$3-1-1*'Resultat prediktioner över tid'!$C$4)</f>
        <v>115.87654131509028</v>
      </c>
      <c r="N68" s="27">
        <f ca="1">OFFSET('Prediktioner döda över tid'!$A63,0,'Resultat prediktioner över tid'!$C$3-1-0*'Resultat prediktioner över tid'!$C$4)</f>
        <v>110.51121298433691</v>
      </c>
    </row>
    <row r="69" spans="1:14">
      <c r="A69" s="2">
        <f t="shared" si="0"/>
        <v>43961</v>
      </c>
      <c r="B69" s="27">
        <f>'Prediktioner inlagda över tid'!B64</f>
        <v>70</v>
      </c>
      <c r="C69" s="27">
        <f ca="1">OFFSET('Prediktioner inlagda över tid'!A64,0,'Resultat prediktioner över tid'!$C$3-1-4*'Resultat prediktioner över tid'!$C$4)</f>
        <v>73.982500448430955</v>
      </c>
      <c r="D69" s="27">
        <f ca="1">OFFSET('Prediktioner inlagda över tid'!A64,0,'Resultat prediktioner över tid'!$C$3-1-3*'Resultat prediktioner över tid'!$C$4)</f>
        <v>81.371843535168239</v>
      </c>
      <c r="E69" s="27">
        <f ca="1">OFFSET('Prediktioner inlagda över tid'!A64,0,'Resultat prediktioner över tid'!$C$3-1-2*'Resultat prediktioner över tid'!$C$4)</f>
        <v>81.371843535168239</v>
      </c>
      <c r="F69" s="27">
        <f ca="1">OFFSET('Prediktioner inlagda över tid'!A64,0,'Resultat prediktioner över tid'!$C$3-1-1*'Resultat prediktioner över tid'!$C$4)</f>
        <v>82.450167145407974</v>
      </c>
      <c r="G69" s="27">
        <f ca="1">OFFSET('Prediktioner inlagda över tid'!A64,0,'Resultat prediktioner över tid'!$C$3-1-0*'Resultat prediktioner över tid'!$C$4)</f>
        <v>86.429677096964582</v>
      </c>
      <c r="H69" s="28"/>
      <c r="I69" s="27">
        <f>'Prediktioner döda över tid'!B64</f>
        <v>124</v>
      </c>
      <c r="J69" s="27">
        <f ca="1">OFFSET('Prediktioner döda över tid'!$A64,0,'Resultat prediktioner över tid'!$C$3-1-4*'Resultat prediktioner över tid'!$C$4)</f>
        <v>104.86316101812741</v>
      </c>
      <c r="K69" s="27">
        <f ca="1">OFFSET('Prediktioner döda över tid'!$A64,0,'Resultat prediktioner över tid'!$C$3-1-3*'Resultat prediktioner över tid'!$C$4)</f>
        <v>113.42192338251611</v>
      </c>
      <c r="L69" s="27">
        <f ca="1">OFFSET('Prediktioner döda över tid'!$A64,0,'Resultat prediktioner över tid'!$C$3-1-2*'Resultat prediktioner över tid'!$C$4)</f>
        <v>113.42192338251611</v>
      </c>
      <c r="M69" s="27">
        <f ca="1">OFFSET('Prediktioner döda över tid'!$A64,0,'Resultat prediktioner över tid'!$C$3-1-1*'Resultat prediktioner över tid'!$C$4)</f>
        <v>119.85697193872527</v>
      </c>
      <c r="N69" s="27">
        <f ca="1">OFFSET('Prediktioner döda över tid'!$A64,0,'Resultat prediktioner över tid'!$C$3-1-0*'Resultat prediktioner över tid'!$C$4)</f>
        <v>114.39410075911213</v>
      </c>
    </row>
    <row r="70" spans="1:14">
      <c r="A70" s="2">
        <f t="shared" si="0"/>
        <v>43962</v>
      </c>
      <c r="B70" s="27">
        <f>'Prediktioner inlagda över tid'!B65</f>
        <v>77</v>
      </c>
      <c r="C70" s="27">
        <f ca="1">OFFSET('Prediktioner inlagda över tid'!A65,0,'Resultat prediktioner över tid'!$C$3-1-4*'Resultat prediktioner över tid'!$C$4)</f>
        <v>72.130725833316006</v>
      </c>
      <c r="D70" s="27">
        <f ca="1">OFFSET('Prediktioner inlagda över tid'!A65,0,'Resultat prediktioner över tid'!$C$3-1-3*'Resultat prediktioner över tid'!$C$4)</f>
        <v>80.001609561385337</v>
      </c>
      <c r="E70" s="27">
        <f ca="1">OFFSET('Prediktioner inlagda över tid'!A65,0,'Resultat prediktioner över tid'!$C$3-1-2*'Resultat prediktioner över tid'!$C$4)</f>
        <v>80.001609561385337</v>
      </c>
      <c r="F70" s="27">
        <f ca="1">OFFSET('Prediktioner inlagda över tid'!A65,0,'Resultat prediktioner över tid'!$C$3-1-1*'Resultat prediktioner över tid'!$C$4)</f>
        <v>82.598291207868456</v>
      </c>
      <c r="G70" s="27">
        <f ca="1">OFFSET('Prediktioner inlagda över tid'!A65,0,'Resultat prediktioner över tid'!$C$3-1-0*'Resultat prediktioner över tid'!$C$4)</f>
        <v>86.740189542459518</v>
      </c>
      <c r="H70" s="28"/>
      <c r="I70" s="27">
        <f>'Prediktioner döda över tid'!B65</f>
        <v>127</v>
      </c>
      <c r="J70" s="27">
        <f ca="1">OFFSET('Prediktioner döda över tid'!$A65,0,'Resultat prediktioner över tid'!$C$3-1-4*'Resultat prediktioner över tid'!$C$4)</f>
        <v>107.64831411611976</v>
      </c>
      <c r="K70" s="27">
        <f ca="1">OFFSET('Prediktioner döda över tid'!$A65,0,'Resultat prediktioner över tid'!$C$3-1-3*'Resultat prediktioner över tid'!$C$4)</f>
        <v>117.08739859922166</v>
      </c>
      <c r="L70" s="27">
        <f ca="1">OFFSET('Prediktioner döda över tid'!$A65,0,'Resultat prediktioner över tid'!$C$3-1-2*'Resultat prediktioner över tid'!$C$4)</f>
        <v>117.08739859922166</v>
      </c>
      <c r="M70" s="27">
        <f ca="1">OFFSET('Prediktioner döda över tid'!$A65,0,'Resultat prediktioner över tid'!$C$3-1-1*'Resultat prediktioner över tid'!$C$4)</f>
        <v>123.86910748512746</v>
      </c>
      <c r="N70" s="27">
        <f ca="1">OFFSET('Prediktioner döda över tid'!$A65,0,'Resultat prediktioner över tid'!$C$3-1-0*'Resultat prediktioner över tid'!$C$4)</f>
        <v>118.31464969724166</v>
      </c>
    </row>
    <row r="71" spans="1:14">
      <c r="A71" s="2">
        <f t="shared" si="0"/>
        <v>43963</v>
      </c>
      <c r="B71" s="27">
        <f>'Prediktioner inlagda över tid'!B66</f>
        <v>75</v>
      </c>
      <c r="C71" s="27">
        <f ca="1">OFFSET('Prediktioner inlagda över tid'!A66,0,'Resultat prediktioner över tid'!$C$3-1-4*'Resultat prediktioner över tid'!$C$4)</f>
        <v>70.194291333914293</v>
      </c>
      <c r="D71" s="27">
        <f ca="1">OFFSET('Prediktioner inlagda över tid'!A66,0,'Resultat prediktioner över tid'!$C$3-1-3*'Resultat prediktioner över tid'!$C$4)</f>
        <v>78.493978095497681</v>
      </c>
      <c r="E71" s="27">
        <f ca="1">OFFSET('Prediktioner inlagda över tid'!A66,0,'Resultat prediktioner över tid'!$C$3-1-2*'Resultat prediktioner över tid'!$C$4)</f>
        <v>78.493978095497681</v>
      </c>
      <c r="F71" s="27">
        <f ca="1">OFFSET('Prediktioner inlagda över tid'!A66,0,'Resultat prediktioner över tid'!$C$3-1-1*'Resultat prediktioner över tid'!$C$4)</f>
        <v>82.636770332948203</v>
      </c>
      <c r="G71" s="27">
        <f ca="1">OFFSET('Prediktioner inlagda över tid'!A66,0,'Resultat prediktioner över tid'!$C$3-1-0*'Resultat prediktioner över tid'!$C$4)</f>
        <v>86.937686141688786</v>
      </c>
      <c r="H71" s="28"/>
      <c r="I71" s="27">
        <f>'Prediktioner döda över tid'!B66</f>
        <v>130</v>
      </c>
      <c r="J71" s="27">
        <f ca="1">OFFSET('Prediktioner döda över tid'!$A66,0,'Resultat prediktioner över tid'!$C$3-1-4*'Resultat prediktioner över tid'!$C$4)</f>
        <v>110.37836139344979</v>
      </c>
      <c r="K71" s="27">
        <f ca="1">OFFSET('Prediktioner döda över tid'!$A66,0,'Resultat prediktioner över tid'!$C$3-1-3*'Resultat prediktioner över tid'!$C$4)</f>
        <v>120.72474309154836</v>
      </c>
      <c r="L71" s="27">
        <f ca="1">OFFSET('Prediktioner döda över tid'!$A66,0,'Resultat prediktioner över tid'!$C$3-1-2*'Resultat prediktioner över tid'!$C$4)</f>
        <v>120.72474309154836</v>
      </c>
      <c r="M71" s="27">
        <f ca="1">OFFSET('Prediktioner döda över tid'!$A66,0,'Resultat prediktioner över tid'!$C$3-1-1*'Resultat prediktioner över tid'!$C$4)</f>
        <v>127.90775413843195</v>
      </c>
      <c r="N71" s="27">
        <f ca="1">OFFSET('Prediktioner döda över tid'!$A66,0,'Resultat prediktioner över tid'!$C$3-1-0*'Resultat prediktioner över tid'!$C$4)</f>
        <v>122.26800896982961</v>
      </c>
    </row>
    <row r="72" spans="1:14">
      <c r="A72" s="2">
        <f t="shared" si="0"/>
        <v>43964</v>
      </c>
      <c r="B72" s="27">
        <f>'Prediktioner inlagda över tid'!B67</f>
        <v>72</v>
      </c>
      <c r="C72" s="27">
        <f ca="1">OFFSET('Prediktioner inlagda över tid'!A67,0,'Resultat prediktioner över tid'!$C$3-1-4*'Resultat prediktioner över tid'!$C$4)</f>
        <v>68.186729506041644</v>
      </c>
      <c r="D72" s="27">
        <f ca="1">OFFSET('Prediktioner inlagda över tid'!A67,0,'Resultat prediktioner över tid'!$C$3-1-3*'Resultat prediktioner över tid'!$C$4)</f>
        <v>76.860580182339433</v>
      </c>
      <c r="E72" s="27">
        <f ca="1">OFFSET('Prediktioner inlagda över tid'!A67,0,'Resultat prediktioner över tid'!$C$3-1-2*'Resultat prediktioner över tid'!$C$4)</f>
        <v>76.860580182339433</v>
      </c>
      <c r="F72" s="27">
        <f ca="1">OFFSET('Prediktioner inlagda över tid'!A67,0,'Resultat prediktioner över tid'!$C$3-1-1*'Resultat prediktioner över tid'!$C$4)</f>
        <v>82.565584354152577</v>
      </c>
      <c r="G72" s="27">
        <f ca="1">OFFSET('Prediktioner inlagda över tid'!A67,0,'Resultat prediktioner över tid'!$C$3-1-0*'Resultat prediktioner över tid'!$C$4)</f>
        <v>87.021311439353951</v>
      </c>
      <c r="H72" s="28"/>
      <c r="I72" s="27">
        <f>'Prediktioner döda över tid'!B67</f>
        <v>131</v>
      </c>
      <c r="J72" s="27">
        <f ca="1">OFFSET('Prediktioner döda över tid'!$A67,0,'Resultat prediktioner över tid'!$C$3-1-4*'Resultat prediktioner över tid'!$C$4)</f>
        <v>113.04881665352617</v>
      </c>
      <c r="K72" s="27">
        <f ca="1">OFFSET('Prediktioner döda över tid'!$A67,0,'Resultat prediktioner över tid'!$C$3-1-3*'Resultat prediktioner över tid'!$C$4)</f>
        <v>124.32607618266297</v>
      </c>
      <c r="L72" s="27">
        <f ca="1">OFFSET('Prediktioner döda över tid'!$A67,0,'Resultat prediktioner över tid'!$C$3-1-2*'Resultat prediktioner över tid'!$C$4)</f>
        <v>124.32607618266297</v>
      </c>
      <c r="M72" s="27">
        <f ca="1">OFFSET('Prediktioner döda över tid'!$A67,0,'Resultat prediktioner över tid'!$C$3-1-1*'Resultat prediktioner över tid'!$C$4)</f>
        <v>131.96758784890545</v>
      </c>
      <c r="N72" s="27">
        <f ca="1">OFFSET('Prediktioner döda över tid'!$A67,0,'Resultat prediktioner över tid'!$C$3-1-0*'Resultat prediktioner över tid'!$C$4)</f>
        <v>126.24916815988257</v>
      </c>
    </row>
    <row r="73" spans="1:14">
      <c r="A73" s="2">
        <f t="shared" si="0"/>
        <v>43965</v>
      </c>
      <c r="B73" s="27">
        <f>'Prediktioner inlagda över tid'!B68</f>
        <v>75</v>
      </c>
      <c r="C73" s="27">
        <f ca="1">OFFSET('Prediktioner inlagda över tid'!A68,0,'Resultat prediktioner över tid'!$C$3-1-4*'Resultat prediktioner över tid'!$C$4)</f>
        <v>66.121413288841566</v>
      </c>
      <c r="D73" s="27">
        <f ca="1">OFFSET('Prediktioner inlagda över tid'!A68,0,'Resultat prediktioner över tid'!$C$3-1-3*'Resultat prediktioner över tid'!$C$4)</f>
        <v>75.113662454457653</v>
      </c>
      <c r="E73" s="27">
        <f ca="1">OFFSET('Prediktioner inlagda över tid'!A68,0,'Resultat prediktioner över tid'!$C$3-1-2*'Resultat prediktioner över tid'!$C$4)</f>
        <v>75.113662454457653</v>
      </c>
      <c r="F73" s="27">
        <f ca="1">OFFSET('Prediktioner inlagda över tid'!A68,0,'Resultat prediktioner över tid'!$C$3-1-1*'Resultat prediktioner över tid'!$C$4)</f>
        <v>82.385294409977476</v>
      </c>
      <c r="G73" s="27">
        <f ca="1">OFFSET('Prediktioner inlagda över tid'!A68,0,'Resultat prediktioner över tid'!$C$3-1-0*'Resultat prediktioner över tid'!$C$4)</f>
        <v>86.990803524106866</v>
      </c>
      <c r="H73" s="28"/>
      <c r="I73" s="27">
        <f>'Prediktioner döda över tid'!B68</f>
        <v>133</v>
      </c>
      <c r="J73" s="27">
        <f ca="1">OFFSET('Prediktioner döda över tid'!$A68,0,'Resultat prediktioner över tid'!$C$3-1-4*'Resultat prediktioner över tid'!$C$4)</f>
        <v>115.65567043812791</v>
      </c>
      <c r="K73" s="27">
        <f ca="1">OFFSET('Prediktioner döda över tid'!$A68,0,'Resultat prediktioner över tid'!$C$3-1-3*'Resultat prediktioner över tid'!$C$4)</f>
        <v>127.8838301665515</v>
      </c>
      <c r="L73" s="27">
        <f ca="1">OFFSET('Prediktioner döda över tid'!$A68,0,'Resultat prediktioner över tid'!$C$3-1-2*'Resultat prediktioner över tid'!$C$4)</f>
        <v>127.8838301665515</v>
      </c>
      <c r="M73" s="27">
        <f ca="1">OFFSET('Prediktioner döda över tid'!$A68,0,'Resultat prediktioner över tid'!$C$3-1-1*'Resultat prediktioner över tid'!$C$4)</f>
        <v>136.04318128983189</v>
      </c>
      <c r="N73" s="27">
        <f ca="1">OFFSET('Prediktioner döda över tid'!$A68,0,'Resultat prediktioner över tid'!$C$3-1-0*'Resultat prediktioner över tid'!$C$4)</f>
        <v>130.25298118727932</v>
      </c>
    </row>
    <row r="74" spans="1:14">
      <c r="A74" s="2">
        <f t="shared" ref="A74:A135" si="1">A73+1</f>
        <v>43966</v>
      </c>
      <c r="B74" s="27">
        <f>'Prediktioner inlagda över tid'!B69</f>
        <v>75</v>
      </c>
      <c r="C74" s="27">
        <f ca="1">OFFSET('Prediktioner inlagda över tid'!A69,0,'Resultat prediktioner över tid'!$C$3-1-4*'Resultat prediktioner över tid'!$C$4)</f>
        <v>64.011400610509568</v>
      </c>
      <c r="D74" s="27">
        <f ca="1">OFFSET('Prediktioner inlagda över tid'!A69,0,'Resultat prediktioner över tid'!$C$3-1-3*'Resultat prediktioner över tid'!$C$4)</f>
        <v>73.265905548007808</v>
      </c>
      <c r="E74" s="27">
        <f ca="1">OFFSET('Prediktioner inlagda över tid'!A69,0,'Resultat prediktioner över tid'!$C$3-1-2*'Resultat prediktioner över tid'!$C$4)</f>
        <v>73.265905548007808</v>
      </c>
      <c r="F74" s="27">
        <f ca="1">OFFSET('Prediktioner inlagda över tid'!A69,0,'Resultat prediktioner över tid'!$C$3-1-1*'Resultat prediktioner över tid'!$C$4)</f>
        <v>82.097037785565874</v>
      </c>
      <c r="G74" s="27">
        <f ca="1">OFFSET('Prediktioner inlagda över tid'!A69,0,'Resultat prediktioner över tid'!$C$3-1-0*'Resultat prediktioner över tid'!$C$4)</f>
        <v>86.846498077961016</v>
      </c>
      <c r="H74" s="28"/>
      <c r="I74" s="27">
        <f>'Prediktioner döda över tid'!B69</f>
        <v>136</v>
      </c>
      <c r="J74" s="27">
        <f ca="1">OFFSET('Prediktioner döda över tid'!$A69,0,'Resultat prediktioner över tid'!$C$3-1-4*'Resultat prediktioner över tid'!$C$4)</f>
        <v>118.19540342921265</v>
      </c>
      <c r="K74" s="27">
        <f ca="1">OFFSET('Prediktioner döda över tid'!$A69,0,'Resultat prediktioner över tid'!$C$3-1-3*'Resultat prediktioner över tid'!$C$4)</f>
        <v>131.3908123282952</v>
      </c>
      <c r="L74" s="27">
        <f ca="1">OFFSET('Prediktioner döda över tid'!$A69,0,'Resultat prediktioner över tid'!$C$3-1-2*'Resultat prediktioner över tid'!$C$4)</f>
        <v>131.3908123282952</v>
      </c>
      <c r="M74" s="27">
        <f ca="1">OFFSET('Prediktioner döda över tid'!$A69,0,'Resultat prediktioner över tid'!$C$3-1-1*'Resultat prediktioner över tid'!$C$4)</f>
        <v>140.12903205992529</v>
      </c>
      <c r="N74" s="27">
        <f ca="1">OFFSET('Prediktioner döda över tid'!$A69,0,'Resultat prediktioner över tid'!$C$3-1-0*'Resultat prediktioner över tid'!$C$4)</f>
        <v>134.2741917893695</v>
      </c>
    </row>
    <row r="75" spans="1:14">
      <c r="A75" s="2">
        <f t="shared" si="1"/>
        <v>43967</v>
      </c>
      <c r="B75" s="27">
        <f>'Prediktioner inlagda över tid'!B70</f>
        <v>72</v>
      </c>
      <c r="C75" s="27">
        <f ca="1">OFFSET('Prediktioner inlagda över tid'!A70,0,'Resultat prediktioner över tid'!$C$3-1-4*'Resultat prediktioner över tid'!$C$4)</f>
        <v>61.86929649511621</v>
      </c>
      <c r="D75" s="27">
        <f ca="1">OFFSET('Prediktioner inlagda över tid'!A70,0,'Resultat prediktioner över tid'!$C$3-1-3*'Resultat prediktioner över tid'!$C$4)</f>
        <v>71.330245396074076</v>
      </c>
      <c r="E75" s="27">
        <f ca="1">OFFSET('Prediktioner inlagda över tid'!A70,0,'Resultat prediktioner över tid'!$C$3-1-2*'Resultat prediktioner över tid'!$C$4)</f>
        <v>71.330245396074076</v>
      </c>
      <c r="F75" s="27">
        <f ca="1">OFFSET('Prediktioner inlagda över tid'!A70,0,'Resultat prediktioner över tid'!$C$3-1-1*'Resultat prediktioner över tid'!$C$4)</f>
        <v>81.702516208681587</v>
      </c>
      <c r="G75" s="27">
        <f ca="1">OFFSET('Prediktioner inlagda över tid'!A70,0,'Resultat prediktioner över tid'!$C$3-1-0*'Resultat prediktioner över tid'!$C$4)</f>
        <v>86.589325701742354</v>
      </c>
      <c r="H75" s="28"/>
      <c r="I75" s="27">
        <f>'Prediktioner döda över tid'!B70</f>
        <v>139</v>
      </c>
      <c r="J75" s="27">
        <f ca="1">OFFSET('Prediktioner döda över tid'!$A70,0,'Resultat prediktioner över tid'!$C$3-1-4*'Resultat prediktioner över tid'!$C$4)</f>
        <v>120.66499269532987</v>
      </c>
      <c r="K75" s="27">
        <f ca="1">OFFSET('Prediktioner döda över tid'!$A70,0,'Resultat prediktioner över tid'!$C$3-1-3*'Resultat prediktioner över tid'!$C$4)</f>
        <v>134.84025999349984</v>
      </c>
      <c r="L75" s="27">
        <f ca="1">OFFSET('Prediktioner döda över tid'!$A70,0,'Resultat prediktioner över tid'!$C$3-1-2*'Resultat prediktioner över tid'!$C$4)</f>
        <v>134.84025999349984</v>
      </c>
      <c r="M75" s="27">
        <f ca="1">OFFSET('Prediktioner döda över tid'!$A70,0,'Resultat prediktioner över tid'!$C$3-1-1*'Resultat prediktioner över tid'!$C$4)</f>
        <v>144.21959183778696</v>
      </c>
      <c r="N75" s="27">
        <f ca="1">OFFSET('Prediktioner döda över tid'!$A70,0,'Resultat prediktioner över tid'!$C$3-1-0*'Resultat prediktioner över tid'!$C$4)</f>
        <v>138.30746031113429</v>
      </c>
    </row>
    <row r="76" spans="1:14">
      <c r="A76" s="2">
        <f t="shared" si="1"/>
        <v>43968</v>
      </c>
      <c r="B76" s="27">
        <f>'Prediktioner inlagda över tid'!B71</f>
        <v>78</v>
      </c>
      <c r="C76" s="27">
        <f ca="1">OFFSET('Prediktioner inlagda över tid'!A71,0,'Resultat prediktioner över tid'!$C$3-1-4*'Resultat prediktioner över tid'!$C$4)</f>
        <v>59.707134229951507</v>
      </c>
      <c r="D76" s="27">
        <f ca="1">OFFSET('Prediktioner inlagda över tid'!A71,0,'Resultat prediktioner över tid'!$C$3-1-3*'Resultat prediktioner över tid'!$C$4)</f>
        <v>69.319701198521017</v>
      </c>
      <c r="E76" s="27">
        <f ca="1">OFFSET('Prediktioner inlagda över tid'!A71,0,'Resultat prediktioner över tid'!$C$3-1-2*'Resultat prediktioner över tid'!$C$4)</f>
        <v>69.319701198521017</v>
      </c>
      <c r="F76" s="27">
        <f ca="1">OFFSET('Prediktioner inlagda över tid'!A71,0,'Resultat prediktioner över tid'!$C$3-1-1*'Resultat prediktioner över tid'!$C$4)</f>
        <v>81.203977833588837</v>
      </c>
      <c r="G76" s="27">
        <f ca="1">OFFSET('Prediktioner inlagda över tid'!A71,0,'Resultat prediktioner över tid'!$C$3-1-0*'Resultat prediktioner över tid'!$C$4)</f>
        <v>86.220802577268032</v>
      </c>
      <c r="H76" s="28"/>
      <c r="I76" s="27">
        <f>'Prediktioner döda över tid'!B71</f>
        <v>143</v>
      </c>
      <c r="J76" s="27">
        <f ca="1">OFFSET('Prediktioner döda över tid'!$A71,0,'Resultat prediktioner över tid'!$C$3-1-4*'Resultat prediktioner över tid'!$C$4)</f>
        <v>123.06191113023515</v>
      </c>
      <c r="K76" s="27">
        <f ca="1">OFFSET('Prediktioner döda över tid'!$A71,0,'Resultat prediktioner över tid'!$C$3-1-3*'Resultat prediktioner över tid'!$C$4)</f>
        <v>138.22588785458967</v>
      </c>
      <c r="L76" s="27">
        <f ca="1">OFFSET('Prediktioner döda över tid'!$A71,0,'Resultat prediktioner över tid'!$C$3-1-2*'Resultat prediktioner över tid'!$C$4)</f>
        <v>138.22588785458967</v>
      </c>
      <c r="M76" s="27">
        <f ca="1">OFFSET('Prediktioner döda över tid'!$A71,0,'Resultat prediktioner över tid'!$C$3-1-1*'Resultat prediktioner över tid'!$C$4)</f>
        <v>148.30929614642</v>
      </c>
      <c r="N76" s="27">
        <f ca="1">OFFSET('Prediktioner döda över tid'!$A71,0,'Resultat prediktioner över tid'!$C$3-1-0*'Resultat prediktioner över tid'!$C$4)</f>
        <v>142.34739150542768</v>
      </c>
    </row>
    <row r="77" spans="1:14">
      <c r="A77" s="2">
        <f t="shared" si="1"/>
        <v>43969</v>
      </c>
      <c r="B77" s="27">
        <f>'Prediktioner inlagda över tid'!B72</f>
        <v>90</v>
      </c>
      <c r="C77" s="27">
        <f ca="1">OFFSET('Prediktioner inlagda över tid'!A72,0,'Resultat prediktioner över tid'!$C$3-1-4*'Resultat prediktioner över tid'!$C$4)</f>
        <v>57.536276428028515</v>
      </c>
      <c r="D77" s="27">
        <f ca="1">OFFSET('Prediktioner inlagda över tid'!A72,0,'Resultat prediktioner över tid'!$C$3-1-3*'Resultat prediktioner över tid'!$C$4)</f>
        <v>67.247213354528583</v>
      </c>
      <c r="E77" s="27">
        <f ca="1">OFFSET('Prediktioner inlagda över tid'!A72,0,'Resultat prediktioner över tid'!$C$3-1-2*'Resultat prediktioner över tid'!$C$4)</f>
        <v>67.247213354528583</v>
      </c>
      <c r="F77" s="27">
        <f ca="1">OFFSET('Prediktioner inlagda över tid'!A72,0,'Resultat prediktioner över tid'!$C$3-1-1*'Resultat prediktioner över tid'!$C$4)</f>
        <v>80.604193320397968</v>
      </c>
      <c r="G77" s="27">
        <f ca="1">OFFSET('Prediktioner inlagda över tid'!A72,0,'Resultat prediktioner över tid'!$C$3-1-0*'Resultat prediktioner över tid'!$C$4)</f>
        <v>85.743014709933604</v>
      </c>
      <c r="H77" s="28"/>
      <c r="I77" s="27">
        <f>'Prediktioner döda över tid'!B72</f>
        <v>150</v>
      </c>
      <c r="J77" s="27">
        <f ca="1">OFFSET('Prediktioner döda över tid'!$A72,0,'Resultat prediktioner över tid'!$C$3-1-4*'Resultat prediktioner över tid'!$C$4)</f>
        <v>125.38412057444877</v>
      </c>
      <c r="K77" s="27">
        <f ca="1">OFFSET('Prediktioner döda över tid'!$A72,0,'Resultat prediktioner över tid'!$C$3-1-3*'Resultat prediktioner över tid'!$C$4)</f>
        <v>141.541927059671</v>
      </c>
      <c r="L77" s="27">
        <f ca="1">OFFSET('Prediktioner döda över tid'!$A72,0,'Resultat prediktioner över tid'!$C$3-1-2*'Resultat prediktioner över tid'!$C$4)</f>
        <v>141.541927059671</v>
      </c>
      <c r="M77" s="27">
        <f ca="1">OFFSET('Prediktioner döda över tid'!$A72,0,'Resultat prediktioner över tid'!$C$3-1-1*'Resultat prediktioner över tid'!$C$4)</f>
        <v>152.39259435244401</v>
      </c>
      <c r="N77" s="27">
        <f ca="1">OFFSET('Prediktioner döda över tid'!$A72,0,'Resultat prediktioner över tid'!$C$3-1-0*'Resultat prediktioner över tid'!$C$4)</f>
        <v>146.38856300380721</v>
      </c>
    </row>
    <row r="78" spans="1:14">
      <c r="A78" s="2">
        <f t="shared" si="1"/>
        <v>43970</v>
      </c>
      <c r="B78" s="27">
        <f>'Prediktioner inlagda över tid'!B73</f>
        <v>82</v>
      </c>
      <c r="C78" s="27">
        <f ca="1">OFFSET('Prediktioner inlagda över tid'!A73,0,'Resultat prediktioner över tid'!$C$3-1-4*'Resultat prediktioner över tid'!$C$4)</f>
        <v>55.36733614263661</v>
      </c>
      <c r="D78" s="27">
        <f ca="1">OFFSET('Prediktioner inlagda över tid'!A73,0,'Resultat prediktioner över tid'!$C$3-1-3*'Resultat prediktioner över tid'!$C$4)</f>
        <v>65.125494063621531</v>
      </c>
      <c r="E78" s="27">
        <f ca="1">OFFSET('Prediktioner inlagda över tid'!A73,0,'Resultat prediktioner över tid'!$C$3-1-2*'Resultat prediktioner över tid'!$C$4)</f>
        <v>65.125494063621531</v>
      </c>
      <c r="F78" s="27">
        <f ca="1">OFFSET('Prediktioner inlagda över tid'!A73,0,'Resultat prediktioner över tid'!$C$3-1-1*'Resultat prediktioner över tid'!$C$4)</f>
        <v>79.906426524018428</v>
      </c>
      <c r="G78" s="27">
        <f ca="1">OFFSET('Prediktioner inlagda över tid'!A73,0,'Resultat prediktioner över tid'!$C$3-1-0*'Resultat prediktioner över tid'!$C$4)</f>
        <v>85.158596114562712</v>
      </c>
      <c r="H78" s="28"/>
      <c r="I78" s="27">
        <f>'Prediktioner döda över tid'!B73</f>
        <v>150</v>
      </c>
      <c r="J78" s="27">
        <f ca="1">OFFSET('Prediktioner döda över tid'!$A73,0,'Resultat prediktioner över tid'!$C$3-1-4*'Resultat prediktioner över tid'!$C$4)</f>
        <v>127.63005922692838</v>
      </c>
      <c r="K78" s="27">
        <f ca="1">OFFSET('Prediktioner döda över tid'!$A73,0,'Resultat prediktioner över tid'!$C$3-1-3*'Resultat prediktioner över tid'!$C$4)</f>
        <v>144.7831557878616</v>
      </c>
      <c r="L78" s="27">
        <f ca="1">OFFSET('Prediktioner döda över tid'!$A73,0,'Resultat prediktioner över tid'!$C$3-1-2*'Resultat prediktioner över tid'!$C$4)</f>
        <v>144.7831557878616</v>
      </c>
      <c r="M78" s="27">
        <f ca="1">OFFSET('Prediktioner döda över tid'!$A73,0,'Resultat prediktioner över tid'!$C$3-1-1*'Resultat prediktioner över tid'!$C$4)</f>
        <v>156.4639795238304</v>
      </c>
      <c r="N78" s="27">
        <f ca="1">OFFSET('Prediktioner döda över tid'!$A73,0,'Resultat prediktioner över tid'!$C$3-1-0*'Resultat prediktioner över tid'!$C$4)</f>
        <v>150.42555410899735</v>
      </c>
    </row>
    <row r="79" spans="1:14">
      <c r="A79" s="2">
        <f t="shared" si="1"/>
        <v>43971</v>
      </c>
      <c r="B79" s="27">
        <f>'Prediktioner inlagda över tid'!B74</f>
        <v>83</v>
      </c>
      <c r="C79" s="27">
        <f ca="1">OFFSET('Prediktioner inlagda över tid'!A74,0,'Resultat prediktioner över tid'!$C$3-1-4*'Resultat prediktioner över tid'!$C$4)</f>
        <v>53.210117629861656</v>
      </c>
      <c r="D79" s="27">
        <f ca="1">OFFSET('Prediktioner inlagda över tid'!A74,0,'Resultat prediktioner över tid'!$C$3-1-3*'Resultat prediktioner över tid'!$C$4)</f>
        <v>62.96689269164397</v>
      </c>
      <c r="E79" s="27">
        <f ca="1">OFFSET('Prediktioner inlagda över tid'!A74,0,'Resultat prediktioner över tid'!$C$3-1-2*'Resultat prediktioner över tid'!$C$4)</f>
        <v>62.96689269164397</v>
      </c>
      <c r="F79" s="27">
        <f ca="1">OFFSET('Prediktioner inlagda över tid'!A74,0,'Resultat prediktioner över tid'!$C$3-1-1*'Resultat prediktioner över tid'!$C$4)</f>
        <v>79.114400272645028</v>
      </c>
      <c r="G79" s="27">
        <f ca="1">OFFSET('Prediktioner inlagda över tid'!A74,0,'Resultat prediktioner över tid'!$C$3-1-0*'Resultat prediktioner över tid'!$C$4)</f>
        <v>84.470701285825243</v>
      </c>
      <c r="H79" s="28"/>
      <c r="I79" s="27">
        <f>'Prediktioner döda över tid'!B74</f>
        <v>156</v>
      </c>
      <c r="J79" s="27">
        <f ca="1">OFFSET('Prediktioner döda över tid'!$A74,0,'Resultat prediktioner över tid'!$C$3-1-4*'Resultat prediktioner över tid'!$C$4)</f>
        <v>129.79862403003659</v>
      </c>
      <c r="K79" s="27">
        <f ca="1">OFFSET('Prediktioner döda över tid'!$A74,0,'Resultat prediktioner över tid'!$C$3-1-3*'Resultat prediktioner över tid'!$C$4)</f>
        <v>147.94492126122461</v>
      </c>
      <c r="L79" s="27">
        <f ca="1">OFFSET('Prediktioner döda över tid'!$A74,0,'Resultat prediktioner över tid'!$C$3-1-2*'Resultat prediktioner över tid'!$C$4)</f>
        <v>147.94492126122461</v>
      </c>
      <c r="M79" s="27">
        <f ca="1">OFFSET('Prediktioner döda över tid'!$A74,0,'Resultat prediktioner över tid'!$C$3-1-1*'Resultat prediktioner över tid'!$C$4)</f>
        <v>160.5180178271668</v>
      </c>
      <c r="N79" s="27">
        <f ca="1">OFFSET('Prediktioner döda över tid'!$A74,0,'Resultat prediktioner över tid'!$C$3-1-0*'Resultat prediktioner över tid'!$C$4)</f>
        <v>154.45297460629627</v>
      </c>
    </row>
    <row r="80" spans="1:14">
      <c r="A80" s="2">
        <f t="shared" si="1"/>
        <v>43972</v>
      </c>
      <c r="B80" s="27">
        <f>'Prediktioner inlagda över tid'!B75</f>
        <v>84</v>
      </c>
      <c r="C80" s="27">
        <f ca="1">OFFSET('Prediktioner inlagda över tid'!A75,0,'Resultat prediktioner över tid'!$C$3-1-4*'Resultat prediktioner över tid'!$C$4)</f>
        <v>51.073575875712379</v>
      </c>
      <c r="D80" s="27">
        <f ca="1">OFFSET('Prediktioner inlagda över tid'!A75,0,'Resultat prediktioner över tid'!$C$3-1-3*'Resultat prediktioner över tid'!$C$4)</f>
        <v>60.783277397942463</v>
      </c>
      <c r="E80" s="27">
        <f ca="1">OFFSET('Prediktioner inlagda över tid'!A75,0,'Resultat prediktioner över tid'!$C$3-1-2*'Resultat prediktioner över tid'!$C$4)</f>
        <v>60.783277397942463</v>
      </c>
      <c r="F80" s="27">
        <f ca="1">OFFSET('Prediktioner inlagda över tid'!A75,0,'Resultat prediktioner över tid'!$C$3-1-1*'Resultat prediktioner över tid'!$C$4)</f>
        <v>78.232257809536947</v>
      </c>
      <c r="G80" s="27">
        <f ca="1">OFFSET('Prediktioner inlagda över tid'!A75,0,'Resultat prediktioner över tid'!$C$3-1-0*'Resultat prediktioner över tid'!$C$4)</f>
        <v>83.682972408244908</v>
      </c>
      <c r="H80" s="28"/>
      <c r="I80" s="27">
        <f>'Prediktioner döda över tid'!B75</f>
        <v>160</v>
      </c>
      <c r="J80" s="27">
        <f ca="1">OFFSET('Prediktioner döda över tid'!$A75,0,'Resultat prediktioner över tid'!$C$3-1-4*'Resultat prediktioner över tid'!$C$4)</f>
        <v>131.88914876033832</v>
      </c>
      <c r="K80" s="27">
        <f ca="1">OFFSET('Prediktioner döda över tid'!$A75,0,'Resultat prediktioner över tid'!$C$3-1-3*'Resultat prediktioner över tid'!$C$4)</f>
        <v>151.0231533463089</v>
      </c>
      <c r="L80" s="27">
        <f ca="1">OFFSET('Prediktioner döda över tid'!$A75,0,'Resultat prediktioner över tid'!$C$3-1-2*'Resultat prediktioner över tid'!$C$4)</f>
        <v>151.0231533463089</v>
      </c>
      <c r="M80" s="27">
        <f ca="1">OFFSET('Prediktioner döda över tid'!$A75,0,'Resultat prediktioner över tid'!$C$3-1-1*'Resultat prediktioner över tid'!$C$4)</f>
        <v>164.54937714612203</v>
      </c>
      <c r="N80" s="27">
        <f ca="1">OFFSET('Prediktioner döda över tid'!$A75,0,'Resultat prediktioner över tid'!$C$3-1-0*'Resultat prediktioner över tid'!$C$4)</f>
        <v>158.46549328297365</v>
      </c>
    </row>
    <row r="81" spans="1:14">
      <c r="A81" s="2">
        <f t="shared" si="1"/>
        <v>43973</v>
      </c>
      <c r="B81" s="27">
        <f>'Prediktioner inlagda över tid'!B76</f>
        <v>91</v>
      </c>
      <c r="C81" s="27">
        <f ca="1">OFFSET('Prediktioner inlagda över tid'!A76,0,'Resultat prediktioner över tid'!$C$3-1-4*'Resultat prediktioner över tid'!$C$4)</f>
        <v>48.965793613899883</v>
      </c>
      <c r="D81" s="27">
        <f ca="1">OFFSET('Prediktioner inlagda över tid'!A76,0,'Resultat prediktioner över tid'!$C$3-1-3*'Resultat prediktioner över tid'!$C$4)</f>
        <v>58.585933965277292</v>
      </c>
      <c r="E81" s="27">
        <f ca="1">OFFSET('Prediktioner inlagda över tid'!A76,0,'Resultat prediktioner över tid'!$C$3-1-2*'Resultat prediktioner över tid'!$C$4)</f>
        <v>58.585933965277292</v>
      </c>
      <c r="F81" s="27">
        <f ca="1">OFFSET('Prediktioner inlagda över tid'!A76,0,'Resultat prediktioner över tid'!$C$3-1-1*'Resultat prediktioner över tid'!$C$4)</f>
        <v>77.264520552457526</v>
      </c>
      <c r="G81" s="27">
        <f ca="1">OFFSET('Prediktioner inlagda över tid'!A76,0,'Resultat prediktioner över tid'!$C$3-1-0*'Resultat prediktioner över tid'!$C$4)</f>
        <v>82.799501864596905</v>
      </c>
      <c r="H81" s="28"/>
      <c r="I81" s="27">
        <f>'Prediktioner döda över tid'!B76</f>
        <v>166</v>
      </c>
      <c r="J81" s="27">
        <f ca="1">OFFSET('Prediktioner döda över tid'!$A76,0,'Resultat prediktioner över tid'!$C$3-1-4*'Resultat prediktioner över tid'!$C$4)</f>
        <v>133.90137858184005</v>
      </c>
      <c r="K81" s="27">
        <f ca="1">OFFSET('Prediktioner döda över tid'!$A76,0,'Resultat prediktioner över tid'!$C$3-1-3*'Resultat prediktioner över tid'!$C$4)</f>
        <v>154.01437006754091</v>
      </c>
      <c r="L81" s="27">
        <f ca="1">OFFSET('Prediktioner döda över tid'!$A76,0,'Resultat prediktioner över tid'!$C$3-1-2*'Resultat prediktioner över tid'!$C$4)</f>
        <v>154.01437006754091</v>
      </c>
      <c r="M81" s="27">
        <f ca="1">OFFSET('Prediktioner döda över tid'!$A76,0,'Resultat prediktioner över tid'!$C$3-1-1*'Resultat prediktioner över tid'!$C$4)</f>
        <v>168.55285460937844</v>
      </c>
      <c r="N81" s="27">
        <f ca="1">OFFSET('Prediktioner döda över tid'!$A76,0,'Resultat prediktioner över tid'!$C$3-1-0*'Resultat prediktioner över tid'!$C$4)</f>
        <v>162.45786584215273</v>
      </c>
    </row>
    <row r="82" spans="1:14">
      <c r="A82" s="2">
        <f t="shared" si="1"/>
        <v>43974</v>
      </c>
      <c r="B82" s="27">
        <f>'Prediktioner inlagda över tid'!B77</f>
        <v>86</v>
      </c>
      <c r="C82" s="27">
        <f ca="1">OFFSET('Prediktioner inlagda över tid'!A77,0,'Resultat prediktioner över tid'!$C$3-1-4*'Resultat prediktioner över tid'!$C$4)</f>
        <v>46.893974261112128</v>
      </c>
      <c r="D82" s="27">
        <f ca="1">OFFSET('Prediktioner inlagda över tid'!A77,0,'Resultat prediktioner över tid'!$C$3-1-3*'Resultat prediktioner över tid'!$C$4)</f>
        <v>56.38548229775266</v>
      </c>
      <c r="E82" s="27">
        <f ca="1">OFFSET('Prediktioner inlagda över tid'!A77,0,'Resultat prediktioner över tid'!$C$3-1-2*'Resultat prediktioner över tid'!$C$4)</f>
        <v>56.38548229775266</v>
      </c>
      <c r="F82" s="27">
        <f ca="1">OFFSET('Prediktioner inlagda över tid'!A77,0,'Resultat prediktioner över tid'!$C$3-1-1*'Resultat prediktioner över tid'!$C$4)</f>
        <v>76.216042888218951</v>
      </c>
      <c r="G82" s="27">
        <f ca="1">OFFSET('Prediktioner inlagda över tid'!A77,0,'Resultat prediktioner över tid'!$C$3-1-0*'Resultat prediktioner över tid'!$C$4)</f>
        <v>81.82479069013938</v>
      </c>
      <c r="H82" s="28"/>
      <c r="I82" s="27">
        <f>'Prediktioner döda över tid'!B77</f>
        <v>175</v>
      </c>
      <c r="J82" s="27">
        <f ca="1">OFFSET('Prediktioner döda över tid'!$A77,0,'Resultat prediktioner över tid'!$C$3-1-4*'Resultat prediktioner över tid'!$C$4)</f>
        <v>135.83544181910895</v>
      </c>
      <c r="K82" s="27">
        <f ca="1">OFFSET('Prediktioner döda över tid'!$A77,0,'Resultat prediktioner över tid'!$C$3-1-3*'Resultat prediktioner över tid'!$C$4)</f>
        <v>156.9156754815877</v>
      </c>
      <c r="L82" s="27">
        <f ca="1">OFFSET('Prediktioner döda över tid'!$A77,0,'Resultat prediktioner över tid'!$C$3-1-2*'Resultat prediktioner över tid'!$C$4)</f>
        <v>156.9156754815877</v>
      </c>
      <c r="M82" s="27">
        <f ca="1">OFFSET('Prediktioner döda över tid'!$A77,0,'Resultat prediktioner över tid'!$C$3-1-1*'Resultat prediktioner över tid'!$C$4)</f>
        <v>172.52340272970721</v>
      </c>
      <c r="N82" s="27">
        <f ca="1">OFFSET('Prediktioner döda över tid'!$A77,0,'Resultat prediktioner över tid'!$C$3-1-0*'Resultat prediktioner över tid'!$C$4)</f>
        <v>166.42496190193822</v>
      </c>
    </row>
    <row r="83" spans="1:14">
      <c r="A83" s="2">
        <f t="shared" si="1"/>
        <v>43975</v>
      </c>
      <c r="B83" s="27">
        <f>'Prediktioner inlagda över tid'!B78</f>
        <v>82</v>
      </c>
      <c r="C83" s="27">
        <f ca="1">OFFSET('Prediktioner inlagda över tid'!A78,0,'Resultat prediktioner över tid'!$C$3-1-4*'Resultat prediktioner över tid'!$C$4)</f>
        <v>44.864448988041985</v>
      </c>
      <c r="D83" s="27">
        <f ca="1">OFFSET('Prediktioner inlagda över tid'!A78,0,'Resultat prediktioner över tid'!$C$3-1-3*'Resultat prediktioner över tid'!$C$4)</f>
        <v>54.191810683409386</v>
      </c>
      <c r="E83" s="27">
        <f ca="1">OFFSET('Prediktioner inlagda över tid'!A78,0,'Resultat prediktioner över tid'!$C$3-1-2*'Resultat prediktioner över tid'!$C$4)</f>
        <v>54.191810683409386</v>
      </c>
      <c r="F83" s="27">
        <f ca="1">OFFSET('Prediktioner inlagda över tid'!A78,0,'Resultat prediktioner över tid'!$C$3-1-1*'Resultat prediktioner över tid'!$C$4)</f>
        <v>75.091964761228809</v>
      </c>
      <c r="G83" s="27">
        <f ca="1">OFFSET('Prediktioner inlagda över tid'!A78,0,'Resultat prediktioner över tid'!$C$3-1-0*'Resultat prediktioner över tid'!$C$4)</f>
        <v>80.763703688520337</v>
      </c>
      <c r="H83" s="28"/>
      <c r="I83" s="27">
        <f>'Prediktioner döda över tid'!B78</f>
        <v>177</v>
      </c>
      <c r="J83" s="27">
        <f ca="1">OFFSET('Prediktioner döda över tid'!$A78,0,'Resultat prediktioner över tid'!$C$3-1-4*'Resultat prediktioner över tid'!$C$4)</f>
        <v>137.69181968772304</v>
      </c>
      <c r="K83" s="27">
        <f ca="1">OFFSET('Prediktioner döda över tid'!$A78,0,'Resultat prediktioner över tid'!$C$3-1-3*'Resultat prediktioner över tid'!$C$4)</f>
        <v>159.72475043924118</v>
      </c>
      <c r="L83" s="27">
        <f ca="1">OFFSET('Prediktioner döda över tid'!$A78,0,'Resultat prediktioner över tid'!$C$3-1-2*'Resultat prediktioner över tid'!$C$4)</f>
        <v>159.72475043924118</v>
      </c>
      <c r="M83" s="27">
        <f ca="1">OFFSET('Prediktioner döda över tid'!$A78,0,'Resultat prediktioner över tid'!$C$3-1-1*'Resultat prediktioner över tid'!$C$4)</f>
        <v>176.45615387681516</v>
      </c>
      <c r="N83" s="27">
        <f ca="1">OFFSET('Prediktioner döda över tid'!$A78,0,'Resultat prediktioner över tid'!$C$3-1-0*'Resultat prediktioner över tid'!$C$4)</f>
        <v>170.361790782621</v>
      </c>
    </row>
    <row r="84" spans="1:14">
      <c r="A84" s="2">
        <f t="shared" si="1"/>
        <v>43976</v>
      </c>
      <c r="B84" s="27">
        <f>'Prediktioner inlagda över tid'!B79</f>
        <v>91</v>
      </c>
      <c r="C84" s="27">
        <f ca="1">OFFSET('Prediktioner inlagda över tid'!A79,0,'Resultat prediktioner över tid'!$C$3-1-4*'Resultat prediktioner över tid'!$C$4)</f>
        <v>42.882696022772933</v>
      </c>
      <c r="D84" s="27">
        <f ca="1">OFFSET('Prediktioner inlagda över tid'!A79,0,'Resultat prediktioner över tid'!$C$3-1-3*'Resultat prediktioner över tid'!$C$4)</f>
        <v>52.014027681836737</v>
      </c>
      <c r="E84" s="27">
        <f ca="1">OFFSET('Prediktioner inlagda över tid'!A79,0,'Resultat prediktioner över tid'!$C$3-1-2*'Resultat prediktioner över tid'!$C$4)</f>
        <v>52.014027681836737</v>
      </c>
      <c r="F84" s="27">
        <f ca="1">OFFSET('Prediktioner inlagda över tid'!A79,0,'Resultat prediktioner över tid'!$C$3-1-1*'Resultat prediktioner över tid'!$C$4)</f>
        <v>73.897662831580547</v>
      </c>
      <c r="G84" s="27">
        <f ca="1">OFFSET('Prediktioner inlagda över tid'!A79,0,'Resultat prediktioner över tid'!$C$3-1-0*'Resultat prediktioner över tid'!$C$4)</f>
        <v>79.621421969081126</v>
      </c>
      <c r="H84" s="28"/>
      <c r="I84" s="27">
        <f>'Prediktioner döda över tid'!B79</f>
        <v>178</v>
      </c>
      <c r="J84" s="27">
        <f ca="1">OFFSET('Prediktioner döda över tid'!$A79,0,'Resultat prediktioner över tid'!$C$3-1-4*'Resultat prediktioner över tid'!$C$4)</f>
        <v>139.47131468145591</v>
      </c>
      <c r="K84" s="27">
        <f ca="1">OFFSET('Prediktioner döda över tid'!$A79,0,'Resultat prediktioner över tid'!$C$3-1-3*'Resultat prediktioner över tid'!$C$4)</f>
        <v>162.43983678393494</v>
      </c>
      <c r="L84" s="27">
        <f ca="1">OFFSET('Prediktioner döda över tid'!$A79,0,'Resultat prediktioner över tid'!$C$3-1-2*'Resultat prediktioner över tid'!$C$4)</f>
        <v>162.43983678393494</v>
      </c>
      <c r="M84" s="27">
        <f ca="1">OFFSET('Prediktioner döda över tid'!$A79,0,'Resultat prediktioner över tid'!$C$3-1-1*'Resultat prediktioner över tid'!$C$4)</f>
        <v>180.3464428354111</v>
      </c>
      <c r="N84" s="27">
        <f ca="1">OFFSET('Prediktioner döda över tid'!$A79,0,'Resultat prediktioner över tid'!$C$3-1-0*'Resultat prediktioner över tid'!$C$4)</f>
        <v>174.26352580523653</v>
      </c>
    </row>
    <row r="85" spans="1:14">
      <c r="A85" s="2">
        <f t="shared" si="1"/>
        <v>43977</v>
      </c>
      <c r="B85" s="27">
        <f>'Prediktioner inlagda över tid'!B80</f>
        <v>90</v>
      </c>
      <c r="C85" s="27">
        <f ca="1">OFFSET('Prediktioner inlagda över tid'!A80,0,'Resultat prediktioner över tid'!$C$3-1-4*'Resultat prediktioner över tid'!$C$4)</f>
        <v>40.953370241714723</v>
      </c>
      <c r="D85" s="27">
        <f ca="1">OFFSET('Prediktioner inlagda över tid'!A80,0,'Resultat prediktioner över tid'!$C$3-1-3*'Resultat prediktioner över tid'!$C$4)</f>
        <v>49.860430684041461</v>
      </c>
      <c r="E85" s="27">
        <f ca="1">OFFSET('Prediktioner inlagda över tid'!A80,0,'Resultat prediktioner över tid'!$C$3-1-2*'Resultat prediktioner över tid'!$C$4)</f>
        <v>49.860430684041461</v>
      </c>
      <c r="F85" s="27">
        <f ca="1">OFFSET('Prediktioner inlagda över tid'!A80,0,'Resultat prediktioner över tid'!$C$3-1-1*'Resultat prediktioner över tid'!$C$4)</f>
        <v>72.638700968853286</v>
      </c>
      <c r="G85" s="27">
        <f ca="1">OFFSET('Prediktioner inlagda över tid'!A80,0,'Resultat prediktioner över tid'!$C$3-1-0*'Resultat prediktioner över tid'!$C$4)</f>
        <v>78.403393682366797</v>
      </c>
      <c r="H85" s="28"/>
      <c r="I85" s="27">
        <f>'Prediktioner döda över tid'!B80</f>
        <v>179</v>
      </c>
      <c r="J85" s="27">
        <f ca="1">OFFSET('Prediktioner döda över tid'!$A80,0,'Resultat prediktioner över tid'!$C$3-1-4*'Resultat prediktioner över tid'!$C$4)</f>
        <v>141.17501826258754</v>
      </c>
      <c r="K85" s="27">
        <f ca="1">OFFSET('Prediktioner döda över tid'!$A80,0,'Resultat prediktioner över tid'!$C$3-1-3*'Resultat prediktioner över tid'!$C$4)</f>
        <v>165.05971581259655</v>
      </c>
      <c r="L85" s="27">
        <f ca="1">OFFSET('Prediktioner döda över tid'!$A80,0,'Resultat prediktioner över tid'!$C$3-1-2*'Resultat prediktioner över tid'!$C$4)</f>
        <v>165.05971581259655</v>
      </c>
      <c r="M85" s="27">
        <f ca="1">OFFSET('Prediktioner döda över tid'!$A80,0,'Resultat prediktioner över tid'!$C$3-1-1*'Resultat prediktioner över tid'!$C$4)</f>
        <v>184.18982723615878</v>
      </c>
      <c r="N85" s="27">
        <f ca="1">OFFSET('Prediktioner döda över tid'!$A80,0,'Resultat prediktioner över tid'!$C$3-1-0*'Resultat prediktioner över tid'!$C$4)</f>
        <v>178.12552685336564</v>
      </c>
    </row>
    <row r="86" spans="1:14">
      <c r="A86" s="2">
        <f t="shared" si="1"/>
        <v>43978</v>
      </c>
      <c r="B86" s="27">
        <f>'Prediktioner inlagda över tid'!B81</f>
        <v>89</v>
      </c>
      <c r="C86" s="27">
        <f ca="1">OFFSET('Prediktioner inlagda över tid'!A81,0,'Resultat prediktioner över tid'!$C$3-1-4*'Resultat prediktioner över tid'!$C$4)</f>
        <v>39.080341131384309</v>
      </c>
      <c r="D86" s="27">
        <f ca="1">OFFSET('Prediktioner inlagda över tid'!A81,0,'Resultat prediktioner över tid'!$C$3-1-3*'Resultat prediktioner över tid'!$C$4)</f>
        <v>47.738489878672418</v>
      </c>
      <c r="E86" s="27">
        <f ca="1">OFFSET('Prediktioner inlagda över tid'!A81,0,'Resultat prediktioner över tid'!$C$3-1-2*'Resultat prediktioner över tid'!$C$4)</f>
        <v>47.738489878672418</v>
      </c>
      <c r="F86" s="27">
        <f ca="1">OFFSET('Prediktioner inlagda över tid'!A81,0,'Resultat prediktioner över tid'!$C$3-1-1*'Resultat prediktioner över tid'!$C$4)</f>
        <v>71.320780814712748</v>
      </c>
      <c r="G86" s="27">
        <f ca="1">OFFSET('Prediktioner inlagda över tid'!A81,0,'Resultat prediktioner över tid'!$C$3-1-0*'Resultat prediktioner över tid'!$C$4)</f>
        <v>77.115283722371117</v>
      </c>
      <c r="H86" s="28"/>
      <c r="I86" s="27">
        <f>'Prediktioner döda över tid'!B81</f>
        <v>185</v>
      </c>
      <c r="J86" s="27">
        <f ca="1">OFFSET('Prediktioner döda över tid'!$A81,0,'Resultat prediktioner över tid'!$C$3-1-4*'Resultat prediktioner över tid'!$C$4)</f>
        <v>142.80427843750203</v>
      </c>
      <c r="K86" s="27">
        <f ca="1">OFFSET('Prediktioner döda över tid'!$A81,0,'Resultat prediktioner över tid'!$C$3-1-3*'Resultat prediktioner över tid'!$C$4)</f>
        <v>167.58368187473508</v>
      </c>
      <c r="L86" s="27">
        <f ca="1">OFFSET('Prediktioner döda över tid'!$A81,0,'Resultat prediktioner över tid'!$C$3-1-2*'Resultat prediktioner över tid'!$C$4)</f>
        <v>167.58368187473508</v>
      </c>
      <c r="M86" s="27">
        <f ca="1">OFFSET('Prediktioner döda över tid'!$A81,0,'Resultat prediktioner över tid'!$C$3-1-1*'Resultat prediktioner över tid'!$C$4)</f>
        <v>187.98210568899333</v>
      </c>
      <c r="N86" s="27">
        <f ca="1">OFFSET('Prediktioner döda över tid'!$A81,0,'Resultat prediktioner över tid'!$C$3-1-0*'Resultat prediktioner över tid'!$C$4)</f>
        <v>181.94336098529169</v>
      </c>
    </row>
    <row r="87" spans="1:14">
      <c r="A87" s="2">
        <f t="shared" si="1"/>
        <v>43979</v>
      </c>
      <c r="B87" s="27">
        <f>'Prediktioner inlagda över tid'!B82</f>
        <v>80</v>
      </c>
      <c r="C87" s="27">
        <f ca="1">OFFSET('Prediktioner inlagda över tid'!A82,0,'Resultat prediktioner över tid'!$C$3-1-4*'Resultat prediktioner över tid'!$C$4)</f>
        <v>37.266737284681291</v>
      </c>
      <c r="D87" s="27">
        <f ca="1">OFFSET('Prediktioner inlagda över tid'!A82,0,'Resultat prediktioner över tid'!$C$3-1-3*'Resultat prediktioner över tid'!$C$4)</f>
        <v>45.654846131161534</v>
      </c>
      <c r="E87" s="27">
        <f ca="1">OFFSET('Prediktioner inlagda över tid'!A82,0,'Resultat prediktioner över tid'!$C$3-1-2*'Resultat prediktioner över tid'!$C$4)</f>
        <v>45.654846131161534</v>
      </c>
      <c r="F87" s="27">
        <f ca="1">OFFSET('Prediktioner inlagda över tid'!A82,0,'Resultat prediktioner över tid'!$C$3-1-1*'Resultat prediktioner över tid'!$C$4)</f>
        <v>69.949693098737214</v>
      </c>
      <c r="G87" s="27">
        <f ca="1">OFFSET('Prediktioner inlagda över tid'!A82,0,'Resultat prediktioner över tid'!$C$3-1-0*'Resultat prediktioner över tid'!$C$4)</f>
        <v>75.76292313792429</v>
      </c>
      <c r="H87" s="28"/>
      <c r="I87" s="27">
        <f>'Prediktioner döda över tid'!B82</f>
        <v>187</v>
      </c>
      <c r="J87" s="27">
        <f ca="1">OFFSET('Prediktioner döda över tid'!$A82,0,'Resultat prediktioner över tid'!$C$3-1-4*'Resultat prediktioner över tid'!$C$4)</f>
        <v>144.36066772926642</v>
      </c>
      <c r="K87" s="27">
        <f ca="1">OFFSET('Prediktioner döda över tid'!$A82,0,'Resultat prediktioner över tid'!$C$3-1-3*'Resultat prediktioner över tid'!$C$4)</f>
        <v>170.01151200381963</v>
      </c>
      <c r="L87" s="27">
        <f ca="1">OFFSET('Prediktioner döda över tid'!$A82,0,'Resultat prediktioner över tid'!$C$3-1-2*'Resultat prediktioner över tid'!$C$4)</f>
        <v>170.01151200381963</v>
      </c>
      <c r="M87" s="27">
        <f ca="1">OFFSET('Prediktioner döda över tid'!$A82,0,'Resultat prediktioner över tid'!$C$3-1-1*'Resultat prediktioner över tid'!$C$4)</f>
        <v>191.71933349178036</v>
      </c>
      <c r="N87" s="27">
        <f ca="1">OFFSET('Prediktioner döda över tid'!$A82,0,'Resultat prediktioner över tid'!$C$3-1-0*'Resultat prediktioner över tid'!$C$4)</f>
        <v>185.71282092181406</v>
      </c>
    </row>
    <row r="88" spans="1:14">
      <c r="A88" s="2">
        <f t="shared" si="1"/>
        <v>43980</v>
      </c>
      <c r="B88" s="27">
        <f>'Prediktioner inlagda över tid'!B83</f>
        <v>84</v>
      </c>
      <c r="C88" s="27">
        <f ca="1">OFFSET('Prediktioner inlagda över tid'!A83,0,'Resultat prediktioner över tid'!$C$3-1-4*'Resultat prediktioner över tid'!$C$4)</f>
        <v>35.51499571611437</v>
      </c>
      <c r="D88" s="27">
        <f ca="1">OFFSET('Prediktioner inlagda över tid'!A83,0,'Resultat prediktioner över tid'!$C$3-1-3*'Resultat prediktioner över tid'!$C$4)</f>
        <v>43.615321136494103</v>
      </c>
      <c r="E88" s="27">
        <f ca="1">OFFSET('Prediktioner inlagda över tid'!A83,0,'Resultat prediktioner över tid'!$C$3-1-2*'Resultat prediktioner över tid'!$C$4)</f>
        <v>43.615321136494103</v>
      </c>
      <c r="F88" s="27">
        <f ca="1">OFFSET('Prediktioner inlagda över tid'!A83,0,'Resultat prediktioner över tid'!$C$3-1-1*'Resultat prediktioner över tid'!$C$4)</f>
        <v>68.531270344596891</v>
      </c>
      <c r="G88" s="27">
        <f ca="1">OFFSET('Prediktioner inlagda över tid'!A83,0,'Resultat prediktioner över tid'!$C$3-1-0*'Resultat prediktioner över tid'!$C$4)</f>
        <v>74.352258968659555</v>
      </c>
      <c r="H88" s="28"/>
      <c r="I88" s="27">
        <f>'Prediktioner döda över tid'!B83</f>
        <v>190</v>
      </c>
      <c r="J88" s="27">
        <f ca="1">OFFSET('Prediktioner döda över tid'!$A83,0,'Resultat prediktioner över tid'!$C$3-1-4*'Resultat prediktioner över tid'!$C$4)</f>
        <v>145.84595198531503</v>
      </c>
      <c r="K88" s="27">
        <f ca="1">OFFSET('Prediktioner döda över tid'!$A83,0,'Resultat prediktioner över tid'!$C$3-1-3*'Resultat prediktioner över tid'!$C$4)</f>
        <v>172.34343246447864</v>
      </c>
      <c r="L88" s="27">
        <f ca="1">OFFSET('Prediktioner döda över tid'!$A83,0,'Resultat prediktioner över tid'!$C$3-1-2*'Resultat prediktioner över tid'!$C$4)</f>
        <v>172.34343246447864</v>
      </c>
      <c r="M88" s="27">
        <f ca="1">OFFSET('Prediktioner döda över tid'!$A83,0,'Resultat prediktioner över tid'!$C$3-1-1*'Resultat prediktioner över tid'!$C$4)</f>
        <v>195.39783582549236</v>
      </c>
      <c r="N88" s="27">
        <f ca="1">OFFSET('Prediktioner döda över tid'!$A83,0,'Resultat prediktioner över tid'!$C$3-1-0*'Resultat prediktioner över tid'!$C$4)</f>
        <v>189.42994126939882</v>
      </c>
    </row>
    <row r="89" spans="1:14">
      <c r="A89" s="2">
        <f t="shared" si="1"/>
        <v>43981</v>
      </c>
      <c r="B89" s="27">
        <f>'Prediktioner inlagda över tid'!B84</f>
        <v>81</v>
      </c>
      <c r="C89" s="27">
        <f ca="1">OFFSET('Prediktioner inlagda över tid'!A84,0,'Resultat prediktioner över tid'!$C$3-1-4*'Resultat prediktioner över tid'!$C$4)</f>
        <v>33.826914430569879</v>
      </c>
      <c r="D89" s="27">
        <f ca="1">OFFSET('Prediktioner inlagda över tid'!A84,0,'Resultat prediktioner över tid'!$C$3-1-3*'Resultat prediktioner över tid'!$C$4)</f>
        <v>41.624938134812936</v>
      </c>
      <c r="E89" s="27">
        <f ca="1">OFFSET('Prediktioner inlagda över tid'!A84,0,'Resultat prediktioner över tid'!$C$3-1-2*'Resultat prediktioner över tid'!$C$4)</f>
        <v>41.624938134812936</v>
      </c>
      <c r="F89" s="27">
        <f ca="1">OFFSET('Prediktioner inlagda över tid'!A84,0,'Resultat prediktioner över tid'!$C$3-1-1*'Resultat prediktioner över tid'!$C$4)</f>
        <v>67.071341544382037</v>
      </c>
      <c r="G89" s="27">
        <f ca="1">OFFSET('Prediktioner inlagda över tid'!A84,0,'Resultat prediktioner över tid'!$C$3-1-0*'Resultat prediktioner över tid'!$C$4)</f>
        <v>72.889305178760026</v>
      </c>
      <c r="H89" s="28"/>
      <c r="I89" s="27">
        <f>'Prediktioner döda över tid'!B84</f>
        <v>195</v>
      </c>
      <c r="J89" s="27">
        <f ca="1">OFFSET('Prediktioner döda över tid'!$A84,0,'Resultat prediktioner över tid'!$C$3-1-4*'Resultat prediktioner över tid'!$C$4)</f>
        <v>147.26206038438698</v>
      </c>
      <c r="K89" s="27">
        <f ca="1">OFFSET('Prediktioner döda över tid'!$A84,0,'Resultat prediktioner över tid'!$C$3-1-3*'Resultat prediktioner över tid'!$C$4)</f>
        <v>174.58008306413697</v>
      </c>
      <c r="L89" s="27">
        <f ca="1">OFFSET('Prediktioner döda över tid'!$A84,0,'Resultat prediktioner över tid'!$C$3-1-2*'Resultat prediktioner över tid'!$C$4)</f>
        <v>174.58008306413697</v>
      </c>
      <c r="M89" s="27">
        <f ca="1">OFFSET('Prediktioner döda över tid'!$A84,0,'Resultat prediktioner över tid'!$C$3-1-1*'Resultat prediktioner över tid'!$C$4)</f>
        <v>199.01421838591699</v>
      </c>
      <c r="N89" s="27">
        <f ca="1">OFFSET('Prediktioner döda över tid'!$A84,0,'Resultat prediktioner över tid'!$C$3-1-0*'Resultat prediktioner över tid'!$C$4)</f>
        <v>193.09101237470989</v>
      </c>
    </row>
    <row r="90" spans="1:14">
      <c r="A90" s="2">
        <f t="shared" si="1"/>
        <v>43982</v>
      </c>
      <c r="B90" s="27">
        <f>'Prediktioner inlagda över tid'!B85</f>
        <v>79</v>
      </c>
      <c r="C90" s="27">
        <f ca="1">OFFSET('Prediktioner inlagda över tid'!A85,0,'Resultat prediktioner över tid'!$C$3-1-4*'Resultat prediktioner över tid'!$C$4)</f>
        <v>32.203706849531635</v>
      </c>
      <c r="D90" s="27">
        <f ca="1">OFFSET('Prediktioner inlagda över tid'!A85,0,'Resultat prediktioner över tid'!$C$3-1-3*'Resultat prediktioner över tid'!$C$4)</f>
        <v>39.687951471910651</v>
      </c>
      <c r="E90" s="27">
        <f ca="1">OFFSET('Prediktioner inlagda över tid'!A85,0,'Resultat prediktioner över tid'!$C$3-1-2*'Resultat prediktioner över tid'!$C$4)</f>
        <v>39.687951471910651</v>
      </c>
      <c r="F90" s="27">
        <f ca="1">OFFSET('Prediktioner inlagda över tid'!A85,0,'Resultat prediktioner över tid'!$C$3-1-1*'Resultat prediktioner över tid'!$C$4)</f>
        <v>65.575689309560758</v>
      </c>
      <c r="G90" s="27">
        <f ca="1">OFFSET('Prediktioner inlagda över tid'!A85,0,'Resultat prediktioner över tid'!$C$3-1-0*'Resultat prediktioner över tid'!$C$4)</f>
        <v>71.380095305886925</v>
      </c>
      <c r="H90" s="28"/>
      <c r="I90" s="27">
        <f>'Prediktioner döda över tid'!B85</f>
        <v>201</v>
      </c>
      <c r="J90" s="27">
        <f ca="1">OFFSET('Prediktioner döda över tid'!$A85,0,'Resultat prediktioner över tid'!$C$3-1-4*'Resultat prediktioner över tid'!$C$4)</f>
        <v>148.61105693473354</v>
      </c>
      <c r="K90" s="27">
        <f ca="1">OFFSET('Prediktioner döda över tid'!$A85,0,'Resultat prediktioner över tid'!$C$3-1-3*'Resultat prediktioner över tid'!$C$4)</f>
        <v>176.72248002334919</v>
      </c>
      <c r="L90" s="27">
        <f ca="1">OFFSET('Prediktioner döda över tid'!$A85,0,'Resultat prediktioner över tid'!$C$3-1-2*'Resultat prediktioner över tid'!$C$4)</f>
        <v>176.72248002334919</v>
      </c>
      <c r="M90" s="27">
        <f ca="1">OFFSET('Prediktioner döda över tid'!$A85,0,'Resultat prediktioner över tid'!$C$3-1-1*'Resultat prediktioner över tid'!$C$4)</f>
        <v>202.56537544055033</v>
      </c>
      <c r="N90" s="27">
        <f ca="1">OFFSET('Prediktioner döda över tid'!$A85,0,'Resultat prediktioner över tid'!$C$3-1-0*'Resultat prediktioner över tid'!$C$4)</f>
        <v>196.69259174407381</v>
      </c>
    </row>
    <row r="91" spans="1:14">
      <c r="A91" s="2">
        <f t="shared" si="1"/>
        <v>43983</v>
      </c>
      <c r="B91" s="27">
        <f>'Prediktioner inlagda över tid'!B86</f>
        <v>76</v>
      </c>
      <c r="C91" s="27">
        <f ca="1">OFFSET('Prediktioner inlagda över tid'!A86,0,'Resultat prediktioner över tid'!$C$3-1-4*'Resultat prediktioner över tid'!$C$4)</f>
        <v>30.646056878140783</v>
      </c>
      <c r="D91" s="27">
        <f ca="1">OFFSET('Prediktioner inlagda över tid'!A86,0,'Resultat prediktioner över tid'!$C$3-1-3*'Resultat prediktioner över tid'!$C$4)</f>
        <v>37.807883332038152</v>
      </c>
      <c r="E91" s="27">
        <f ca="1">OFFSET('Prediktioner inlagda över tid'!A86,0,'Resultat prediktioner över tid'!$C$3-1-2*'Resultat prediktioner över tid'!$C$4)</f>
        <v>37.807883332038152</v>
      </c>
      <c r="F91" s="27">
        <f ca="1">OFFSET('Prediktioner inlagda över tid'!A86,0,'Resultat prediktioner över tid'!$C$3-1-1*'Resultat prediktioner över tid'!$C$4)</f>
        <v>64.050009930209029</v>
      </c>
      <c r="G91" s="27">
        <f ca="1">OFFSET('Prediktioner inlagda över tid'!A86,0,'Resultat prediktioner över tid'!$C$3-1-0*'Resultat prediktioner över tid'!$C$4)</f>
        <v>69.830637375577268</v>
      </c>
      <c r="H91" s="28"/>
      <c r="I91" s="27">
        <f>'Prediktioner döda över tid'!B86</f>
        <v>206</v>
      </c>
      <c r="J91" s="27">
        <f ca="1">OFFSET('Prediktioner döda över tid'!$A86,0,'Resultat prediktioner över tid'!$C$3-1-4*'Resultat prediktioner över tid'!$C$4)</f>
        <v>149.89511368714915</v>
      </c>
      <c r="K91" s="27">
        <f ca="1">OFFSET('Prediktioner döda över tid'!$A86,0,'Resultat prediktioner över tid'!$C$3-1-3*'Resultat prediktioner över tid'!$C$4)</f>
        <v>178.77197813058183</v>
      </c>
      <c r="L91" s="27">
        <f ca="1">OFFSET('Prediktioner döda över tid'!$A86,0,'Resultat prediktioner över tid'!$C$3-1-2*'Resultat prediktioner över tid'!$C$4)</f>
        <v>178.77197813058183</v>
      </c>
      <c r="M91" s="27">
        <f ca="1">OFFSET('Prediktioner döda över tid'!$A86,0,'Resultat prediktioner över tid'!$C$3-1-1*'Resultat prediktioner över tid'!$C$4)</f>
        <v>206.0484953368622</v>
      </c>
      <c r="N91" s="27">
        <f ca="1">OFFSET('Prediktioner döda över tid'!$A86,0,'Resultat prediktioner över tid'!$C$3-1-0*'Resultat prediktioner över tid'!$C$4)</f>
        <v>200.23151299914946</v>
      </c>
    </row>
    <row r="92" spans="1:14">
      <c r="A92" s="2">
        <f t="shared" si="1"/>
        <v>43984</v>
      </c>
      <c r="B92" s="27">
        <f>'Prediktioner inlagda över tid'!B87</f>
        <v>78</v>
      </c>
      <c r="C92" s="27">
        <f ca="1">OFFSET('Prediktioner inlagda över tid'!A87,0,'Resultat prediktioner över tid'!$C$3-1-4*'Resultat prediktioner över tid'!$C$4)</f>
        <v>29.154173578274047</v>
      </c>
      <c r="D92" s="27">
        <f ca="1">OFFSET('Prediktioner inlagda över tid'!A87,0,'Resultat prediktioner över tid'!$C$3-1-3*'Resultat prediktioner över tid'!$C$4)</f>
        <v>35.987566055344871</v>
      </c>
      <c r="E92" s="27">
        <f ca="1">OFFSET('Prediktioner inlagda över tid'!A87,0,'Resultat prediktioner över tid'!$C$3-1-2*'Resultat prediktioner över tid'!$C$4)</f>
        <v>35.987566055344871</v>
      </c>
      <c r="F92" s="27">
        <f ca="1">OFFSET('Prediktioner inlagda över tid'!A87,0,'Resultat prediktioner över tid'!$C$3-1-1*'Resultat prediktioner över tid'!$C$4)</f>
        <v>62.499876692599535</v>
      </c>
      <c r="G92" s="27">
        <f ca="1">OFFSET('Prediktioner inlagda över tid'!A87,0,'Resultat prediktioner över tid'!$C$3-1-0*'Resultat prediktioner över tid'!$C$4)</f>
        <v>68.246871555751682</v>
      </c>
      <c r="H92" s="28"/>
      <c r="I92" s="27">
        <f>'Prediktioner döda över tid'!B87</f>
        <v>208</v>
      </c>
      <c r="J92" s="27">
        <f ca="1">OFFSET('Prediktioner döda över tid'!$A87,0,'Resultat prediktioner över tid'!$C$3-1-4*'Resultat prediktioner över tid'!$C$4)</f>
        <v>151.11648582301623</v>
      </c>
      <c r="K92" s="27">
        <f ca="1">OFFSET('Prediktioner döda över tid'!$A87,0,'Resultat prediktioner över tid'!$C$3-1-3*'Resultat prediktioner över tid'!$C$4)</f>
        <v>180.73023282997522</v>
      </c>
      <c r="L92" s="27">
        <f ca="1">OFFSET('Prediktioner döda över tid'!$A87,0,'Resultat prediktioner över tid'!$C$3-1-2*'Resultat prediktioner över tid'!$C$4)</f>
        <v>180.73023282997522</v>
      </c>
      <c r="M92" s="27">
        <f ca="1">OFFSET('Prediktioner döda över tid'!$A87,0,'Resultat prediktioner över tid'!$C$3-1-1*'Resultat prediktioner över tid'!$C$4)</f>
        <v>209.46106352359882</v>
      </c>
      <c r="N92" s="27">
        <f ca="1">OFFSET('Prediktioner döda över tid'!$A87,0,'Resultat prediktioner över tid'!$C$3-1-0*'Resultat prediktioner över tid'!$C$4)</f>
        <v>203.70489237697527</v>
      </c>
    </row>
    <row r="93" spans="1:14">
      <c r="A93" s="2">
        <f t="shared" si="1"/>
        <v>43985</v>
      </c>
      <c r="B93" s="27">
        <f>'Prediktioner inlagda över tid'!B88</f>
        <v>83</v>
      </c>
      <c r="C93" s="27">
        <f ca="1">OFFSET('Prediktioner inlagda över tid'!A88,0,'Resultat prediktioner över tid'!$C$3-1-4*'Resultat prediktioner över tid'!$C$4)</f>
        <v>27.727844590284924</v>
      </c>
      <c r="D93" s="27">
        <f ca="1">OFFSET('Prediktioner inlagda över tid'!A88,0,'Resultat prediktioner över tid'!$C$3-1-3*'Resultat prediktioner över tid'!$C$4)</f>
        <v>34.229188563035301</v>
      </c>
      <c r="E93" s="27">
        <f ca="1">OFFSET('Prediktioner inlagda över tid'!A88,0,'Resultat prediktioner över tid'!$C$3-1-2*'Resultat prediktioner över tid'!$C$4)</f>
        <v>34.229188563035301</v>
      </c>
      <c r="F93" s="27">
        <f ca="1">OFFSET('Prediktioner inlagda över tid'!A88,0,'Resultat prediktioner över tid'!$C$3-1-1*'Resultat prediktioner över tid'!$C$4)</f>
        <v>60.93070672201268</v>
      </c>
      <c r="G93" s="27">
        <f ca="1">OFFSET('Prediktioner inlagda över tid'!A88,0,'Resultat prediktioner över tid'!$C$3-1-0*'Resultat prediktioner över tid'!$C$4)</f>
        <v>66.634630944973793</v>
      </c>
      <c r="H93" s="28"/>
      <c r="I93" s="27">
        <f>'Prediktioner döda över tid'!B88</f>
        <v>209</v>
      </c>
      <c r="J93" s="27">
        <f ca="1">OFFSET('Prediktioner döda över tid'!$A88,0,'Resultat prediktioner över tid'!$C$3-1-4*'Resultat prediktioner över tid'!$C$4)</f>
        <v>152.27748872034812</v>
      </c>
      <c r="K93" s="27">
        <f ca="1">OFFSET('Prediktioner döda över tid'!$A88,0,'Resultat prediktioner över tid'!$C$3-1-3*'Resultat prediktioner över tid'!$C$4)</f>
        <v>182.599162810053</v>
      </c>
      <c r="L93" s="27">
        <f ca="1">OFFSET('Prediktioner döda över tid'!$A88,0,'Resultat prediktioner över tid'!$C$3-1-2*'Resultat prediktioner över tid'!$C$4)</f>
        <v>182.599162810053</v>
      </c>
      <c r="M93" s="27">
        <f ca="1">OFFSET('Prediktioner döda över tid'!$A88,0,'Resultat prediktioner över tid'!$C$3-1-1*'Resultat prediktioner över tid'!$C$4)</f>
        <v>212.8008631792556</v>
      </c>
      <c r="N93" s="27">
        <f ca="1">OFFSET('Prediktioner döda över tid'!$A88,0,'Resultat prediktioner över tid'!$C$3-1-0*'Resultat prediktioner över tid'!$C$4)</f>
        <v>207.1101328175865</v>
      </c>
    </row>
    <row r="94" spans="1:14">
      <c r="A94" s="2">
        <f t="shared" si="1"/>
        <v>43986</v>
      </c>
      <c r="B94" s="27">
        <f>'Prediktioner inlagda över tid'!B89</f>
        <v>87</v>
      </c>
      <c r="C94" s="27">
        <f ca="1">OFFSET('Prediktioner inlagda över tid'!A89,0,'Resultat prediktioner över tid'!$C$3-1-4*'Resultat prediktioner över tid'!$C$4)</f>
        <v>26.366487613965553</v>
      </c>
      <c r="D94" s="27">
        <f ca="1">OFFSET('Prediktioner inlagda över tid'!A89,0,'Resultat prediktioner över tid'!$C$3-1-3*'Resultat prediktioner över tid'!$C$4)</f>
        <v>32.534345536119382</v>
      </c>
      <c r="E94" s="27">
        <f ca="1">OFFSET('Prediktioner inlagda över tid'!A89,0,'Resultat prediktioner över tid'!$C$3-1-2*'Resultat prediktioner över tid'!$C$4)</f>
        <v>32.534345536119382</v>
      </c>
      <c r="F94" s="27">
        <f ca="1">OFFSET('Prediktioner inlagda över tid'!A89,0,'Resultat prediktioner över tid'!$C$3-1-1*'Resultat prediktioner över tid'!$C$4)</f>
        <v>59.347731535825673</v>
      </c>
      <c r="G94" s="27">
        <f ca="1">OFFSET('Prediktioner inlagda över tid'!A89,0,'Resultat prediktioner över tid'!$C$3-1-0*'Resultat prediktioner över tid'!$C$4)</f>
        <v>64.9996058051061</v>
      </c>
      <c r="H94" s="28"/>
      <c r="I94" s="27">
        <f>'Prediktioner döda över tid'!B89</f>
        <v>212</v>
      </c>
      <c r="J94" s="27">
        <f ca="1">OFFSET('Prediktioner döda över tid'!$A89,0,'Resultat prediktioner över tid'!$C$3-1-4*'Resultat prediktioner över tid'!$C$4)</f>
        <v>153.38047705043675</v>
      </c>
      <c r="K94" s="27">
        <f ca="1">OFFSET('Prediktioner döda över tid'!$A89,0,'Resultat prediktioner över tid'!$C$3-1-3*'Resultat prediktioner över tid'!$C$4)</f>
        <v>184.38091358264418</v>
      </c>
      <c r="L94" s="27">
        <f ca="1">OFFSET('Prediktioner döda över tid'!$A89,0,'Resultat prediktioner över tid'!$C$3-1-2*'Resultat prediktioner över tid'!$C$4)</f>
        <v>184.38091358264418</v>
      </c>
      <c r="M94" s="27">
        <f ca="1">OFFSET('Prediktioner döda över tid'!$A89,0,'Resultat prediktioner över tid'!$C$3-1-1*'Resultat prediktioner över tid'!$C$4)</f>
        <v>216.06597357043395</v>
      </c>
      <c r="N94" s="27">
        <f ca="1">OFFSET('Prediktioner döda över tid'!$A89,0,'Resultat prediktioner över tid'!$C$3-1-0*'Resultat prediktioner över tid'!$C$4)</f>
        <v>210.44492571451417</v>
      </c>
    </row>
    <row r="95" spans="1:14">
      <c r="A95" s="2">
        <f t="shared" si="1"/>
        <v>43987</v>
      </c>
      <c r="B95" s="27">
        <f>'Prediktioner inlagda över tid'!B90</f>
        <v>79</v>
      </c>
      <c r="C95" s="27">
        <f ca="1">OFFSET('Prediktioner inlagda över tid'!A90,0,'Resultat prediktioner över tid'!$C$3-1-4*'Resultat prediktioner över tid'!$C$4)</f>
        <v>25.069199414332854</v>
      </c>
      <c r="D95" s="27">
        <f ca="1">OFFSET('Prediktioner inlagda över tid'!A90,0,'Resultat prediktioner över tid'!$C$3-1-3*'Resultat prediktioner över tid'!$C$4)</f>
        <v>30.90408811461203</v>
      </c>
      <c r="E95" s="27">
        <f ca="1">OFFSET('Prediktioner inlagda över tid'!A90,0,'Resultat prediktioner över tid'!$C$3-1-2*'Resultat prediktioner över tid'!$C$4)</f>
        <v>30.90408811461203</v>
      </c>
      <c r="F95" s="27">
        <f ca="1">OFFSET('Prediktioner inlagda över tid'!A90,0,'Resultat prediktioner över tid'!$C$3-1-1*'Resultat prediktioner över tid'!$C$4)</f>
        <v>57.755971414273368</v>
      </c>
      <c r="G95" s="27">
        <f ca="1">OFFSET('Prediktioner inlagda över tid'!A90,0,'Resultat prediktioner över tid'!$C$3-1-0*'Resultat prediktioner över tid'!$C$4)</f>
        <v>63.347311467125365</v>
      </c>
      <c r="H95" s="28"/>
      <c r="I95" s="27">
        <f>'Prediktioner döda över tid'!B90</f>
        <v>213</v>
      </c>
      <c r="J95" s="27">
        <f ca="1">OFFSET('Prediktioner döda över tid'!$A90,0,'Resultat prediktioner över tid'!$C$3-1-4*'Resultat prediktioner över tid'!$C$4)</f>
        <v>154.42782591434363</v>
      </c>
      <c r="K95" s="27">
        <f ca="1">OFFSET('Prediktioner döda över tid'!$A90,0,'Resultat prediktioner över tid'!$C$3-1-3*'Resultat prediktioner över tid'!$C$4)</f>
        <v>186.07782246939354</v>
      </c>
      <c r="L95" s="27">
        <f ca="1">OFFSET('Prediktioner döda över tid'!$A90,0,'Resultat prediktioner över tid'!$C$3-1-2*'Resultat prediktioner över tid'!$C$4)</f>
        <v>186.07782246939354</v>
      </c>
      <c r="M95" s="27">
        <f ca="1">OFFSET('Prediktioner döda över tid'!$A90,0,'Resultat prediktioner över tid'!$C$3-1-1*'Resultat prediktioner över tid'!$C$4)</f>
        <v>219.25476628683077</v>
      </c>
      <c r="N95" s="27">
        <f ca="1">OFFSET('Prediktioner döda över tid'!$A90,0,'Resultat prediktioner över tid'!$C$3-1-0*'Resultat prediktioner över tid'!$C$4)</f>
        <v>213.707250431869</v>
      </c>
    </row>
    <row r="96" spans="1:14">
      <c r="A96" s="2">
        <f t="shared" si="1"/>
        <v>43988</v>
      </c>
      <c r="B96" s="27">
        <f>'Prediktioner inlagda över tid'!B91</f>
        <v>71</v>
      </c>
      <c r="C96" s="27">
        <f ca="1">OFFSET('Prediktioner inlagda över tid'!A91,0,'Resultat prediktioner över tid'!$C$3-1-4*'Resultat prediktioner över tid'!$C$4)</f>
        <v>23.834801957874713</v>
      </c>
      <c r="D96" s="27">
        <f ca="1">OFFSET('Prediktioner inlagda över tid'!A91,0,'Resultat prediktioner över tid'!$C$3-1-3*'Resultat prediktioner över tid'!$C$4)</f>
        <v>29.338975044612702</v>
      </c>
      <c r="E96" s="27">
        <f ca="1">OFFSET('Prediktioner inlagda över tid'!A91,0,'Resultat prediktioner över tid'!$C$3-1-2*'Resultat prediktioner över tid'!$C$4)</f>
        <v>29.338975044612702</v>
      </c>
      <c r="F96" s="27">
        <f ca="1">OFFSET('Prediktioner inlagda över tid'!A91,0,'Resultat prediktioner över tid'!$C$3-1-1*'Resultat prediktioner över tid'!$C$4)</f>
        <v>56.160213624507222</v>
      </c>
      <c r="G96" s="27">
        <f ca="1">OFFSET('Prediktioner inlagda över tid'!A91,0,'Resultat prediktioner över tid'!$C$3-1-0*'Resultat prediktioner över tid'!$C$4)</f>
        <v>61.683060060272645</v>
      </c>
      <c r="H96" s="28"/>
      <c r="I96" s="27">
        <f>'Prediktioner döda över tid'!B91</f>
        <v>214</v>
      </c>
      <c r="J96" s="27">
        <f ca="1">OFFSET('Prediktioner döda över tid'!$A91,0,'Resultat prediktioner över tid'!$C$3-1-4*'Resultat prediktioner över tid'!$C$4)</f>
        <v>155.42191399202946</v>
      </c>
      <c r="K96" s="27">
        <f ca="1">OFFSET('Prediktioner döda över tid'!$A91,0,'Resultat prediktioner över tid'!$C$3-1-3*'Resultat prediktioner över tid'!$C$4)</f>
        <v>187.69238532923103</v>
      </c>
      <c r="L96" s="27">
        <f ca="1">OFFSET('Prediktioner döda över tid'!$A91,0,'Resultat prediktioner över tid'!$C$3-1-2*'Resultat prediktioner över tid'!$C$4)</f>
        <v>187.69238532923103</v>
      </c>
      <c r="M96" s="27">
        <f ca="1">OFFSET('Prediktioner döda över tid'!$A91,0,'Resultat prediktioner över tid'!$C$3-1-1*'Resultat prediktioner över tid'!$C$4)</f>
        <v>222.36589951888664</v>
      </c>
      <c r="N96" s="27">
        <f ca="1">OFFSET('Prediktioner döda över tid'!$A91,0,'Resultat prediktioner över tid'!$C$3-1-0*'Resultat prediktioner över tid'!$C$4)</f>
        <v>216.89537171597951</v>
      </c>
    </row>
    <row r="97" spans="1:14">
      <c r="A97" s="2">
        <f t="shared" si="1"/>
        <v>43989</v>
      </c>
      <c r="B97" s="27">
        <f>'Prediktioner inlagda över tid'!B92</f>
        <v>70</v>
      </c>
      <c r="C97" s="27">
        <f ca="1">OFFSET('Prediktioner inlagda över tid'!A92,0,'Resultat prediktioner över tid'!$C$3-1-4*'Resultat prediktioner över tid'!$C$4)</f>
        <v>22.661885408736325</v>
      </c>
      <c r="D97" s="27">
        <f ca="1">OFFSET('Prediktioner inlagda över tid'!A92,0,'Resultat prediktioner över tid'!$C$3-1-3*'Resultat prediktioner över tid'!$C$4)</f>
        <v>27.839123362442205</v>
      </c>
      <c r="E97" s="27">
        <f ca="1">OFFSET('Prediktioner inlagda över tid'!A92,0,'Resultat prediktioner över tid'!$C$3-1-2*'Resultat prediktioner över tid'!$C$4)</f>
        <v>27.839123362442205</v>
      </c>
      <c r="F97" s="27">
        <f ca="1">OFFSET('Prediktioner inlagda över tid'!A92,0,'Resultat prediktioner över tid'!$C$3-1-1*'Resultat prediktioner över tid'!$C$4)</f>
        <v>54.564994467484723</v>
      </c>
      <c r="G97" s="27">
        <f ca="1">OFFSET('Prediktioner inlagda över tid'!A92,0,'Resultat prediktioner över tid'!$C$3-1-0*'Resultat prediktioner över tid'!$C$4)</f>
        <v>60.011936139592684</v>
      </c>
      <c r="H97" s="28"/>
      <c r="I97" s="27">
        <f>'Prediktioner döda över tid'!B92</f>
        <v>215</v>
      </c>
      <c r="J97" s="27">
        <f ca="1">OFFSET('Prediktioner döda över tid'!$A92,0,'Resultat prediktioner över tid'!$C$3-1-4*'Resultat prediktioner över tid'!$C$4)</f>
        <v>156.36510864711647</v>
      </c>
      <c r="K97" s="27">
        <f ca="1">OFFSET('Prediktioner döda över tid'!$A92,0,'Resultat prediktioner över tid'!$C$3-1-3*'Resultat prediktioner över tid'!$C$4)</f>
        <v>189.22722528081093</v>
      </c>
      <c r="L97" s="27">
        <f ca="1">OFFSET('Prediktioner döda över tid'!$A92,0,'Resultat prediktioner över tid'!$C$3-1-2*'Resultat prediktioner över tid'!$C$4)</f>
        <v>189.22722528081093</v>
      </c>
      <c r="M97" s="27">
        <f ca="1">OFFSET('Prediktioner döda över tid'!$A92,0,'Resultat prediktioner över tid'!$C$3-1-1*'Resultat prediktioner över tid'!$C$4)</f>
        <v>225.39831055922534</v>
      </c>
      <c r="N97" s="27">
        <f ca="1">OFFSET('Prediktioner döda över tid'!$A92,0,'Resultat prediktioner över tid'!$C$3-1-0*'Resultat prediktioner över tid'!$C$4)</f>
        <v>220.00783515007825</v>
      </c>
    </row>
    <row r="98" spans="1:14">
      <c r="A98" s="2">
        <f t="shared" si="1"/>
        <v>43990</v>
      </c>
      <c r="B98" s="27">
        <f>'Prediktioner inlagda över tid'!B93</f>
        <v>77</v>
      </c>
      <c r="C98" s="27">
        <f ca="1">OFFSET('Prediktioner inlagda över tid'!A93,0,'Resultat prediktioner över tid'!$C$3-1-4*'Resultat prediktioner över tid'!$C$4)</f>
        <v>21.548847821598692</v>
      </c>
      <c r="D98" s="27">
        <f ca="1">OFFSET('Prediktioner inlagda över tid'!A93,0,'Resultat prediktioner över tid'!$C$3-1-3*'Resultat prediktioner över tid'!$C$4)</f>
        <v>26.404257862311454</v>
      </c>
      <c r="E98" s="27">
        <f ca="1">OFFSET('Prediktioner inlagda över tid'!A93,0,'Resultat prediktioner över tid'!$C$3-1-2*'Resultat prediktioner över tid'!$C$4)</f>
        <v>26.404257862311454</v>
      </c>
      <c r="F98" s="27">
        <f ca="1">OFFSET('Prediktioner inlagda över tid'!A93,0,'Resultat prediktioner över tid'!$C$3-1-1*'Resultat prediktioner över tid'!$C$4)</f>
        <v>52.974585057903717</v>
      </c>
      <c r="G98" s="27">
        <f ca="1">OFFSET('Prediktioner inlagda över tid'!A93,0,'Resultat prediktioner över tid'!$C$3-1-0*'Resultat prediktioner över tid'!$C$4)</f>
        <v>58.338776216852843</v>
      </c>
      <c r="H98" s="28"/>
      <c r="I98" s="27">
        <f>'Prediktioner döda över tid'!B93</f>
        <v>223</v>
      </c>
      <c r="J98" s="27">
        <f ca="1">OFFSET('Prediktioner döda över tid'!$A93,0,'Resultat prediktioner över tid'!$C$3-1-4*'Resultat prediktioner över tid'!$C$4)</f>
        <v>157.25975290668435</v>
      </c>
      <c r="K98" s="27">
        <f ca="1">OFFSET('Prediktioner döda över tid'!$A93,0,'Resultat prediktioner över tid'!$C$3-1-3*'Resultat prediktioner över tid'!$C$4)</f>
        <v>190.68506360089819</v>
      </c>
      <c r="L98" s="27">
        <f ca="1">OFFSET('Prediktioner döda över tid'!$A93,0,'Resultat prediktioner över tid'!$C$3-1-2*'Resultat prediktioner över tid'!$C$4)</f>
        <v>190.68506360089819</v>
      </c>
      <c r="M98" s="27">
        <f ca="1">OFFSET('Prediktioner döda över tid'!$A93,0,'Resultat prediktioner över tid'!$C$3-1-1*'Resultat prediktioner över tid'!$C$4)</f>
        <v>228.35120671993016</v>
      </c>
      <c r="N98" s="27">
        <f ca="1">OFFSET('Prediktioner döda över tid'!$A93,0,'Resultat prediktioner över tid'!$C$3-1-0*'Resultat prediktioner över tid'!$C$4)</f>
        <v>223.04346081711475</v>
      </c>
    </row>
    <row r="99" spans="1:14">
      <c r="A99" s="2">
        <f t="shared" si="1"/>
        <v>43991</v>
      </c>
      <c r="B99" s="27">
        <f>'Prediktioner inlagda över tid'!B94</f>
        <v>72</v>
      </c>
      <c r="C99" s="27">
        <f ca="1">OFFSET('Prediktioner inlagda över tid'!A94,0,'Resultat prediktioner över tid'!$C$3-1-4*'Resultat prediktioner över tid'!$C$4)</f>
        <v>20.493931458943049</v>
      </c>
      <c r="D99" s="27">
        <f ca="1">OFFSET('Prediktioner inlagda över tid'!A94,0,'Resultat prediktioner över tid'!$C$3-1-3*'Resultat prediktioner över tid'!$C$4)</f>
        <v>25.033758742504222</v>
      </c>
      <c r="E99" s="27">
        <f ca="1">OFFSET('Prediktioner inlagda över tid'!A94,0,'Resultat prediktioner över tid'!$C$3-1-2*'Resultat prediktioner över tid'!$C$4)</f>
        <v>25.033758742504222</v>
      </c>
      <c r="F99" s="27">
        <f ca="1">OFFSET('Prediktioner inlagda över tid'!A94,0,'Resultat prediktioner över tid'!$C$3-1-1*'Resultat prediktioner över tid'!$C$4)</f>
        <v>51.392980695677899</v>
      </c>
      <c r="G99" s="27">
        <f ca="1">OFFSET('Prediktioner inlagda över tid'!A94,0,'Resultat prediktioner över tid'!$C$3-1-0*'Resultat prediktioner över tid'!$C$4)</f>
        <v>56.668152136145927</v>
      </c>
      <c r="H99" s="28"/>
      <c r="I99" s="27">
        <f>'Prediktioner döda över tid'!B94</f>
        <v>226</v>
      </c>
      <c r="J99" s="27">
        <f ca="1">OFFSET('Prediktioner döda över tid'!$A94,0,'Resultat prediktioner över tid'!$C$3-1-4*'Resultat prediktioner över tid'!$C$4)</f>
        <v>158.10815421758474</v>
      </c>
      <c r="K99" s="27">
        <f ca="1">OFFSET('Prediktioner döda över tid'!$A94,0,'Resultat prediktioner över tid'!$C$3-1-3*'Resultat prediktioner över tid'!$C$4)</f>
        <v>192.06869291412173</v>
      </c>
      <c r="L99" s="27">
        <f ca="1">OFFSET('Prediktioner döda över tid'!$A94,0,'Resultat prediktioner över tid'!$C$3-1-2*'Resultat prediktioner över tid'!$C$4)</f>
        <v>192.06869291412173</v>
      </c>
      <c r="M99" s="27">
        <f ca="1">OFFSET('Prediktioner döda över tid'!$A94,0,'Resultat prediktioner över tid'!$C$3-1-1*'Resultat prediktioner över tid'!$C$4)</f>
        <v>231.22405486450137</v>
      </c>
      <c r="N99" s="27">
        <f ca="1">OFFSET('Prediktioner döda över tid'!$A94,0,'Resultat prediktioner över tid'!$C$3-1-0*'Resultat prediktioner över tid'!$C$4)</f>
        <v>226.00133534832429</v>
      </c>
    </row>
    <row r="100" spans="1:14">
      <c r="A100" s="2">
        <f t="shared" si="1"/>
        <v>43992</v>
      </c>
      <c r="B100" s="27">
        <f>'Prediktioner inlagda över tid'!B95</f>
        <v>72</v>
      </c>
      <c r="C100" s="27">
        <f ca="1">OFFSET('Prediktioner inlagda över tid'!A95,0,'Resultat prediktioner över tid'!$C$3-1-4*'Resultat prediktioner över tid'!$C$4)</f>
        <v>19.495255735741726</v>
      </c>
      <c r="D100" s="27">
        <f ca="1">OFFSET('Prediktioner inlagda över tid'!A95,0,'Resultat prediktioner över tid'!$C$3-1-3*'Resultat prediktioner över tid'!$C$4)</f>
        <v>23.726706961652454</v>
      </c>
      <c r="E100" s="27">
        <f ca="1">OFFSET('Prediktioner inlagda över tid'!A95,0,'Resultat prediktioner över tid'!$C$3-1-2*'Resultat prediktioner över tid'!$C$4)</f>
        <v>23.726706961652454</v>
      </c>
      <c r="F100" s="27">
        <f ca="1">OFFSET('Prediktioner inlagda över tid'!A95,0,'Resultat prediktioner över tid'!$C$3-1-1*'Resultat prediktioner över tid'!$C$4)</f>
        <v>49.823893643864068</v>
      </c>
      <c r="G100" s="27">
        <f ca="1">OFFSET('Prediktioner inlagda över tid'!A95,0,'Resultat prediktioner över tid'!$C$3-1-0*'Resultat prediktioner över tid'!$C$4)</f>
        <v>55.004358179184422</v>
      </c>
      <c r="H100" s="28"/>
      <c r="I100" s="27">
        <f>'Prediktioner döda över tid'!B95</f>
        <v>229</v>
      </c>
      <c r="J100" s="27">
        <f ca="1">OFFSET('Prediktioner döda över tid'!$A95,0,'Resultat prediktioner över tid'!$C$3-1-4*'Resultat prediktioner över tid'!$C$4)</f>
        <v>158.91257486791935</v>
      </c>
      <c r="K100" s="27">
        <f ca="1">OFFSET('Prediktioner döda över tid'!$A95,0,'Resultat prediktioner över tid'!$C$3-1-3*'Resultat prediktioner över tid'!$C$4)</f>
        <v>193.38095273209012</v>
      </c>
      <c r="L100" s="27">
        <f ca="1">OFFSET('Prediktioner döda över tid'!$A95,0,'Resultat prediktioner över tid'!$C$3-1-2*'Resultat prediktioner över tid'!$C$4)</f>
        <v>193.38095273209012</v>
      </c>
      <c r="M100" s="27">
        <f ca="1">OFFSET('Prediktioner döda över tid'!$A95,0,'Resultat prediktioner över tid'!$C$3-1-1*'Resultat prediktioner över tid'!$C$4)</f>
        <v>234.0165697561942</v>
      </c>
      <c r="N100" s="27">
        <f ca="1">OFFSET('Prediktioner döda över tid'!$A95,0,'Resultat prediktioner över tid'!$C$3-1-0*'Resultat prediktioner över tid'!$C$4)</f>
        <v>228.8808025437155</v>
      </c>
    </row>
    <row r="101" spans="1:14">
      <c r="A101" s="2">
        <f t="shared" si="1"/>
        <v>43993</v>
      </c>
      <c r="B101" s="27">
        <f>'Prediktioner inlagda över tid'!B96</f>
        <v>63</v>
      </c>
      <c r="C101" s="27">
        <f ca="1">OFFSET('Prediktioner inlagda över tid'!A96,0,'Resultat prediktioner över tid'!$C$3-1-4*'Resultat prediktioner över tid'!$C$4)</f>
        <v>18.550846855480494</v>
      </c>
      <c r="D101" s="27">
        <f ca="1">OFFSET('Prediktioner inlagda över tid'!A96,0,'Resultat prediktioner över tid'!$C$3-1-3*'Resultat prediktioner över tid'!$C$4)</f>
        <v>22.481926959372675</v>
      </c>
      <c r="E101" s="27">
        <f ca="1">OFFSET('Prediktioner inlagda över tid'!A96,0,'Resultat prediktioner över tid'!$C$3-1-2*'Resultat prediktioner över tid'!$C$4)</f>
        <v>22.481926959372675</v>
      </c>
      <c r="F101" s="27">
        <f ca="1">OFFSET('Prediktioner inlagda över tid'!A96,0,'Resultat prediktioner över tid'!$C$3-1-1*'Resultat prediktioner över tid'!$C$4)</f>
        <v>48.270749092724195</v>
      </c>
      <c r="G101" s="27">
        <f ca="1">OFFSET('Prediktioner inlagda över tid'!A96,0,'Resultat prediktioner över tid'!$C$3-1-0*'Resultat prediktioner över tid'!$C$4)</f>
        <v>53.35140173706435</v>
      </c>
      <c r="H101" s="28"/>
      <c r="I101" s="27">
        <f>'Prediktioner döda över tid'!B96</f>
        <v>233</v>
      </c>
      <c r="J101" s="27">
        <f ca="1">OFFSET('Prediktioner döda över tid'!$A96,0,'Resultat prediktioner över tid'!$C$3-1-4*'Resultat prediktioner över tid'!$C$4)</f>
        <v>159.67522395392814</v>
      </c>
      <c r="K101" s="27">
        <f ca="1">OFFSET('Prediktioner döda över tid'!$A96,0,'Resultat prediktioner över tid'!$C$3-1-3*'Resultat prediktioner över tid'!$C$4)</f>
        <v>194.62470735080598</v>
      </c>
      <c r="L101" s="27">
        <f ca="1">OFFSET('Prediktioner döda över tid'!$A96,0,'Resultat prediktioner över tid'!$C$3-1-2*'Resultat prediktioner över tid'!$C$4)</f>
        <v>194.62470735080598</v>
      </c>
      <c r="M101" s="27">
        <f ca="1">OFFSET('Prediktioner döda över tid'!$A96,0,'Resultat prediktioner över tid'!$C$3-1-1*'Resultat prediktioner över tid'!$C$4)</f>
        <v>236.72870142361623</v>
      </c>
      <c r="N101" s="27">
        <f ca="1">OFFSET('Prediktioner döda över tid'!$A96,0,'Resultat prediktioner över tid'!$C$3-1-0*'Resultat prediktioner över tid'!$C$4)</f>
        <v>231.68145275528502</v>
      </c>
    </row>
    <row r="102" spans="1:14">
      <c r="A102" s="2">
        <f t="shared" si="1"/>
        <v>43994</v>
      </c>
      <c r="B102" s="27">
        <f>'Prediktioner inlagda över tid'!B97</f>
        <v>63</v>
      </c>
      <c r="C102" s="27">
        <f ca="1">OFFSET('Prediktioner inlagda över tid'!A97,0,'Resultat prediktioner över tid'!$C$3-1-4*'Resultat prediktioner över tid'!$C$4)</f>
        <v>17.658664249174549</v>
      </c>
      <c r="D102" s="27">
        <f ca="1">OFFSET('Prediktioner inlagda över tid'!A97,0,'Resultat prediktioner över tid'!$C$3-1-3*'Resultat prediktioner över tid'!$C$4)</f>
        <v>21.29802650333605</v>
      </c>
      <c r="E102" s="27">
        <f ca="1">OFFSET('Prediktioner inlagda över tid'!A97,0,'Resultat prediktioner över tid'!$C$3-1-2*'Resultat prediktioner över tid'!$C$4)</f>
        <v>21.29802650333605</v>
      </c>
      <c r="F102" s="27">
        <f ca="1">OFFSET('Prediktioner inlagda över tid'!A97,0,'Resultat prediktioner över tid'!$C$3-1-1*'Resultat prediktioner över tid'!$C$4)</f>
        <v>46.736684062653531</v>
      </c>
      <c r="G102" s="27">
        <f ca="1">OFFSET('Prediktioner inlagda över tid'!A97,0,'Resultat prediktioner över tid'!$C$3-1-0*'Resultat prediktioner över tid'!$C$4)</f>
        <v>51.712997345431987</v>
      </c>
      <c r="H102" s="28"/>
      <c r="I102" s="27">
        <f>'Prediktioner döda över tid'!B97</f>
        <v>234</v>
      </c>
      <c r="J102" s="27">
        <f ca="1">OFFSET('Prediktioner döda över tid'!$A97,0,'Resultat prediktioner över tid'!$C$3-1-4*'Resultat prediktioner över tid'!$C$4)</f>
        <v>160.39825076792684</v>
      </c>
      <c r="K102" s="27">
        <f ca="1">OFFSET('Prediktioner döda över tid'!$A97,0,'Resultat prediktioner över tid'!$C$3-1-3*'Resultat prediktioner över tid'!$C$4)</f>
        <v>195.80282607447367</v>
      </c>
      <c r="L102" s="27">
        <f ca="1">OFFSET('Prediktioner döda över tid'!$A97,0,'Resultat prediktioner över tid'!$C$3-1-2*'Resultat prediktioner över tid'!$C$4)</f>
        <v>195.80282607447367</v>
      </c>
      <c r="M102" s="27">
        <f ca="1">OFFSET('Prediktioner döda över tid'!$A97,0,'Resultat prediktioner över tid'!$C$3-1-1*'Resultat prediktioner över tid'!$C$4)</f>
        <v>239.36062174031977</v>
      </c>
      <c r="N102" s="27">
        <f ca="1">OFFSET('Prediktioner döda över tid'!$A97,0,'Resultat prediktioner över tid'!$C$3-1-0*'Resultat prediktioner över tid'!$C$4)</f>
        <v>234.40311122476231</v>
      </c>
    </row>
    <row r="103" spans="1:14">
      <c r="A103" s="2">
        <f t="shared" si="1"/>
        <v>43995</v>
      </c>
      <c r="B103" s="27">
        <f>'Prediktioner inlagda över tid'!B98</f>
        <v>60</v>
      </c>
      <c r="C103" s="27">
        <f ca="1">OFFSET('Prediktioner inlagda över tid'!A98,0,'Resultat prediktioner över tid'!$C$3-1-4*'Resultat prediktioner över tid'!$C$4)</f>
        <v>16.816623965166926</v>
      </c>
      <c r="D103" s="27">
        <f ca="1">OFFSET('Prediktioner inlagda över tid'!A98,0,'Resultat prediktioner över tid'!$C$3-1-3*'Resultat prediktioner över tid'!$C$4)</f>
        <v>20.17343351769032</v>
      </c>
      <c r="E103" s="27">
        <f ca="1">OFFSET('Prediktioner inlagda över tid'!A98,0,'Resultat prediktioner över tid'!$C$3-1-2*'Resultat prediktioner över tid'!$C$4)</f>
        <v>20.17343351769032</v>
      </c>
      <c r="F103" s="27">
        <f ca="1">OFFSET('Prediktioner inlagda över tid'!A98,0,'Resultat prediktioner över tid'!$C$3-1-1*'Resultat prediktioner över tid'!$C$4)</f>
        <v>45.224548979649725</v>
      </c>
      <c r="G103" s="27">
        <f ca="1">OFFSET('Prediktioner inlagda över tid'!A98,0,'Resultat prediktioner över tid'!$C$3-1-0*'Resultat prediktioner över tid'!$C$4)</f>
        <v>50.092563848489164</v>
      </c>
      <c r="H103" s="28"/>
      <c r="I103" s="27">
        <f>'Prediktioner döda över tid'!B98</f>
        <v>236</v>
      </c>
      <c r="J103" s="27">
        <f ca="1">OFFSET('Prediktioner döda över tid'!$A98,0,'Resultat prediktioner över tid'!$C$3-1-4*'Resultat prediktioner över tid'!$C$4)</f>
        <v>161.08373948149813</v>
      </c>
      <c r="K103" s="27">
        <f ca="1">OFFSET('Prediktioner döda över tid'!$A98,0,'Resultat prediktioner över tid'!$C$3-1-3*'Resultat prediktioner över tid'!$C$4)</f>
        <v>196.91816570070452</v>
      </c>
      <c r="L103" s="27">
        <f ca="1">OFFSET('Prediktioner döda över tid'!$A98,0,'Resultat prediktioner över tid'!$C$3-1-2*'Resultat prediktioner över tid'!$C$4)</f>
        <v>196.91816570070452</v>
      </c>
      <c r="M103" s="27">
        <f ca="1">OFFSET('Prediktioner döda över tid'!$A98,0,'Resultat prediktioner över tid'!$C$3-1-1*'Resultat prediktioner över tid'!$C$4)</f>
        <v>241.91271040809568</v>
      </c>
      <c r="N103" s="27">
        <f ca="1">OFFSET('Prediktioner döda över tid'!$A98,0,'Resultat prediktioner över tid'!$C$3-1-0*'Resultat prediktioner över tid'!$C$4)</f>
        <v>237.04582556537434</v>
      </c>
    </row>
    <row r="104" spans="1:14">
      <c r="A104" s="2">
        <f t="shared" si="1"/>
        <v>43996</v>
      </c>
      <c r="B104" s="27">
        <f>'Prediktioner inlagda över tid'!B99</f>
        <v>65</v>
      </c>
      <c r="C104" s="27">
        <f ca="1">OFFSET('Prediktioner inlagda över tid'!A99,0,'Resultat prediktioner över tid'!$C$3-1-4*'Resultat prediktioner över tid'!$C$4)</f>
        <v>16.022619183492637</v>
      </c>
      <c r="D104" s="27">
        <f ca="1">OFFSET('Prediktioner inlagda över tid'!A99,0,'Resultat prediktioner över tid'!$C$3-1-3*'Resultat prediktioner över tid'!$C$4)</f>
        <v>19.106429826374718</v>
      </c>
      <c r="E104" s="27">
        <f ca="1">OFFSET('Prediktioner inlagda över tid'!A99,0,'Resultat prediktioner över tid'!$C$3-1-2*'Resultat prediktioner över tid'!$C$4)</f>
        <v>19.106429826374718</v>
      </c>
      <c r="F104" s="27">
        <f ca="1">OFFSET('Prediktioner inlagda över tid'!A99,0,'Resultat prediktioner över tid'!$C$3-1-1*'Resultat prediktioner över tid'!$C$4)</f>
        <v>43.736911645207506</v>
      </c>
      <c r="G104" s="27">
        <f ca="1">OFFSET('Prediktioner inlagda över tid'!A99,0,'Resultat prediktioner över tid'!$C$3-1-0*'Resultat prediktioner över tid'!$C$4)</f>
        <v>48.493224433770564</v>
      </c>
      <c r="H104" s="28"/>
      <c r="I104" s="27">
        <f>'Prediktioner döda över tid'!B99</f>
        <v>236</v>
      </c>
      <c r="J104" s="27">
        <f ca="1">OFFSET('Prediktioner döda över tid'!$A99,0,'Resultat prediktioner över tid'!$C$3-1-4*'Resultat prediktioner över tid'!$C$4)</f>
        <v>161.73370499930053</v>
      </c>
      <c r="K104" s="27">
        <f ca="1">OFFSET('Prediktioner döda över tid'!$A99,0,'Resultat prediktioner över tid'!$C$3-1-3*'Resultat prediktioner över tid'!$C$4)</f>
        <v>197.97355517604603</v>
      </c>
      <c r="L104" s="27">
        <f ca="1">OFFSET('Prediktioner döda över tid'!$A99,0,'Resultat prediktioner över tid'!$C$3-1-2*'Resultat prediktioner över tid'!$C$4)</f>
        <v>197.97355517604603</v>
      </c>
      <c r="M104" s="27">
        <f ca="1">OFFSET('Prediktioner döda över tid'!$A99,0,'Resultat prediktioner över tid'!$C$3-1-1*'Resultat prediktioner över tid'!$C$4)</f>
        <v>244.3855405242451</v>
      </c>
      <c r="N104" s="27">
        <f ca="1">OFFSET('Prediktioner döda över tid'!$A99,0,'Resultat prediktioner över tid'!$C$3-1-0*'Resultat prediktioner över tid'!$C$4)</f>
        <v>239.60985257191507</v>
      </c>
    </row>
    <row r="105" spans="1:14">
      <c r="A105" s="2">
        <f t="shared" si="1"/>
        <v>43997</v>
      </c>
      <c r="B105" s="27">
        <f>'Prediktioner inlagda över tid'!B100</f>
        <v>64</v>
      </c>
      <c r="C105" s="27">
        <f ca="1">OFFSET('Prediktioner inlagda över tid'!A100,0,'Resultat prediktioner över tid'!$C$3-1-4*'Resultat prediktioner över tid'!$C$4)</f>
        <v>15.274538045919659</v>
      </c>
      <c r="D105" s="27">
        <f ca="1">OFFSET('Prediktioner inlagda över tid'!A100,0,'Resultat prediktioner över tid'!$C$3-1-3*'Resultat prediktioner över tid'!$C$4)</f>
        <v>18.095181810736154</v>
      </c>
      <c r="E105" s="27">
        <f ca="1">OFFSET('Prediktioner inlagda över tid'!A100,0,'Resultat prediktioner över tid'!$C$3-1-2*'Resultat prediktioner över tid'!$C$4)</f>
        <v>18.095181810736154</v>
      </c>
      <c r="F105" s="27">
        <f ca="1">OFFSET('Prediktioner inlagda över tid'!A100,0,'Resultat prediktioner över tid'!$C$3-1-1*'Resultat prediktioner över tid'!$C$4)</f>
        <v>42.276063317229934</v>
      </c>
      <c r="G105" s="27">
        <f ca="1">OFFSET('Prediktioner inlagda över tid'!A100,0,'Resultat prediktioner över tid'!$C$3-1-0*'Resultat prediktioner över tid'!$C$4)</f>
        <v>46.917809263564216</v>
      </c>
      <c r="H105" s="28"/>
      <c r="I105" s="27">
        <f>'Prediktioner döda över tid'!B100</f>
        <v>239</v>
      </c>
      <c r="J105" s="27">
        <f ca="1">OFFSET('Prediktioner döda över tid'!$A100,0,'Resultat prediktioner över tid'!$C$3-1-4*'Resultat prediktioner över tid'!$C$4)</f>
        <v>162.35008986208402</v>
      </c>
      <c r="K105" s="27">
        <f ca="1">OFFSET('Prediktioner döda över tid'!$A100,0,'Resultat prediktioner över tid'!$C$3-1-3*'Resultat prediktioner över tid'!$C$4)</f>
        <v>198.97178231072081</v>
      </c>
      <c r="L105" s="27">
        <f ca="1">OFFSET('Prediktioner döda över tid'!$A100,0,'Resultat prediktioner över tid'!$C$3-1-2*'Resultat prediktioner över tid'!$C$4)</f>
        <v>198.97178231072081</v>
      </c>
      <c r="M105" s="27">
        <f ca="1">OFFSET('Prediktioner döda över tid'!$A100,0,'Resultat prediktioner över tid'!$C$3-1-1*'Resultat prediktioner över tid'!$C$4)</f>
        <v>246.7798639017748</v>
      </c>
      <c r="N105" s="27">
        <f ca="1">OFFSET('Prediktioner döda över tid'!$A100,0,'Resultat prediktioner över tid'!$C$3-1-0*'Resultat prediktioner över tid'!$C$4)</f>
        <v>242.09564453575882</v>
      </c>
    </row>
    <row r="106" spans="1:14">
      <c r="A106" s="2">
        <f t="shared" si="1"/>
        <v>43998</v>
      </c>
      <c r="B106" s="27">
        <f>'Prediktioner inlagda över tid'!B101</f>
        <v>54</v>
      </c>
      <c r="C106" s="27">
        <f ca="1">OFFSET('Prediktioner inlagda över tid'!A101,0,'Resultat prediktioner över tid'!$C$3-1-4*'Resultat prediktioner över tid'!$C$4)</f>
        <v>14.570279002829897</v>
      </c>
      <c r="D106" s="27">
        <f ca="1">OFFSET('Prediktioner inlagda över tid'!A101,0,'Resultat prediktioner över tid'!$C$3-1-3*'Resultat prediktioner över tid'!$C$4)</f>
        <v>17.13776803611389</v>
      </c>
      <c r="E106" s="27">
        <f ca="1">OFFSET('Prediktioner inlagda över tid'!A101,0,'Resultat prediktioner över tid'!$C$3-1-2*'Resultat prediktioner över tid'!$C$4)</f>
        <v>17.13776803611389</v>
      </c>
      <c r="F106" s="27">
        <f ca="1">OFFSET('Prediktioner inlagda över tid'!A101,0,'Resultat prediktioner över tid'!$C$3-1-1*'Resultat prediktioner över tid'!$C$4)</f>
        <v>40.844026619055235</v>
      </c>
      <c r="G106" s="27">
        <f ca="1">OFFSET('Prediktioner inlagda över tid'!A101,0,'Resultat prediktioner över tid'!$C$3-1-0*'Resultat prediktioner över tid'!$C$4)</f>
        <v>45.368860419689064</v>
      </c>
      <c r="H106" s="28"/>
      <c r="I106" s="27">
        <f>'Prediktioner döda över tid'!B101</f>
        <v>240</v>
      </c>
      <c r="J106" s="27">
        <f ca="1">OFFSET('Prediktioner döda över tid'!$A101,0,'Resultat prediktioner över tid'!$C$3-1-4*'Resultat prediktioner över tid'!$C$4)</f>
        <v>162.9347620823205</v>
      </c>
      <c r="K106" s="27">
        <f ca="1">OFFSET('Prediktioner döda över tid'!$A101,0,'Resultat prediktioner över tid'!$C$3-1-3*'Resultat prediktioner över tid'!$C$4)</f>
        <v>199.91558242627289</v>
      </c>
      <c r="L106" s="27">
        <f ca="1">OFFSET('Prediktioner döda över tid'!$A101,0,'Resultat prediktioner över tid'!$C$3-1-2*'Resultat prediktioner över tid'!$C$4)</f>
        <v>199.91558242627289</v>
      </c>
      <c r="M106" s="27">
        <f ca="1">OFFSET('Prediktioner döda över tid'!$A101,0,'Resultat prediktioner över tid'!$C$3-1-1*'Resultat prediktioner över tid'!$C$4)</f>
        <v>249.09659629864723</v>
      </c>
      <c r="N106" s="27">
        <f ca="1">OFFSET('Prediktioner döda över tid'!$A101,0,'Resultat prediktioner över tid'!$C$3-1-0*'Resultat prediktioner över tid'!$C$4)</f>
        <v>244.50383523176791</v>
      </c>
    </row>
    <row r="107" spans="1:14">
      <c r="A107" s="2">
        <f t="shared" si="1"/>
        <v>43999</v>
      </c>
      <c r="B107" s="27">
        <f>'Prediktioner inlagda över tid'!B102</f>
        <v>55</v>
      </c>
      <c r="C107" s="27">
        <f ca="1">OFFSET('Prediktioner inlagda över tid'!A102,0,'Resultat prediktioner över tid'!$C$3-1-4*'Resultat prediktioner över tid'!$C$4)</f>
        <v>13.90776388216926</v>
      </c>
      <c r="D107" s="27">
        <f ca="1">OFFSET('Prediktioner inlagda över tid'!A102,0,'Resultat prediktioner över tid'!$C$3-1-3*'Resultat prediktioner över tid'!$C$4)</f>
        <v>16.232203945610781</v>
      </c>
      <c r="E107" s="27">
        <f ca="1">OFFSET('Prediktioner inlagda över tid'!A102,0,'Resultat prediktioner över tid'!$C$3-1-2*'Resultat prediktioner över tid'!$C$4)</f>
        <v>16.232203945610781</v>
      </c>
      <c r="F107" s="27">
        <f ca="1">OFFSET('Prediktioner inlagda över tid'!A102,0,'Resultat prediktioner över tid'!$C$3-1-1*'Resultat prediktioner över tid'!$C$4)</f>
        <v>39.442564999252461</v>
      </c>
      <c r="G107" s="27">
        <f ca="1">OFFSET('Prediktioner inlagda över tid'!A102,0,'Resultat prediktioner över tid'!$C$3-1-0*'Resultat prediktioner över tid'!$C$4)</f>
        <v>43.848638875442646</v>
      </c>
      <c r="H107" s="28"/>
      <c r="I107" s="27">
        <f>'Prediktioner döda över tid'!B102</f>
        <v>240</v>
      </c>
      <c r="J107" s="27">
        <f ca="1">OFFSET('Prediktioner döda över tid'!$A102,0,'Resultat prediktioner över tid'!$C$3-1-4*'Resultat prediktioner över tid'!$C$4)</f>
        <v>163.48951380185477</v>
      </c>
      <c r="K107" s="27">
        <f ca="1">OFFSET('Prediktioner döda över tid'!$A102,0,'Resultat prediktioner över tid'!$C$3-1-3*'Resultat prediktioner över tid'!$C$4)</f>
        <v>200.80762879977971</v>
      </c>
      <c r="L107" s="27">
        <f ca="1">OFFSET('Prediktioner döda över tid'!$A102,0,'Resultat prediktioner över tid'!$C$3-1-2*'Resultat prediktioner över tid'!$C$4)</f>
        <v>200.80762879977971</v>
      </c>
      <c r="M107" s="27">
        <f ca="1">OFFSET('Prediktioner döda över tid'!$A102,0,'Resultat prediktioner över tid'!$C$3-1-1*'Resultat prediktioner över tid'!$C$4)</f>
        <v>251.33680269832809</v>
      </c>
      <c r="N107" s="27">
        <f ca="1">OFFSET('Prediktioner döda över tid'!$A102,0,'Resultat prediktioner över tid'!$C$3-1-0*'Resultat prediktioner över tid'!$C$4)</f>
        <v>246.83522573271233</v>
      </c>
    </row>
    <row r="108" spans="1:14">
      <c r="A108" s="2">
        <f t="shared" si="1"/>
        <v>44000</v>
      </c>
      <c r="B108" s="27">
        <f>'Prediktioner inlagda över tid'!B103</f>
        <v>57</v>
      </c>
      <c r="C108" s="27">
        <f ca="1">OFFSET('Prediktioner inlagda över tid'!A103,0,'Resultat prediktioner över tid'!$C$3-1-4*'Resultat prediktioner över tid'!$C$4)</f>
        <v>13.284948884948223</v>
      </c>
      <c r="D108" s="27">
        <f ca="1">OFFSET('Prediktioner inlagda över tid'!A103,0,'Resultat prediktioner över tid'!$C$3-1-3*'Resultat prediktioner över tid'!$C$4)</f>
        <v>15.376463752354068</v>
      </c>
      <c r="E108" s="27">
        <f ca="1">OFFSET('Prediktioner inlagda över tid'!A103,0,'Resultat prediktioner över tid'!$C$3-1-2*'Resultat prediktioner över tid'!$C$4)</f>
        <v>15.376463752354068</v>
      </c>
      <c r="F108" s="27">
        <f ca="1">OFFSET('Prediktioner inlagda över tid'!A103,0,'Resultat prediktioner över tid'!$C$3-1-1*'Resultat prediktioner över tid'!$C$4)</f>
        <v>38.073193474657089</v>
      </c>
      <c r="G108" s="27">
        <f ca="1">OFFSET('Prediktioner inlagda över tid'!A103,0,'Resultat prediktioner över tid'!$C$3-1-0*'Resultat prediktioner över tid'!$C$4)</f>
        <v>42.359133211155346</v>
      </c>
      <c r="H108" s="28"/>
      <c r="I108" s="27">
        <f>'Prediktioner döda över tid'!B103</f>
        <v>242</v>
      </c>
      <c r="J108" s="27">
        <f ca="1">OFFSET('Prediktioner döda över tid'!$A103,0,'Resultat prediktioner över tid'!$C$3-1-4*'Resultat prediktioner över tid'!$C$4)</f>
        <v>164.01606066779826</v>
      </c>
      <c r="K108" s="27">
        <f ca="1">OFFSET('Prediktioner döda över tid'!$A103,0,'Resultat prediktioner över tid'!$C$3-1-3*'Resultat prediktioner över tid'!$C$4)</f>
        <v>201.65052476266808</v>
      </c>
      <c r="L108" s="27">
        <f ca="1">OFFSET('Prediktioner döda över tid'!$A103,0,'Resultat prediktioner över tid'!$C$3-1-2*'Resultat prediktioner över tid'!$C$4)</f>
        <v>201.65052476266808</v>
      </c>
      <c r="M108" s="27">
        <f ca="1">OFFSET('Prediktioner döda över tid'!$A103,0,'Resultat prediktioner över tid'!$C$3-1-1*'Resultat prediktioner över tid'!$C$4)</f>
        <v>253.5016827692954</v>
      </c>
      <c r="N108" s="27">
        <f ca="1">OFFSET('Prediktioner döda över tid'!$A103,0,'Resultat prediktioner över tid'!$C$3-1-0*'Resultat prediktioner över tid'!$C$4)</f>
        <v>249.09077019424299</v>
      </c>
    </row>
    <row r="109" spans="1:14">
      <c r="A109" s="2">
        <f t="shared" si="1"/>
        <v>44001</v>
      </c>
      <c r="B109" s="27">
        <f>'Prediktioner inlagda över tid'!B104</f>
        <v>52</v>
      </c>
      <c r="C109" s="27">
        <f ca="1">OFFSET('Prediktioner inlagda över tid'!A104,0,'Resultat prediktioner över tid'!$C$3-1-4*'Resultat prediktioner över tid'!$C$4)</f>
        <v>12.699833707253415</v>
      </c>
      <c r="D109" s="27">
        <f ca="1">OFFSET('Prediktioner inlagda över tid'!A104,0,'Resultat prediktioner över tid'!$C$3-1-3*'Resultat prediktioner över tid'!$C$4)</f>
        <v>14.568499685473279</v>
      </c>
      <c r="E109" s="27">
        <f ca="1">OFFSET('Prediktioner inlagda över tid'!A104,0,'Resultat prediktioner över tid'!$C$3-1-2*'Resultat prediktioner över tid'!$C$4)</f>
        <v>14.568499685473279</v>
      </c>
      <c r="F109" s="27">
        <f ca="1">OFFSET('Prediktioner inlagda över tid'!A104,0,'Resultat prediktioner över tid'!$C$3-1-1*'Resultat prediktioner över tid'!$C$4)</f>
        <v>36.737190402407037</v>
      </c>
      <c r="G109" s="27">
        <f ca="1">OFFSET('Prediktioner inlagda över tid'!A104,0,'Resultat prediktioner över tid'!$C$3-1-0*'Resultat prediktioner över tid'!$C$4)</f>
        <v>40.902069797150375</v>
      </c>
      <c r="H109" s="28"/>
      <c r="I109" s="27">
        <f>'Prediktioner döda över tid'!B104</f>
        <v>243</v>
      </c>
      <c r="J109" s="27">
        <f ca="1">OFFSET('Prediktioner döda över tid'!$A104,0,'Resultat prediktioner över tid'!$C$3-1-4*'Resultat prediktioner över tid'!$C$4)</f>
        <v>164.51604183022047</v>
      </c>
      <c r="K109" s="27">
        <f ca="1">OFFSET('Prediktioner döda över tid'!$A104,0,'Resultat prediktioner över tid'!$C$3-1-3*'Resultat prediktioner över tid'!$C$4)</f>
        <v>202.44679731025997</v>
      </c>
      <c r="L109" s="27">
        <f ca="1">OFFSET('Prediktioner döda över tid'!$A104,0,'Resultat prediktioner över tid'!$C$3-1-2*'Resultat prediktioner över tid'!$C$4)</f>
        <v>202.44679731025997</v>
      </c>
      <c r="M109" s="27">
        <f ca="1">OFFSET('Prediktioner döda över tid'!$A104,0,'Resultat prediktioner över tid'!$C$3-1-1*'Resultat prediktioner över tid'!$C$4)</f>
        <v>255.59255661626148</v>
      </c>
      <c r="N109" s="27">
        <f ca="1">OFFSET('Prediktioner döda över tid'!$A104,0,'Resultat prediktioner över tid'!$C$3-1-0*'Resultat prediktioner över tid'!$C$4)</f>
        <v>251.27156174001749</v>
      </c>
    </row>
    <row r="110" spans="1:14">
      <c r="A110" s="2">
        <f t="shared" si="1"/>
        <v>44002</v>
      </c>
      <c r="B110" s="27">
        <f>'Prediktioner inlagda över tid'!B105</f>
        <v>49</v>
      </c>
      <c r="C110" s="27">
        <f ca="1">OFFSET('Prediktioner inlagda över tid'!A105,0,'Resultat prediktioner över tid'!$C$3-1-4*'Resultat prediktioner över tid'!$C$4)</f>
        <v>12.150468981342136</v>
      </c>
      <c r="D110" s="27">
        <f ca="1">OFFSET('Prediktioner inlagda över tid'!A105,0,'Resultat prediktioner över tid'!$C$3-1-3*'Resultat prediktioner över tid'!$C$4)</f>
        <v>13.806258761096379</v>
      </c>
      <c r="E110" s="27">
        <f ca="1">OFFSET('Prediktioner inlagda över tid'!A105,0,'Resultat prediktioner över tid'!$C$3-1-2*'Resultat prediktioner över tid'!$C$4)</f>
        <v>13.806258761096379</v>
      </c>
      <c r="F110" s="27">
        <f ca="1">OFFSET('Prediktioner inlagda över tid'!A105,0,'Resultat prediktioner över tid'!$C$3-1-1*'Resultat prediktioner över tid'!$C$4)</f>
        <v>35.43561004273041</v>
      </c>
      <c r="G110" s="27">
        <f ca="1">OFFSET('Prediktioner inlagda över tid'!A105,0,'Resultat prediktioner över tid'!$C$3-1-0*'Resultat prediktioner över tid'!$C$4)</f>
        <v>39.478924179207752</v>
      </c>
      <c r="H110" s="28"/>
      <c r="I110" s="27">
        <f>'Prediktioner döda över tid'!B105</f>
        <v>246</v>
      </c>
      <c r="J110" s="27">
        <f ca="1">OFFSET('Prediktioner döda över tid'!$A105,0,'Resultat prediktioner över tid'!$C$3-1-4*'Resultat prediktioner över tid'!$C$4)</f>
        <v>164.99102047278987</v>
      </c>
      <c r="K110" s="27">
        <f ca="1">OFFSET('Prediktioner döda över tid'!$A105,0,'Resultat prediktioner över tid'!$C$3-1-3*'Resultat prediktioner över tid'!$C$4)</f>
        <v>203.19889207929188</v>
      </c>
      <c r="L110" s="27">
        <f ca="1">OFFSET('Prediktioner döda över tid'!$A105,0,'Resultat prediktioner över tid'!$C$3-1-2*'Resultat prediktioner över tid'!$C$4)</f>
        <v>203.19889207929188</v>
      </c>
      <c r="M110" s="27">
        <f ca="1">OFFSET('Prediktioner döda över tid'!$A105,0,'Resultat prediktioner över tid'!$C$3-1-1*'Resultat prediktioner över tid'!$C$4)</f>
        <v>257.61085092093674</v>
      </c>
      <c r="N110" s="27">
        <f ca="1">OFFSET('Prediktioner döda över tid'!$A105,0,'Resultat prediktioner över tid'!$C$3-1-0*'Resultat prediktioner över tid'!$C$4)</f>
        <v>253.37881856263263</v>
      </c>
    </row>
    <row r="111" spans="1:14">
      <c r="A111" s="2">
        <f t="shared" si="1"/>
        <v>44003</v>
      </c>
      <c r="B111" s="27">
        <f>'Prediktioner inlagda över tid'!B106</f>
        <v>51</v>
      </c>
      <c r="C111" s="27">
        <f ca="1">OFFSET('Prediktioner inlagda över tid'!A106,0,'Resultat prediktioner över tid'!$C$3-1-4*'Resultat prediktioner över tid'!$C$4)</f>
        <v>11.63496221890933</v>
      </c>
      <c r="D111" s="27">
        <f ca="1">OFFSET('Prediktioner inlagda över tid'!A106,0,'Resultat prediktioner över tid'!$C$3-1-3*'Resultat prediktioner över tid'!$C$4)</f>
        <v>13.08769725915457</v>
      </c>
      <c r="E111" s="27">
        <f ca="1">OFFSET('Prediktioner inlagda över tid'!A106,0,'Resultat prediktioner över tid'!$C$3-1-2*'Resultat prediktioner över tid'!$C$4)</f>
        <v>13.08769725915457</v>
      </c>
      <c r="F111" s="27">
        <f ca="1">OFFSET('Prediktioner inlagda över tid'!A106,0,'Resultat prediktioner över tid'!$C$3-1-1*'Resultat prediktioner över tid'!$C$4)</f>
        <v>34.169295692197615</v>
      </c>
      <c r="G111" s="27">
        <f ca="1">OFFSET('Prediktioner inlagda över tid'!A106,0,'Resultat prediktioner över tid'!$C$3-1-0*'Resultat prediktioner över tid'!$C$4)</f>
        <v>38.090933416070584</v>
      </c>
      <c r="H111" s="28"/>
      <c r="I111" s="27">
        <f>'Prediktioner döda över tid'!B106</f>
        <v>246</v>
      </c>
      <c r="J111" s="27">
        <f ca="1">OFFSET('Prediktioner döda över tid'!$A106,0,'Resultat prediktioner över tid'!$C$3-1-4*'Resultat prediktioner över tid'!$C$4)</f>
        <v>165.4424847951737</v>
      </c>
      <c r="K111" s="27">
        <f ca="1">OFFSET('Prediktioner döda över tid'!$A106,0,'Resultat prediktioner över tid'!$C$3-1-3*'Resultat prediktioner över tid'!$C$4)</f>
        <v>203.90916955417356</v>
      </c>
      <c r="L111" s="27">
        <f ca="1">OFFSET('Prediktioner döda över tid'!$A106,0,'Resultat prediktioner över tid'!$C$3-1-2*'Resultat prediktioner över tid'!$C$4)</f>
        <v>203.90916955417356</v>
      </c>
      <c r="M111" s="27">
        <f ca="1">OFFSET('Prediktioner döda över tid'!$A106,0,'Resultat prediktioner över tid'!$C$3-1-1*'Resultat prediktioner över tid'!$C$4)</f>
        <v>259.55808555551113</v>
      </c>
      <c r="N111" s="27">
        <f ca="1">OFFSET('Prediktioner döda över tid'!$A106,0,'Resultat prediktioner över tid'!$C$3-1-0*'Resultat prediktioner över tid'!$C$4)</f>
        <v>255.41387034189111</v>
      </c>
    </row>
    <row r="112" spans="1:14">
      <c r="A112" s="2">
        <f t="shared" si="1"/>
        <v>44004</v>
      </c>
      <c r="B112" s="27">
        <f>'Prediktioner inlagda över tid'!B107</f>
        <v>52</v>
      </c>
      <c r="C112" s="27">
        <f ca="1">OFFSET('Prediktioner inlagda över tid'!A107,0,'Resultat prediktioner över tid'!$C$3-1-4*'Resultat prediktioner över tid'!$C$4)</f>
        <v>11.151482428692264</v>
      </c>
      <c r="D112" s="27">
        <f ca="1">OFFSET('Prediktioner inlagda över tid'!A107,0,'Resultat prediktioner över tid'!$C$3-1-3*'Resultat prediktioner över tid'!$C$4)</f>
        <v>12.410793090881876</v>
      </c>
      <c r="E112" s="27">
        <f ca="1">OFFSET('Prediktioner inlagda över tid'!A107,0,'Resultat prediktioner över tid'!$C$3-1-2*'Resultat prediktioner över tid'!$C$4)</f>
        <v>12.410793090881876</v>
      </c>
      <c r="F112" s="27">
        <f ca="1">OFFSET('Prediktioner inlagda över tid'!A107,0,'Resultat prediktioner över tid'!$C$3-1-1*'Resultat prediktioner över tid'!$C$4)</f>
        <v>32.938893186417467</v>
      </c>
      <c r="G112" s="27">
        <f ca="1">OFFSET('Prediktioner inlagda över tid'!A107,0,'Resultat prediktioner över tid'!$C$3-1-0*'Resultat prediktioner över tid'!$C$4)</f>
        <v>36.739109135360025</v>
      </c>
      <c r="H112" s="28"/>
      <c r="I112" s="27">
        <f>'Prediktioner döda över tid'!B107</f>
        <v>250</v>
      </c>
      <c r="J112" s="27">
        <f ca="1">OFFSET('Prediktioner döda över tid'!$A107,0,'Resultat prediktioner över tid'!$C$3-1-4*'Resultat prediktioner över tid'!$C$4)</f>
        <v>165.87184937356395</v>
      </c>
      <c r="K112" s="27">
        <f ca="1">OFFSET('Prediktioner döda över tid'!$A107,0,'Resultat prediktioner över tid'!$C$3-1-3*'Resultat prediktioner över tid'!$C$4)</f>
        <v>204.57990236811125</v>
      </c>
      <c r="L112" s="27">
        <f ca="1">OFFSET('Prediktioner döda över tid'!$A107,0,'Resultat prediktioner över tid'!$C$3-1-2*'Resultat prediktioner över tid'!$C$4)</f>
        <v>204.57990236811125</v>
      </c>
      <c r="M112" s="27">
        <f ca="1">OFFSET('Prediktioner döda över tid'!$A107,0,'Resultat prediktioner över tid'!$C$3-1-1*'Resultat prediktioner över tid'!$C$4)</f>
        <v>261.43586073788367</v>
      </c>
      <c r="N112" s="27">
        <f ca="1">OFFSET('Prediktioner döda över tid'!$A107,0,'Resultat prediktioner över tid'!$C$3-1-0*'Resultat prediktioner över tid'!$C$4)</f>
        <v>257.37814506791239</v>
      </c>
    </row>
    <row r="113" spans="1:14">
      <c r="A113" s="2">
        <f t="shared" si="1"/>
        <v>44005</v>
      </c>
      <c r="B113" s="27">
        <f>'Prediktioner inlagda över tid'!B108</f>
        <v>54</v>
      </c>
      <c r="C113" s="27">
        <f ca="1">OFFSET('Prediktioner inlagda över tid'!A108,0,'Resultat prediktioner över tid'!$C$3-1-4*'Resultat prediktioner över tid'!$C$4)</f>
        <v>10.698263568752512</v>
      </c>
      <c r="D113" s="27">
        <f ca="1">OFFSET('Prediktioner inlagda över tid'!A108,0,'Resultat prediktioner över tid'!$C$3-1-3*'Resultat prediktioner över tid'!$C$4)</f>
        <v>11.773556241682552</v>
      </c>
      <c r="E113" s="27">
        <f ca="1">OFFSET('Prediktioner inlagda över tid'!A108,0,'Resultat prediktioner över tid'!$C$3-1-2*'Resultat prediktioner över tid'!$C$4)</f>
        <v>11.773556241682552</v>
      </c>
      <c r="F113" s="27">
        <f ca="1">OFFSET('Prediktioner inlagda över tid'!A108,0,'Resultat prediktioner över tid'!$C$3-1-1*'Resultat prediktioner över tid'!$C$4)</f>
        <v>31.744864591142271</v>
      </c>
      <c r="G113" s="27">
        <f ca="1">OFFSET('Prediktioner inlagda över tid'!A108,0,'Resultat prediktioner över tid'!$C$3-1-0*'Resultat prediktioner över tid'!$C$4)</f>
        <v>35.424251092790669</v>
      </c>
      <c r="H113" s="28"/>
      <c r="I113" s="27">
        <f>'Prediktioner döda över tid'!B108</f>
        <v>252</v>
      </c>
      <c r="J113" s="27">
        <f ca="1">OFFSET('Prediktioner döda över tid'!$A108,0,'Resultat prediktioner över tid'!$C$3-1-4*'Resultat prediktioner över tid'!$C$4)</f>
        <v>166.28045683302798</v>
      </c>
      <c r="K113" s="27">
        <f ca="1">OFFSET('Prediktioner döda över tid'!$A108,0,'Resultat prediktioner över tid'!$C$3-1-3*'Resultat prediktioner över tid'!$C$4)</f>
        <v>205.21327357192249</v>
      </c>
      <c r="L113" s="27">
        <f ca="1">OFFSET('Prediktioner döda över tid'!$A108,0,'Resultat prediktioner över tid'!$C$3-1-2*'Resultat prediktioner över tid'!$C$4)</f>
        <v>205.21327357192249</v>
      </c>
      <c r="M113" s="27">
        <f ca="1">OFFSET('Prediktioner döda över tid'!$A108,0,'Resultat prediktioner över tid'!$C$3-1-1*'Resultat prediktioner över tid'!$C$4)</f>
        <v>263.24584478422236</v>
      </c>
      <c r="N113" s="27">
        <f ca="1">OFFSET('Prediktioner döda över tid'!$A108,0,'Resultat prediktioner över tid'!$C$3-1-0*'Resultat prediktioner över tid'!$C$4)</f>
        <v>259.27315634292876</v>
      </c>
    </row>
    <row r="114" spans="1:14">
      <c r="A114" s="2">
        <f t="shared" si="1"/>
        <v>44006</v>
      </c>
      <c r="B114" s="27">
        <f>'Prediktioner inlagda över tid'!B109</f>
        <v>44</v>
      </c>
      <c r="C114" s="27">
        <f ca="1">OFFSET('Prediktioner inlagda över tid'!A109,0,'Resultat prediktioner över tid'!$C$3-1-4*'Resultat prediktioner över tid'!$C$4)</f>
        <v>10.273606981487601</v>
      </c>
      <c r="D114" s="27">
        <f ca="1">OFFSET('Prediktioner inlagda över tid'!A109,0,'Resultat prediktioner över tid'!$C$3-1-3*'Resultat prediktioner över tid'!$C$4)</f>
        <v>11.174037470476232</v>
      </c>
      <c r="E114" s="27">
        <f ca="1">OFFSET('Prediktioner inlagda över tid'!A109,0,'Resultat prediktioner över tid'!$C$3-1-2*'Resultat prediktioner över tid'!$C$4)</f>
        <v>11.174037470476232</v>
      </c>
      <c r="F114" s="27">
        <f ca="1">OFFSET('Prediktioner inlagda över tid'!A109,0,'Resultat prediktioner över tid'!$C$3-1-1*'Resultat prediktioner över tid'!$C$4)</f>
        <v>30.587501920952572</v>
      </c>
      <c r="G114" s="27">
        <f ca="1">OFFSET('Prediktioner inlagda över tid'!A109,0,'Resultat prediktioner över tid'!$C$3-1-0*'Resultat prediktioner över tid'!$C$4)</f>
        <v>34.146961039188952</v>
      </c>
      <c r="H114" s="28"/>
      <c r="I114" s="27">
        <f>'Prediktioner döda över tid'!B109</f>
        <v>252</v>
      </c>
      <c r="J114" s="27">
        <f ca="1">OFFSET('Prediktioner döda över tid'!$A109,0,'Resultat prediktioner över tid'!$C$3-1-4*'Resultat prediktioner över tid'!$C$4)</f>
        <v>166.6695797723971</v>
      </c>
      <c r="K114" s="27">
        <f ca="1">OFFSET('Prediktioner döda över tid'!$A109,0,'Resultat prediktioner över tid'!$C$3-1-3*'Resultat prediktioner över tid'!$C$4)</f>
        <v>205.81137575098589</v>
      </c>
      <c r="L114" s="27">
        <f ca="1">OFFSET('Prediktioner döda över tid'!$A109,0,'Resultat prediktioner över tid'!$C$3-1-2*'Resultat prediktioner över tid'!$C$4)</f>
        <v>205.81137575098589</v>
      </c>
      <c r="M114" s="27">
        <f ca="1">OFFSET('Prediktioner döda över tid'!$A109,0,'Resultat prediktioner över tid'!$C$3-1-1*'Resultat prediktioner över tid'!$C$4)</f>
        <v>264.98976250182488</v>
      </c>
      <c r="N114" s="27">
        <f ca="1">OFFSET('Prediktioner döda över tid'!$A109,0,'Resultat prediktioner över tid'!$C$3-1-0*'Resultat prediktioner över tid'!$C$4)</f>
        <v>261.10049122248466</v>
      </c>
    </row>
    <row r="115" spans="1:14">
      <c r="A115" s="2">
        <f t="shared" si="1"/>
        <v>44007</v>
      </c>
      <c r="B115" s="27">
        <f>'Prediktioner inlagda över tid'!B110</f>
        <v>47</v>
      </c>
      <c r="C115" s="27">
        <f ca="1">OFFSET('Prediktioner inlagda över tid'!A110,0,'Resultat prediktioner över tid'!$C$3-1-4*'Resultat prediktioner över tid'!$C$4)</f>
        <v>9.8758829470274581</v>
      </c>
      <c r="D115" s="27">
        <f ca="1">OFFSET('Prediktioner inlagda över tid'!A110,0,'Resultat prediktioner över tid'!$C$3-1-3*'Resultat prediktioner över tid'!$C$4)</f>
        <v>10.61033544052885</v>
      </c>
      <c r="E115" s="27">
        <f ca="1">OFFSET('Prediktioner inlagda över tid'!A110,0,'Resultat prediktioner över tid'!$C$3-1-2*'Resultat prediktioner över tid'!$C$4)</f>
        <v>10.61033544052885</v>
      </c>
      <c r="F115" s="27">
        <f ca="1">OFFSET('Prediktioner inlagda över tid'!A110,0,'Resultat prediktioner över tid'!$C$3-1-1*'Resultat prediktioner över tid'!$C$4)</f>
        <v>29.46694074469163</v>
      </c>
      <c r="G115" s="27">
        <f ca="1">OFFSET('Prediktioner inlagda över tid'!A110,0,'Resultat prediktioner över tid'!$C$3-1-0*'Resultat prediktioner över tid'!$C$4)</f>
        <v>32.907656719967264</v>
      </c>
      <c r="H115" s="28"/>
      <c r="I115" s="27">
        <f>'Prediktioner döda över tid'!B110</f>
        <v>252</v>
      </c>
      <c r="J115" s="27">
        <f ca="1">OFFSET('Prediktioner döda över tid'!$A110,0,'Resultat prediktioner över tid'!$C$3-1-4*'Resultat prediktioner över tid'!$C$4)</f>
        <v>167.04042288903534</v>
      </c>
      <c r="K115" s="27">
        <f ca="1">OFFSET('Prediktioner döda över tid'!$A110,0,'Resultat prediktioner över tid'!$C$3-1-3*'Resultat prediktioner över tid'!$C$4)</f>
        <v>206.3762108789584</v>
      </c>
      <c r="L115" s="27">
        <f ca="1">OFFSET('Prediktioner döda över tid'!$A110,0,'Resultat prediktioner över tid'!$C$3-1-2*'Resultat prediktioner över tid'!$C$4)</f>
        <v>206.3762108789584</v>
      </c>
      <c r="M115" s="27">
        <f ca="1">OFFSET('Prediktioner döda över tid'!$A110,0,'Resultat prediktioner över tid'!$C$3-1-1*'Resultat prediktioner över tid'!$C$4)</f>
        <v>266.66938425358467</v>
      </c>
      <c r="N115" s="27">
        <f ca="1">OFFSET('Prediktioner döda över tid'!$A110,0,'Resultat prediktioner över tid'!$C$3-1-0*'Resultat prediktioner över tid'!$C$4)</f>
        <v>262.86179864433672</v>
      </c>
    </row>
    <row r="116" spans="1:14">
      <c r="A116" s="2">
        <f t="shared" si="1"/>
        <v>44008</v>
      </c>
      <c r="B116" s="27">
        <f>'Prediktioner inlagda över tid'!B111</f>
        <v>44</v>
      </c>
      <c r="C116" s="27">
        <f ca="1">OFFSET('Prediktioner inlagda över tid'!A111,0,'Resultat prediktioner över tid'!$C$3-1-4*'Resultat prediktioner över tid'!$C$4)</f>
        <v>9.503531478437143</v>
      </c>
      <c r="D116" s="27">
        <f ca="1">OFFSET('Prediktioner inlagda över tid'!A111,0,'Resultat prediktioner över tid'!$C$3-1-3*'Resultat prediktioner över tid'!$C$4)</f>
        <v>10.080602448781908</v>
      </c>
      <c r="E116" s="27">
        <f ca="1">OFFSET('Prediktioner inlagda över tid'!A111,0,'Resultat prediktioner över tid'!$C$3-1-2*'Resultat prediktioner över tid'!$C$4)</f>
        <v>10.080602448781908</v>
      </c>
      <c r="F116" s="27">
        <f ca="1">OFFSET('Prediktioner inlagda över tid'!A111,0,'Resultat prediktioner över tid'!$C$3-1-1*'Resultat prediktioner över tid'!$C$4)</f>
        <v>28.383173556257073</v>
      </c>
      <c r="G116" s="27">
        <f ca="1">OFFSET('Prediktioner inlagda över tid'!A111,0,'Resultat prediktioner över tid'!$C$3-1-0*'Resultat prediktioner över tid'!$C$4)</f>
        <v>31.70658585192232</v>
      </c>
      <c r="H116" s="28"/>
      <c r="I116" s="27">
        <f>'Prediktioner döda över tid'!B111</f>
        <v>253</v>
      </c>
      <c r="J116" s="27">
        <f ca="1">OFFSET('Prediktioner döda över tid'!$A111,0,'Resultat prediktioner över tid'!$C$3-1-4*'Resultat prediktioner över tid'!$C$4)</f>
        <v>167.39412525703386</v>
      </c>
      <c r="K116" s="27">
        <f ca="1">OFFSET('Prediktioner döda över tid'!$A111,0,'Resultat prediktioner över tid'!$C$3-1-3*'Resultat prediktioner över tid'!$C$4)</f>
        <v>206.90969080538665</v>
      </c>
      <c r="L116" s="27">
        <f ca="1">OFFSET('Prediktioner döda över tid'!$A111,0,'Resultat prediktioner över tid'!$C$3-1-2*'Resultat prediktioner över tid'!$C$4)</f>
        <v>206.90969080538665</v>
      </c>
      <c r="M116" s="27">
        <f ca="1">OFFSET('Prediktioner döda över tid'!$A111,0,'Resultat prediktioner över tid'!$C$3-1-1*'Resultat prediktioner över tid'!$C$4)</f>
        <v>268.2865157147138</v>
      </c>
      <c r="N116" s="27">
        <f ca="1">OFFSET('Prediktioner döda över tid'!$A111,0,'Resultat prediktioner över tid'!$C$3-1-0*'Resultat prediktioner över tid'!$C$4)</f>
        <v>264.55877848175965</v>
      </c>
    </row>
    <row r="117" spans="1:14">
      <c r="A117" s="2">
        <f t="shared" si="1"/>
        <v>44009</v>
      </c>
      <c r="B117" s="27">
        <f>'Prediktioner inlagda över tid'!B112</f>
        <v>40</v>
      </c>
      <c r="C117" s="27">
        <f ca="1">OFFSET('Prediktioner inlagda över tid'!A112,0,'Resultat prediktioner över tid'!$C$3-1-4*'Resultat prediktioner över tid'!$C$4)</f>
        <v>9.155062470284614</v>
      </c>
      <c r="D117" s="27">
        <f ca="1">OFFSET('Prediktioner inlagda över tid'!A112,0,'Resultat prediktioner över tid'!$C$3-1-3*'Resultat prediktioner över tid'!$C$4)</f>
        <v>9.5830489112588602</v>
      </c>
      <c r="E117" s="27">
        <f ca="1">OFFSET('Prediktioner inlagda över tid'!A112,0,'Resultat prediktioner över tid'!$C$3-1-2*'Resultat prediktioner över tid'!$C$4)</f>
        <v>9.5830489112588602</v>
      </c>
      <c r="F117" s="27">
        <f ca="1">OFFSET('Prediktioner inlagda över tid'!A112,0,'Resultat prediktioner över tid'!$C$3-1-1*'Resultat prediktioner över tid'!$C$4)</f>
        <v>27.33606280794778</v>
      </c>
      <c r="G117" s="27">
        <f ca="1">OFFSET('Prediktioner inlagda över tid'!A112,0,'Resultat prediktioner över tid'!$C$3-1-0*'Resultat prediktioner över tid'!$C$4)</f>
        <v>30.543839942106526</v>
      </c>
      <c r="H117" s="28"/>
      <c r="I117" s="27">
        <f>'Prediktioner döda över tid'!B112</f>
        <v>254</v>
      </c>
      <c r="J117" s="27">
        <f ca="1">OFFSET('Prediktioner döda över tid'!$A112,0,'Resultat prediktioner över tid'!$C$3-1-4*'Resultat prediktioner över tid'!$C$4)</f>
        <v>167.73176271812542</v>
      </c>
      <c r="K117" s="27">
        <f ca="1">OFFSET('Prediktioner döda över tid'!$A112,0,'Resultat prediktioner över tid'!$C$3-1-3*'Resultat prediktioner över tid'!$C$4)</f>
        <v>207.41363828296357</v>
      </c>
      <c r="L117" s="27">
        <f ca="1">OFFSET('Prediktioner döda över tid'!$A112,0,'Resultat prediktioner över tid'!$C$3-1-2*'Resultat prediktioner över tid'!$C$4)</f>
        <v>207.41363828296357</v>
      </c>
      <c r="M117" s="27">
        <f ca="1">OFFSET('Prediktioner döda över tid'!$A112,0,'Resultat prediktioner över tid'!$C$3-1-1*'Resultat prediktioner över tid'!$C$4)</f>
        <v>269.84298833277984</v>
      </c>
      <c r="N117" s="27">
        <f ca="1">OFFSET('Prediktioner döda över tid'!$A112,0,'Resultat prediktioner över tid'!$C$3-1-0*'Resultat prediktioner över tid'!$C$4)</f>
        <v>266.19317124728229</v>
      </c>
    </row>
    <row r="118" spans="1:14">
      <c r="A118" s="2">
        <f t="shared" si="1"/>
        <v>44010</v>
      </c>
      <c r="B118" s="27">
        <f>'Prediktioner inlagda över tid'!B113</f>
        <v>43</v>
      </c>
      <c r="C118" s="27">
        <f ca="1">OFFSET('Prediktioner inlagda över tid'!A113,0,'Resultat prediktioner över tid'!$C$3-1-4*'Resultat prediktioner över tid'!$C$4)</f>
        <v>8.8290553007919765</v>
      </c>
      <c r="D118" s="27">
        <f ca="1">OFFSET('Prediktioner inlagda över tid'!A113,0,'Resultat prediktioner över tid'!$C$3-1-3*'Resultat prediktioner över tid'!$C$4)</f>
        <v>9.1159467517610828</v>
      </c>
      <c r="E118" s="27">
        <f ca="1">OFFSET('Prediktioner inlagda över tid'!A113,0,'Resultat prediktioner över tid'!$C$3-1-2*'Resultat prediktioner över tid'!$C$4)</f>
        <v>9.1159467517610828</v>
      </c>
      <c r="F118" s="27">
        <f ca="1">OFFSET('Prediktioner inlagda över tid'!A113,0,'Resultat prediktioner över tid'!$C$3-1-1*'Resultat prediktioner över tid'!$C$4)</f>
        <v>26.325353521087102</v>
      </c>
      <c r="G118" s="27">
        <f ca="1">OFFSET('Prediktioner inlagda över tid'!A113,0,'Resultat prediktioner över tid'!$C$3-1-0*'Resultat prediktioner över tid'!$C$4)</f>
        <v>29.419367832734913</v>
      </c>
      <c r="H118" s="28"/>
      <c r="I118" s="27">
        <f>'Prediktioner döda över tid'!B113</f>
        <v>256</v>
      </c>
      <c r="J118" s="27">
        <f ca="1">OFFSET('Prediktioner döda över tid'!$A113,0,'Resultat prediktioner över tid'!$C$3-1-4*'Resultat prediktioner över tid'!$C$4)</f>
        <v>168.05435034990106</v>
      </c>
      <c r="K118" s="27">
        <f ca="1">OFFSET('Prediktioner döda över tid'!$A113,0,'Resultat prediktioner över tid'!$C$3-1-3*'Resultat prediktioner över tid'!$C$4)</f>
        <v>207.88978844874194</v>
      </c>
      <c r="L118" s="27">
        <f ca="1">OFFSET('Prediktioner döda över tid'!$A113,0,'Resultat prediktioner över tid'!$C$3-1-2*'Resultat prediktioner över tid'!$C$4)</f>
        <v>207.88978844874194</v>
      </c>
      <c r="M118" s="27">
        <f ca="1">OFFSET('Prediktioner döda över tid'!$A113,0,'Resultat prediktioner över tid'!$C$3-1-1*'Resultat prediktioner över tid'!$C$4)</f>
        <v>271.34065049358446</v>
      </c>
      <c r="N118" s="27">
        <f ca="1">OFFSET('Prediktioner döda över tid'!$A113,0,'Resultat prediktioner över tid'!$C$3-1-0*'Resultat prediktioner över tid'!$C$4)</f>
        <v>267.76674846316894</v>
      </c>
    </row>
    <row r="119" spans="1:14">
      <c r="A119" s="2">
        <f t="shared" si="1"/>
        <v>44011</v>
      </c>
      <c r="B119" s="27">
        <f>'Prediktioner inlagda över tid'!B114</f>
        <v>42</v>
      </c>
      <c r="C119" s="27">
        <f ca="1">OFFSET('Prediktioner inlagda över tid'!A114,0,'Resultat prediktioner över tid'!$C$3-1-4*'Resultat prediktioner över tid'!$C$4)</f>
        <v>8.5241579770760794</v>
      </c>
      <c r="D119" s="27">
        <f ca="1">OFFSET('Prediktioner inlagda över tid'!A114,0,'Resultat prediktioner över tid'!$C$3-1-3*'Resultat prediktioner över tid'!$C$4)</f>
        <v>8.6776318301841293</v>
      </c>
      <c r="E119" s="27">
        <f ca="1">OFFSET('Prediktioner inlagda över tid'!A114,0,'Resultat prediktioner över tid'!$C$3-1-2*'Resultat prediktioner över tid'!$C$4)</f>
        <v>8.6776318301841293</v>
      </c>
      <c r="F119" s="27">
        <f ca="1">OFFSET('Prediktioner inlagda över tid'!A114,0,'Resultat prediktioner över tid'!$C$3-1-1*'Resultat prediktioner över tid'!$C$4)</f>
        <v>25.350685404939977</v>
      </c>
      <c r="G119" s="27">
        <f ca="1">OFFSET('Prediktioner inlagda över tid'!A114,0,'Resultat prediktioner över tid'!$C$3-1-0*'Resultat prediktioner över tid'!$C$4)</f>
        <v>28.332988874378533</v>
      </c>
      <c r="H119" s="28"/>
      <c r="I119" s="27">
        <f>'Prediktioner döda över tid'!B114</f>
        <v>256</v>
      </c>
      <c r="J119" s="27">
        <f ca="1">OFFSET('Prediktioner döda över tid'!$A114,0,'Resultat prediktioner över tid'!$C$3-1-4*'Resultat prediktioner över tid'!$C$4)</f>
        <v>168.36284498073704</v>
      </c>
      <c r="K119" s="27">
        <f ca="1">OFFSET('Prediktioner döda över tid'!$A114,0,'Resultat prediktioner över tid'!$C$3-1-3*'Resultat prediktioner över tid'!$C$4)</f>
        <v>208.33979068195634</v>
      </c>
      <c r="L119" s="27">
        <f ca="1">OFFSET('Prediktioner döda över tid'!$A114,0,'Resultat prediktioner över tid'!$C$3-1-2*'Resultat prediktioner över tid'!$C$4)</f>
        <v>208.33979068195634</v>
      </c>
      <c r="M119" s="27">
        <f ca="1">OFFSET('Prediktioner döda över tid'!$A114,0,'Resultat prediktioner över tid'!$C$3-1-1*'Resultat prediktioner över tid'!$C$4)</f>
        <v>272.78135938794571</v>
      </c>
      <c r="N119" s="27">
        <f ca="1">OFFSET('Prediktioner döda över tid'!$A114,0,'Resultat prediktioner över tid'!$C$3-1-0*'Resultat prediktioner över tid'!$C$4)</f>
        <v>269.28130370625098</v>
      </c>
    </row>
    <row r="120" spans="1:14">
      <c r="A120" s="2">
        <f t="shared" si="1"/>
        <v>44012</v>
      </c>
      <c r="B120" s="27">
        <f>'Prediktioner inlagda över tid'!B115</f>
        <v>33</v>
      </c>
      <c r="C120" s="27">
        <f ca="1">OFFSET('Prediktioner inlagda över tid'!A115,0,'Resultat prediktioner över tid'!$C$3-1-4*'Resultat prediktioner över tid'!$C$4)</f>
        <v>8.2390859029669148</v>
      </c>
      <c r="D120" s="27">
        <f ca="1">OFFSET('Prediktioner inlagda över tid'!A115,0,'Resultat prediktioner över tid'!$C$3-1-3*'Resultat prediktioner över tid'!$C$4)</f>
        <v>8.2665055357243329</v>
      </c>
      <c r="E120" s="27">
        <f ca="1">OFFSET('Prediktioner inlagda över tid'!A115,0,'Resultat prediktioner över tid'!$C$3-1-2*'Resultat prediktioner över tid'!$C$4)</f>
        <v>8.2665055357243329</v>
      </c>
      <c r="F120" s="27">
        <f ca="1">OFFSET('Prediktioner inlagda över tid'!A115,0,'Resultat prediktioner över tid'!$C$3-1-1*'Resultat prediktioner över tid'!$C$4)</f>
        <v>24.411604429906181</v>
      </c>
      <c r="G120" s="27">
        <f ca="1">OFFSET('Prediktioner inlagda över tid'!A115,0,'Resultat prediktioner över tid'!$C$3-1-0*'Resultat prediktioner över tid'!$C$4)</f>
        <v>27.284405646861153</v>
      </c>
      <c r="H120" s="28"/>
      <c r="I120" s="27">
        <f>'Prediktioner döda över tid'!B115</f>
        <v>257</v>
      </c>
      <c r="J120" s="27">
        <f ca="1">OFFSET('Prediktioner döda över tid'!$A115,0,'Resultat prediktioner över tid'!$C$3-1-4*'Resultat prediktioner över tid'!$C$4)</f>
        <v>168.65814772521614</v>
      </c>
      <c r="K120" s="27">
        <f ca="1">OFFSET('Prediktioner döda över tid'!$A115,0,'Resultat prediktioner över tid'!$C$3-1-3*'Resultat prediktioner över tid'!$C$4)</f>
        <v>208.76521076911246</v>
      </c>
      <c r="L120" s="27">
        <f ca="1">OFFSET('Prediktioner döda över tid'!$A115,0,'Resultat prediktioner över tid'!$C$3-1-2*'Resultat prediktioner över tid'!$C$4)</f>
        <v>208.76521076911246</v>
      </c>
      <c r="M120" s="27">
        <f ca="1">OFFSET('Prediktioner döda över tid'!$A115,0,'Resultat prediktioner över tid'!$C$3-1-1*'Resultat prediktioner över tid'!$C$4)</f>
        <v>274.1669735680062</v>
      </c>
      <c r="N120" s="27">
        <f ca="1">OFFSET('Prediktioner döda över tid'!$A115,0,'Resultat prediktioner över tid'!$C$3-1-0*'Resultat prediktioner över tid'!$C$4)</f>
        <v>270.73864432700577</v>
      </c>
    </row>
    <row r="121" spans="1:14">
      <c r="A121" s="2">
        <f t="shared" si="1"/>
        <v>44013</v>
      </c>
      <c r="B121" s="27">
        <f>'Prediktioner inlagda över tid'!B116</f>
        <v>34</v>
      </c>
      <c r="C121" s="27">
        <f ca="1">OFFSET('Prediktioner inlagda över tid'!A116,0,'Resultat prediktioner över tid'!$C$3-1-4*'Resultat prediktioner över tid'!$C$4)</f>
        <v>7.9726203396074427</v>
      </c>
      <c r="D121" s="27">
        <f ca="1">OFFSET('Prediktioner inlagda över tid'!A116,0,'Resultat prediktioner över tid'!$C$3-1-3*'Resultat prediktioner över tid'!$C$4)</f>
        <v>7.8810356592713422</v>
      </c>
      <c r="E121" s="27">
        <f ca="1">OFFSET('Prediktioner inlagda över tid'!A116,0,'Resultat prediktioner över tid'!$C$3-1-2*'Resultat prediktioner över tid'!$C$4)</f>
        <v>7.8810356592713422</v>
      </c>
      <c r="F121" s="27">
        <f ca="1">OFFSET('Prediktioner inlagda över tid'!A116,0,'Resultat prediktioner över tid'!$C$3-1-1*'Resultat prediktioner över tid'!$C$4)</f>
        <v>23.507573814548262</v>
      </c>
      <c r="G121" s="27">
        <f ca="1">OFFSET('Prediktioner inlagda över tid'!A116,0,'Resultat prediktioner över tid'!$C$3-1-0*'Resultat prediktioner över tid'!$C$4)</f>
        <v>26.273216163182884</v>
      </c>
      <c r="H121" s="28"/>
      <c r="I121" s="27">
        <f>'Prediktioner döda över tid'!B116</f>
        <v>257</v>
      </c>
      <c r="J121" s="27">
        <f ca="1">OFFSET('Prediktioner döda över tid'!$A116,0,'Resultat prediktioner över tid'!$C$3-1-4*'Resultat prediktioner över tid'!$C$4)</f>
        <v>168.94110651776901</v>
      </c>
      <c r="K121" s="27">
        <f ca="1">OFFSET('Prediktioner döda över tid'!$A116,0,'Resultat prediktioner över tid'!$C$3-1-3*'Resultat prediktioner över tid'!$C$4)</f>
        <v>209.16753331459049</v>
      </c>
      <c r="L121" s="27">
        <f ca="1">OFFSET('Prediktioner döda över tid'!$A116,0,'Resultat prediktioner över tid'!$C$3-1-2*'Resultat prediktioner över tid'!$C$4)</f>
        <v>209.16753331459049</v>
      </c>
      <c r="M121" s="27">
        <f ca="1">OFFSET('Prediktioner döda över tid'!$A116,0,'Resultat prediktioner över tid'!$C$3-1-1*'Resultat prediktioner över tid'!$C$4)</f>
        <v>275.49934617623478</v>
      </c>
      <c r="N121" s="27">
        <f ca="1">OFFSET('Prediktioner döda över tid'!$A116,0,'Resultat prediktioner över tid'!$C$3-1-0*'Resultat prediktioner över tid'!$C$4)</f>
        <v>272.14058383605862</v>
      </c>
    </row>
    <row r="122" spans="1:14">
      <c r="A122" s="2">
        <f t="shared" si="1"/>
        <v>44014</v>
      </c>
      <c r="B122" s="27">
        <f>'Prediktioner inlagda över tid'!B117</f>
        <v>34</v>
      </c>
      <c r="C122" s="27">
        <f ca="1">OFFSET('Prediktioner inlagda över tid'!A117,0,'Resultat prediktioner över tid'!$C$3-1-4*'Resultat prediktioner över tid'!$C$4)</f>
        <v>7.7236066204991296</v>
      </c>
      <c r="D122" s="27">
        <f ca="1">OFFSET('Prediktioner inlagda över tid'!A117,0,'Resultat prediktioner över tid'!$C$3-1-3*'Resultat prediktioner över tid'!$C$4)</f>
        <v>7.5197566485954894</v>
      </c>
      <c r="E122" s="27">
        <f ca="1">OFFSET('Prediktioner inlagda över tid'!A117,0,'Resultat prediktioner över tid'!$C$3-1-2*'Resultat prediktioner över tid'!$C$4)</f>
        <v>7.5197566485954894</v>
      </c>
      <c r="F122" s="27">
        <f ca="1">OFFSET('Prediktioner inlagda över tid'!A117,0,'Resultat prediktioner över tid'!$C$3-1-1*'Resultat prediktioner över tid'!$C$4)</f>
        <v>22.637984398182596</v>
      </c>
      <c r="G122" s="27">
        <f ca="1">OFFSET('Prediktioner inlagda över tid'!A117,0,'Resultat prediktioner över tid'!$C$3-1-0*'Resultat prediktioner över tid'!$C$4)</f>
        <v>25.298925506355058</v>
      </c>
      <c r="H122" s="28"/>
      <c r="I122" s="27">
        <f>'Prediktioner döda över tid'!B117</f>
        <v>259</v>
      </c>
      <c r="J122" s="27">
        <f ca="1">OFFSET('Prediktioner döda över tid'!$A117,0,'Resultat prediktioner över tid'!$C$3-1-4*'Resultat prediktioner över tid'!$C$4)</f>
        <v>169.2125186257922</v>
      </c>
      <c r="K122" s="27">
        <f ca="1">OFFSET('Prediktioner döda över tid'!$A117,0,'Resultat prediktioner över tid'!$C$3-1-3*'Resultat prediktioner över tid'!$C$4)</f>
        <v>209.5481643421256</v>
      </c>
      <c r="L122" s="27">
        <f ca="1">OFFSET('Prediktioner döda över tid'!$A117,0,'Resultat prediktioner över tid'!$C$3-1-2*'Resultat prediktioner över tid'!$C$4)</f>
        <v>209.5481643421256</v>
      </c>
      <c r="M122" s="27">
        <f ca="1">OFFSET('Prediktioner döda över tid'!$A117,0,'Resultat prediktioner över tid'!$C$3-1-1*'Resultat prediktioner över tid'!$C$4)</f>
        <v>276.78031882576147</v>
      </c>
      <c r="N122" s="27">
        <f ca="1">OFFSET('Prediktioner döda över tid'!$A117,0,'Resultat prediktioner över tid'!$C$3-1-0*'Resultat prediktioner över tid'!$C$4)</f>
        <v>273.48893494551385</v>
      </c>
    </row>
    <row r="123" spans="1:14">
      <c r="A123" s="2">
        <f t="shared" si="1"/>
        <v>44015</v>
      </c>
      <c r="B123" s="27">
        <f>'Prediktioner inlagda över tid'!B118</f>
        <v>29</v>
      </c>
      <c r="C123" s="27">
        <f ca="1">OFFSET('Prediktioner inlagda över tid'!A118,0,'Resultat prediktioner över tid'!$C$3-1-4*'Resultat prediktioner över tid'!$C$4)</f>
        <v>7.4909521748584211</v>
      </c>
      <c r="D123" s="27">
        <f ca="1">OFFSET('Prediktioner inlagda över tid'!A118,0,'Resultat prediktioner över tid'!$C$3-1-3*'Resultat prediktioner över tid'!$C$4)</f>
        <v>7.1812693396872787</v>
      </c>
      <c r="E123" s="27">
        <f ca="1">OFFSET('Prediktioner inlagda över tid'!A118,0,'Resultat prediktioner över tid'!$C$3-1-2*'Resultat prediktioner över tid'!$C$4)</f>
        <v>7.1812693396872787</v>
      </c>
      <c r="F123" s="27">
        <f ca="1">OFFSET('Prediktioner inlagda över tid'!A118,0,'Resultat prediktioner över tid'!$C$3-1-1*'Resultat prediktioner över tid'!$C$4)</f>
        <v>21.802164381539988</v>
      </c>
      <c r="G123" s="27">
        <f ca="1">OFFSET('Prediktioner inlagda över tid'!A118,0,'Resultat prediktioner över tid'!$C$3-1-0*'Resultat prediktioner över tid'!$C$4)</f>
        <v>24.360956862201196</v>
      </c>
      <c r="H123" s="28"/>
      <c r="I123" s="27">
        <f>'Prediktioner döda över tid'!B118</f>
        <v>259</v>
      </c>
      <c r="J123" s="27">
        <f ca="1">OFFSET('Prediktioner döda över tid'!$A118,0,'Resultat prediktioner över tid'!$C$3-1-4*'Resultat prediktioner över tid'!$C$4)</f>
        <v>169.47313312664315</v>
      </c>
      <c r="K123" s="27">
        <f ca="1">OFFSET('Prediktioner döda över tid'!$A118,0,'Resultat prediktioner över tid'!$C$3-1-3*'Resultat prediktioner över tid'!$C$4)</f>
        <v>209.90843403913712</v>
      </c>
      <c r="L123" s="27">
        <f ca="1">OFFSET('Prediktioner döda över tid'!$A118,0,'Resultat prediktioner över tid'!$C$3-1-2*'Resultat prediktioner över tid'!$C$4)</f>
        <v>209.90843403913712</v>
      </c>
      <c r="M123" s="27">
        <f ca="1">OFFSET('Prediktioner döda över tid'!$A118,0,'Resultat prediktioner över tid'!$C$3-1-1*'Resultat prediktioner över tid'!$C$4)</f>
        <v>278.01171610701687</v>
      </c>
      <c r="N123" s="27">
        <f ca="1">OFFSET('Prediktioner döda över tid'!$A118,0,'Resultat prediktioner över tid'!$C$3-1-0*'Resultat prediktioner över tid'!$C$4)</f>
        <v>274.78550324765774</v>
      </c>
    </row>
    <row r="124" spans="1:14">
      <c r="A124" s="2">
        <f t="shared" si="1"/>
        <v>44016</v>
      </c>
      <c r="B124" s="27">
        <f>'Prediktioner inlagda över tid'!B119</f>
        <v>25</v>
      </c>
      <c r="C124" s="27">
        <f ca="1">OFFSET('Prediktioner inlagda över tid'!A119,0,'Resultat prediktioner över tid'!$C$3-1-4*'Resultat prediktioner över tid'!$C$4)</f>
        <v>7.2736244060709021</v>
      </c>
      <c r="D124" s="27">
        <f ca="1">OFFSET('Prediktioner inlagda över tid'!A119,0,'Resultat prediktioner över tid'!$C$3-1-3*'Resultat prediktioner över tid'!$C$4)</f>
        <v>6.8642402478903071</v>
      </c>
      <c r="E124" s="27">
        <f ca="1">OFFSET('Prediktioner inlagda över tid'!A119,0,'Resultat prediktioner över tid'!$C$3-1-2*'Resultat prediktioner över tid'!$C$4)</f>
        <v>6.8642402478903071</v>
      </c>
      <c r="F124" s="27">
        <f ca="1">OFFSET('Prediktioner inlagda över tid'!A119,0,'Resultat prediktioner över tid'!$C$3-1-1*'Resultat prediktioner över tid'!$C$4)</f>
        <v>20.999388427428219</v>
      </c>
      <c r="G124" s="27">
        <f ca="1">OFFSET('Prediktioner inlagda över tid'!A119,0,'Resultat prediktioner över tid'!$C$3-1-0*'Resultat prediktioner över tid'!$C$4)</f>
        <v>23.458661922951126</v>
      </c>
      <c r="H124" s="28"/>
      <c r="I124" s="27">
        <f>'Prediktioner döda över tid'!B119</f>
        <v>259</v>
      </c>
      <c r="J124" s="27">
        <f ca="1">OFFSET('Prediktioner döda över tid'!$A119,0,'Resultat prediktioner över tid'!$C$3-1-4*'Resultat prediktioner över tid'!$C$4)</f>
        <v>169.72365333569658</v>
      </c>
      <c r="K124" s="27">
        <f ca="1">OFFSET('Prediktioner döda över tid'!$A119,0,'Resultat prediktioner över tid'!$C$3-1-3*'Resultat prediktioner över tid'!$C$4)</f>
        <v>210.24959960196924</v>
      </c>
      <c r="L124" s="27">
        <f ca="1">OFFSET('Prediktioner döda över tid'!$A119,0,'Resultat prediktioner över tid'!$C$3-1-2*'Resultat prediktioner över tid'!$C$4)</f>
        <v>210.24959960196924</v>
      </c>
      <c r="M124" s="27">
        <f ca="1">OFFSET('Prediktioner döda över tid'!$A119,0,'Resultat prediktioner över tid'!$C$3-1-1*'Resultat prediktioner över tid'!$C$4)</f>
        <v>279.19534069277222</v>
      </c>
      <c r="N124" s="27">
        <f ca="1">OFFSET('Prediktioner döda över tid'!$A119,0,'Resultat prediktioner över tid'!$C$3-1-0*'Resultat prediktioner över tid'!$C$4)</f>
        <v>276.0320815095638</v>
      </c>
    </row>
    <row r="125" spans="1:14">
      <c r="A125" s="2">
        <f t="shared" si="1"/>
        <v>44017</v>
      </c>
      <c r="B125" s="27">
        <f>'Prediktioner inlagda över tid'!B120</f>
        <v>25</v>
      </c>
      <c r="C125" s="27">
        <f ca="1">OFFSET('Prediktioner inlagda över tid'!A120,0,'Resultat prediktioner över tid'!$C$3-1-4*'Resultat prediktioner över tid'!$C$4)</f>
        <v>7.0706484656426989</v>
      </c>
      <c r="D125" s="27">
        <f ca="1">OFFSET('Prediktioner inlagda över tid'!A120,0,'Resultat prediktioner över tid'!$C$3-1-3*'Resultat prediktioner över tid'!$C$4)</f>
        <v>6.5674004933516743</v>
      </c>
      <c r="E125" s="27">
        <f ca="1">OFFSET('Prediktioner inlagda över tid'!A120,0,'Resultat prediktioner över tid'!$C$3-1-2*'Resultat prediktioner över tid'!$C$4)</f>
        <v>6.5674004933516743</v>
      </c>
      <c r="F125" s="27">
        <f ca="1">OFFSET('Prediktioner inlagda över tid'!A120,0,'Resultat prediktioner över tid'!$C$3-1-1*'Resultat prediktioner över tid'!$C$4)</f>
        <v>20.228886121462811</v>
      </c>
      <c r="G125" s="27">
        <f ca="1">OFFSET('Prediktioner inlagda över tid'!A120,0,'Resultat prediktioner över tid'!$C$3-1-0*'Resultat prediktioner över tid'!$C$4)</f>
        <v>22.591330646851013</v>
      </c>
      <c r="H125" s="28"/>
      <c r="I125" s="27">
        <f>'Prediktioner döda över tid'!B120</f>
        <v>259</v>
      </c>
      <c r="J125" s="27">
        <f ca="1">OFFSET('Prediktioner döda över tid'!$A120,0,'Resultat prediktioner över tid'!$C$3-1-4*'Resultat prediktioner över tid'!$C$4)</f>
        <v>169.96473917509906</v>
      </c>
      <c r="K125" s="27">
        <f ca="1">OFFSET('Prediktioner döda över tid'!$A120,0,'Resultat prediktioner över tid'!$C$3-1-3*'Resultat prediktioner över tid'!$C$4)</f>
        <v>210.57284814567859</v>
      </c>
      <c r="L125" s="27">
        <f ca="1">OFFSET('Prediktioner döda över tid'!$A120,0,'Resultat prediktioner över tid'!$C$3-1-2*'Resultat prediktioner över tid'!$C$4)</f>
        <v>210.57284814567859</v>
      </c>
      <c r="M125" s="27">
        <f ca="1">OFFSET('Prediktioner döda över tid'!$A120,0,'Resultat prediktioner över tid'!$C$3-1-1*'Resultat prediktioner över tid'!$C$4)</f>
        <v>280.33296901151454</v>
      </c>
      <c r="N125" s="27">
        <f ca="1">OFFSET('Prediktioner döda över tid'!$A120,0,'Resultat prediktioner över tid'!$C$3-1-0*'Resultat prediktioner över tid'!$C$4)</f>
        <v>277.2304445589055</v>
      </c>
    </row>
    <row r="126" spans="1:14">
      <c r="A126" s="2">
        <f t="shared" si="1"/>
        <v>44018</v>
      </c>
      <c r="B126" s="27">
        <f>'Prediktioner inlagda över tid'!B121</f>
        <v>20</v>
      </c>
      <c r="C126" s="27">
        <f ca="1">OFFSET('Prediktioner inlagda över tid'!A121,0,'Resultat prediktioner över tid'!$C$3-1-4*'Resultat prediktioner över tid'!$C$4)</f>
        <v>6.8811049573157739</v>
      </c>
      <c r="D126" s="27">
        <f ca="1">OFFSET('Prediktioner inlagda över tid'!A121,0,'Resultat prediktioner över tid'!$C$3-1-3*'Resultat prediktioner över tid'!$C$4)</f>
        <v>6.2895444268287157</v>
      </c>
      <c r="E126" s="27">
        <f ca="1">OFFSET('Prediktioner inlagda över tid'!A121,0,'Resultat prediktioner över tid'!$C$3-1-2*'Resultat prediktioner över tid'!$C$4)</f>
        <v>6.2895444268287157</v>
      </c>
      <c r="F126" s="27">
        <f ca="1">OFFSET('Prediktioner inlagda över tid'!A121,0,'Resultat prediktioner över tid'!$C$3-1-1*'Resultat prediktioner över tid'!$C$4)</f>
        <v>19.489849799849438</v>
      </c>
      <c r="G126" s="27">
        <f ca="1">OFFSET('Prediktioner inlagda över tid'!A121,0,'Resultat prediktioner över tid'!$C$3-1-0*'Resultat prediktioner över tid'!$C$4)</f>
        <v>21.758200368077183</v>
      </c>
      <c r="H126" s="28"/>
      <c r="I126" s="27">
        <f>'Prediktioner döda över tid'!B121</f>
        <v>259</v>
      </c>
      <c r="J126" s="27">
        <f ca="1">OFFSET('Prediktioner döda över tid'!$A121,0,'Resultat prediktioner över tid'!$C$3-1-4*'Resultat prediktioner över tid'!$C$4)</f>
        <v>170.19700947500607</v>
      </c>
      <c r="K126" s="27">
        <f ca="1">OFFSET('Prediktioner döda över tid'!$A121,0,'Resultat prediktioner över tid'!$C$3-1-3*'Resultat prediktioner över tid'!$C$4)</f>
        <v>210.87929964707243</v>
      </c>
      <c r="L126" s="27">
        <f ca="1">OFFSET('Prediktioner döda över tid'!$A121,0,'Resultat prediktioner över tid'!$C$3-1-2*'Resultat prediktioner över tid'!$C$4)</f>
        <v>210.87929964707243</v>
      </c>
      <c r="M126" s="27">
        <f ca="1">OFFSET('Prediktioner döda över tid'!$A121,0,'Resultat prediktioner över tid'!$C$3-1-1*'Resultat prediktioner över tid'!$C$4)</f>
        <v>281.42634745757488</v>
      </c>
      <c r="N126" s="27">
        <f ca="1">OFFSET('Prediktioner döda över tid'!$A121,0,'Resultat prediktioner över tid'!$C$3-1-0*'Resultat prediktioner över tid'!$C$4)</f>
        <v>278.38234473377781</v>
      </c>
    </row>
    <row r="127" spans="1:14">
      <c r="A127" s="2">
        <f t="shared" si="1"/>
        <v>44019</v>
      </c>
      <c r="B127" s="27">
        <f>'Prediktioner inlagda över tid'!B122</f>
        <v>16</v>
      </c>
      <c r="C127" s="27">
        <f ca="1">OFFSET('Prediktioner inlagda över tid'!A122,0,'Resultat prediktioner över tid'!$C$3-1-4*'Resultat prediktioner över tid'!$C$4)</f>
        <v>6.7041276008941706</v>
      </c>
      <c r="D127" s="27">
        <f ca="1">OFFSET('Prediktioner inlagda över tid'!A122,0,'Resultat prediktioner över tid'!$C$3-1-3*'Resultat prediktioner över tid'!$C$4)</f>
        <v>6.0295280140517091</v>
      </c>
      <c r="E127" s="27">
        <f ca="1">OFFSET('Prediktioner inlagda över tid'!A122,0,'Resultat prediktioner över tid'!$C$3-1-2*'Resultat prediktioner över tid'!$C$4)</f>
        <v>6.0295280140517091</v>
      </c>
      <c r="F127" s="27">
        <f ca="1">OFFSET('Prediktioner inlagda över tid'!A122,0,'Resultat prediktioner över tid'!$C$3-1-1*'Resultat prediktioner över tid'!$C$4)</f>
        <v>18.781441756987913</v>
      </c>
      <c r="G127" s="27">
        <f ca="1">OFFSET('Prediktioner inlagda över tid'!A122,0,'Resultat prediktioner över tid'!$C$3-1-0*'Resultat prediktioner över tid'!$C$4)</f>
        <v>20.958464259040504</v>
      </c>
      <c r="H127" s="28"/>
      <c r="I127" s="27">
        <f>'Prediktioner döda över tid'!B122</f>
        <v>259</v>
      </c>
      <c r="J127" s="27">
        <f ca="1">OFFSET('Prediktioner döda över tid'!$A122,0,'Resultat prediktioner över tid'!$C$3-1-4*'Resultat prediktioner över tid'!$C$4)</f>
        <v>170.42104420095788</v>
      </c>
      <c r="K127" s="27">
        <f ca="1">OFFSET('Prediktioner döda över tid'!$A122,0,'Resultat prediktioner över tid'!$C$3-1-3*'Resultat prediktioner över tid'!$C$4)</f>
        <v>211.17000989428232</v>
      </c>
      <c r="L127" s="27">
        <f ca="1">OFFSET('Prediktioner döda över tid'!$A122,0,'Resultat prediktioner över tid'!$C$3-1-2*'Resultat prediktioner över tid'!$C$4)</f>
        <v>211.17000989428232</v>
      </c>
      <c r="M127" s="27">
        <f ca="1">OFFSET('Prediktioner döda över tid'!$A122,0,'Resultat prediktioner över tid'!$C$3-1-1*'Resultat prediktioner över tid'!$C$4)</f>
        <v>282.47718910547729</v>
      </c>
      <c r="N127" s="27">
        <f ca="1">OFFSET('Prediktioner döda över tid'!$A122,0,'Resultat prediktioner över tid'!$C$3-1-0*'Resultat prediktioner över tid'!$C$4)</f>
        <v>279.48950786747622</v>
      </c>
    </row>
    <row r="128" spans="1:14">
      <c r="A128" s="2">
        <f t="shared" si="1"/>
        <v>44020</v>
      </c>
      <c r="B128" s="27">
        <f>'Prediktioner inlagda över tid'!B123</f>
        <v>13</v>
      </c>
      <c r="C128" s="27">
        <f ca="1">OFFSET('Prediktioner inlagda över tid'!A123,0,'Resultat prediktioner över tid'!$C$3-1-4*'Resultat prediktioner över tid'!$C$4)</f>
        <v>6.5389008807781765</v>
      </c>
      <c r="D128" s="27">
        <f ca="1">OFFSET('Prediktioner inlagda över tid'!A123,0,'Resultat prediktioner över tid'!$C$3-1-3*'Resultat prediktioner över tid'!$C$4)</f>
        <v>5.7862670296533576</v>
      </c>
      <c r="E128" s="27">
        <f ca="1">OFFSET('Prediktioner inlagda över tid'!A123,0,'Resultat prediktioner över tid'!$C$3-1-2*'Resultat prediktioner över tid'!$C$4)</f>
        <v>5.7862670296533576</v>
      </c>
      <c r="F128" s="27">
        <f ca="1">OFFSET('Prediktioner inlagda över tid'!A123,0,'Resultat prediktioner över tid'!$C$3-1-1*'Resultat prediktioner över tid'!$C$4)</f>
        <v>18.102800850415559</v>
      </c>
      <c r="G128" s="27">
        <f ca="1">OFFSET('Prediktioner inlagda över tid'!A123,0,'Resultat prediktioner över tid'!$C$3-1-0*'Resultat prediktioner över tid'!$C$4)</f>
        <v>20.191279153778758</v>
      </c>
      <c r="H128" s="28"/>
      <c r="I128" s="27">
        <f>'Prediktioner döda över tid'!B123</f>
        <v>259</v>
      </c>
      <c r="J128" s="27">
        <f ca="1">OFFSET('Prediktioner döda över tid'!$A123,0,'Resultat prediktioner över tid'!$C$3-1-4*'Resultat prediktioner över tid'!$C$4)</f>
        <v>170.63738660267089</v>
      </c>
      <c r="K128" s="27">
        <f ca="1">OFFSET('Prediktioner döda över tid'!$A123,0,'Resultat prediktioner över tid'!$C$3-1-3*'Resultat prediktioner över tid'!$C$4)</f>
        <v>211.44597342027592</v>
      </c>
      <c r="L128" s="27">
        <f ca="1">OFFSET('Prediktioner döda över tid'!$A123,0,'Resultat prediktioner över tid'!$C$3-1-2*'Resultat prediktioner över tid'!$C$4)</f>
        <v>211.44597342027592</v>
      </c>
      <c r="M128" s="27">
        <f ca="1">OFFSET('Prediktioner döda över tid'!$A123,0,'Resultat prediktioner över tid'!$C$3-1-1*'Resultat prediktioner över tid'!$C$4)</f>
        <v>283.48717089552423</v>
      </c>
      <c r="N128" s="27">
        <f ca="1">OFFSET('Prediktioner döda över tid'!$A123,0,'Resultat prediktioner över tid'!$C$3-1-0*'Resultat prediktioner över tid'!$C$4)</f>
        <v>280.55362977791202</v>
      </c>
    </row>
    <row r="129" spans="1:14">
      <c r="A129" s="2">
        <f t="shared" si="1"/>
        <v>44021</v>
      </c>
      <c r="B129" s="27">
        <f>'Prediktioner inlagda över tid'!B124</f>
        <v>11</v>
      </c>
      <c r="C129" s="27">
        <f ca="1">OFFSET('Prediktioner inlagda över tid'!A124,0,'Resultat prediktioner över tid'!$C$3-1-4*'Resultat prediktioner över tid'!$C$4)</f>
        <v>6.3846577001779288</v>
      </c>
      <c r="D129" s="27">
        <f ca="1">OFFSET('Prediktioner inlagda över tid'!A124,0,'Resultat prediktioner över tid'!$C$3-1-3*'Resultat prediktioner över tid'!$C$4)</f>
        <v>5.5587351051276856</v>
      </c>
      <c r="E129" s="27">
        <f ca="1">OFFSET('Prediktioner inlagda över tid'!A124,0,'Resultat prediktioner över tid'!$C$3-1-2*'Resultat prediktioner över tid'!$C$4)</f>
        <v>5.5587351051276856</v>
      </c>
      <c r="F129" s="27">
        <f ca="1">OFFSET('Prediktioner inlagda över tid'!A124,0,'Resultat prediktioner över tid'!$C$3-1-1*'Resultat prediktioner över tid'!$C$4)</f>
        <v>17.453048524413866</v>
      </c>
      <c r="G129" s="27">
        <f ca="1">OFFSET('Prediktioner inlagda över tid'!A124,0,'Resultat prediktioner över tid'!$C$3-1-0*'Resultat prediktioner över tid'!$C$4)</f>
        <v>19.455772746644474</v>
      </c>
      <c r="H129" s="28"/>
      <c r="I129" s="27">
        <f>'Prediktioner döda över tid'!B124</f>
        <v>259</v>
      </c>
      <c r="J129" s="27">
        <f ca="1">OFFSET('Prediktioner döda över tid'!$A124,0,'Resultat prediktioner över tid'!$C$3-1-4*'Resultat prediktioner över tid'!$C$4)</f>
        <v>170.84654528091701</v>
      </c>
      <c r="K129" s="27">
        <f ca="1">OFFSET('Prediktioner döda över tid'!$A124,0,'Resultat prediktioner över tid'!$C$3-1-3*'Resultat prediktioner över tid'!$C$4)</f>
        <v>211.7081264013859</v>
      </c>
      <c r="L129" s="27">
        <f ca="1">OFFSET('Prediktioner döda över tid'!$A124,0,'Resultat prediktioner över tid'!$C$3-1-2*'Resultat prediktioner över tid'!$C$4)</f>
        <v>211.7081264013859</v>
      </c>
      <c r="M129" s="27">
        <f ca="1">OFFSET('Prediktioner döda över tid'!$A124,0,'Resultat prediktioner över tid'!$C$3-1-1*'Resultat prediktioner över tid'!$C$4)</f>
        <v>284.45793125760963</v>
      </c>
      <c r="N129" s="27">
        <f ca="1">OFFSET('Prediktioner döda över tid'!$A124,0,'Resultat prediktioner över tid'!$C$3-1-0*'Resultat prediktioner över tid'!$C$4)</f>
        <v>281.57637323058555</v>
      </c>
    </row>
    <row r="130" spans="1:14">
      <c r="A130" s="2">
        <f t="shared" si="1"/>
        <v>44022</v>
      </c>
      <c r="B130" s="27">
        <f>'Prediktioner inlagda över tid'!B125</f>
        <v>14</v>
      </c>
      <c r="C130" s="27">
        <f ca="1">OFFSET('Prediktioner inlagda över tid'!A125,0,'Resultat prediktioner över tid'!$C$3-1-4*'Resultat prediktioner över tid'!$C$4)</f>
        <v>6.2406770584327962</v>
      </c>
      <c r="D130" s="27">
        <f ca="1">OFFSET('Prediktioner inlagda över tid'!A125,0,'Resultat prediktioner över tid'!$C$3-1-3*'Resultat prediktioner över tid'!$C$4)</f>
        <v>5.345961669352457</v>
      </c>
      <c r="E130" s="27">
        <f ca="1">OFFSET('Prediktioner inlagda över tid'!A125,0,'Resultat prediktioner över tid'!$C$3-1-2*'Resultat prediktioner över tid'!$C$4)</f>
        <v>5.345961669352457</v>
      </c>
      <c r="F130" s="27">
        <f ca="1">OFFSET('Prediktioner inlagda över tid'!A125,0,'Resultat prediktioner över tid'!$C$3-1-1*'Resultat prediktioner över tid'!$C$4)</f>
        <v>16.831294276562041</v>
      </c>
      <c r="G130" s="27">
        <f ca="1">OFFSET('Prediktioner inlagda över tid'!A125,0,'Resultat prediktioner över tid'!$C$3-1-0*'Resultat prediktioner över tid'!$C$4)</f>
        <v>18.751050184997435</v>
      </c>
      <c r="H130" s="28"/>
      <c r="I130" s="27">
        <f>'Prediktioner döda över tid'!B125</f>
        <v>259</v>
      </c>
      <c r="J130" s="27">
        <f ca="1">OFFSET('Prediktioner döda över tid'!$A125,0,'Resultat prediktioner över tid'!$C$3-1-4*'Resultat prediktioner över tid'!$C$4)</f>
        <v>171.04899617035778</v>
      </c>
      <c r="K130" s="27">
        <f ca="1">OFFSET('Prediktioner döda över tid'!$A125,0,'Resultat prediktioner över tid'!$C$3-1-3*'Resultat prediktioner över tid'!$C$4)</f>
        <v>211.95734950520207</v>
      </c>
      <c r="L130" s="27">
        <f ca="1">OFFSET('Prediktioner döda över tid'!$A125,0,'Resultat prediktioner över tid'!$C$3-1-2*'Resultat prediktioner över tid'!$C$4)</f>
        <v>211.95734950520207</v>
      </c>
      <c r="M130" s="27">
        <f ca="1">OFFSET('Prediktioner döda över tid'!$A125,0,'Resultat prediktioner över tid'!$C$3-1-1*'Resultat prediktioner över tid'!$C$4)</f>
        <v>285.39106814059005</v>
      </c>
      <c r="N130" s="27">
        <f ca="1">OFFSET('Prediktioner döda över tid'!$A125,0,'Resultat prediktioner över tid'!$C$3-1-0*'Resultat prediktioner över tid'!$C$4)</f>
        <v>282.55936534373035</v>
      </c>
    </row>
    <row r="131" spans="1:14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6.1062817657543764</v>
      </c>
      <c r="D131" s="27">
        <f ca="1">OFFSET('Prediktioner inlagda över tid'!A126,0,'Resultat prediktioner över tid'!$C$3-1-3*'Resultat prediktioner över tid'!$C$4)</f>
        <v>5.1470298148714368</v>
      </c>
      <c r="E131" s="27">
        <f ca="1">OFFSET('Prediktioner inlagda över tid'!A126,0,'Resultat prediktioner över tid'!$C$3-1-2*'Resultat prediktioner över tid'!$C$4)</f>
        <v>5.1470298148714368</v>
      </c>
      <c r="F131" s="27">
        <f ca="1">OFFSET('Prediktioner inlagda över tid'!A126,0,'Resultat prediktioner över tid'!$C$3-1-1*'Resultat prediktioner över tid'!$C$4)</f>
        <v>16.236640593729547</v>
      </c>
      <c r="G131" s="27">
        <f ca="1">OFFSET('Prediktioner inlagda över tid'!A126,0,'Resultat prediktioner över tid'!$C$3-1-0*'Resultat prediktioner över tid'!$C$4)</f>
        <v>18.076200078199879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171.24518443721433</v>
      </c>
      <c r="K131" s="27">
        <f ca="1">OFFSET('Prediktioner döda över tid'!$A126,0,'Resultat prediktioner över tid'!$C$3-1-3*'Resultat prediktioner över tid'!$C$4)</f>
        <v>212.1944706750574</v>
      </c>
      <c r="L131" s="27">
        <f ca="1">OFFSET('Prediktioner döda över tid'!$A126,0,'Resultat prediktioner över tid'!$C$3-1-2*'Resultat prediktioner över tid'!$C$4)</f>
        <v>212.1944706750574</v>
      </c>
      <c r="M131" s="27">
        <f ca="1">OFFSET('Prediktioner döda över tid'!$A126,0,'Resultat prediktioner över tid'!$C$3-1-1*'Resultat prediktioner över tid'!$C$4)</f>
        <v>286.28813741518837</v>
      </c>
      <c r="N131" s="27">
        <f ca="1">OFFSET('Prediktioner döda över tid'!$A126,0,'Resultat prediktioner över tid'!$C$3-1-0*'Resultat prediktioner över tid'!$C$4)</f>
        <v>283.50419540431653</v>
      </c>
    </row>
    <row r="132" spans="1:14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5.9808362069974725</v>
      </c>
      <c r="D132" s="27">
        <f ca="1">OFFSET('Prediktioner inlagda över tid'!A127,0,'Resultat prediktioner över tid'!$C$3-1-3*'Resultat prediktioner över tid'!$C$4)</f>
        <v>4.9610741183515561</v>
      </c>
      <c r="E132" s="27">
        <f ca="1">OFFSET('Prediktioner inlagda över tid'!A127,0,'Resultat prediktioner över tid'!$C$3-1-2*'Resultat prediktioner över tid'!$C$4)</f>
        <v>4.9610741183515561</v>
      </c>
      <c r="F132" s="27">
        <f ca="1">OFFSET('Prediktioner inlagda över tid'!A127,0,'Resultat prediktioner över tid'!$C$3-1-1*'Resultat prediktioner över tid'!$C$4)</f>
        <v>15.668187385547981</v>
      </c>
      <c r="G132" s="27">
        <f ca="1">OFFSET('Prediktioner inlagda över tid'!A127,0,'Resultat prediktioner över tid'!$C$3-1-0*'Resultat prediktioner över tid'!$C$4)</f>
        <v>17.430299947983084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171.43552629150975</v>
      </c>
      <c r="K132" s="27">
        <f ca="1">OFFSET('Prediktioner döda över tid'!$A127,0,'Resultat prediktioner över tid'!$C$3-1-3*'Resultat prediktioner över tid'!$C$4)</f>
        <v>212.42026784087429</v>
      </c>
      <c r="L132" s="27">
        <f ca="1">OFFSET('Prediktioner döda över tid'!$A127,0,'Resultat prediktioner över tid'!$C$3-1-2*'Resultat prediktioner över tid'!$C$4)</f>
        <v>212.42026784087429</v>
      </c>
      <c r="M132" s="27">
        <f ca="1">OFFSET('Prediktioner döda över tid'!$A127,0,'Resultat prediktioner över tid'!$C$3-1-1*'Resultat prediktioner över tid'!$C$4)</f>
        <v>287.15065161929903</v>
      </c>
      <c r="N132" s="27">
        <f ca="1">OFFSET('Prediktioner döda över tid'!$A127,0,'Resultat prediktioner över tid'!$C$3-1-0*'Resultat prediktioner över tid'!$C$4)</f>
        <v>284.41241306400383</v>
      </c>
    </row>
    <row r="133" spans="1:14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5.8637441637054151</v>
      </c>
      <c r="D133" s="27">
        <f ca="1">OFFSET('Prediktioner inlagda över tid'!A128,0,'Resultat prediktioner över tid'!$C$3-1-3*'Resultat prediktioner över tid'!$C$4)</f>
        <v>4.7872784393673022</v>
      </c>
      <c r="E133" s="27">
        <f ca="1">OFFSET('Prediktioner inlagda över tid'!A128,0,'Resultat prediktioner över tid'!$C$3-1-2*'Resultat prediktioner över tid'!$C$4)</f>
        <v>4.7872784393673022</v>
      </c>
      <c r="F133" s="27">
        <f ca="1">OFFSET('Prediktioner inlagda över tid'!A128,0,'Resultat prediktioner över tid'!$C$3-1-1*'Resultat prediktioner över tid'!$C$4)</f>
        <v>15.12503594437714</v>
      </c>
      <c r="G133" s="27">
        <f ca="1">OFFSET('Prediktioner inlagda över tid'!A128,0,'Resultat prediktioner över tid'!$C$3-1-0*'Resultat prediktioner över tid'!$C$4)</f>
        <v>16.812421147299158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171.62041071433501</v>
      </c>
      <c r="K133" s="27">
        <f ca="1">OFFSET('Prediktioner döda över tid'!$A128,0,'Resultat prediktioner över tid'!$C$3-1-3*'Resultat prediktioner över tid'!$C$4)</f>
        <v>212.63547154835373</v>
      </c>
      <c r="L133" s="27">
        <f ca="1">OFFSET('Prediktioner döda över tid'!$A128,0,'Resultat prediktioner över tid'!$C$3-1-2*'Resultat prediktioner över tid'!$C$4)</f>
        <v>212.63547154835373</v>
      </c>
      <c r="M133" s="27">
        <f ca="1">OFFSET('Prediktioner döda över tid'!$A128,0,'Resultat prediktioner över tid'!$C$3-1-1*'Resultat prediktioner över tid'!$C$4)</f>
        <v>287.98007901565518</v>
      </c>
      <c r="N133" s="27">
        <f ca="1">OFFSET('Prediktioner döda över tid'!$A128,0,'Resultat prediktioner över tid'!$C$3-1-0*'Resultat prediktioner över tid'!$C$4)</f>
        <v>285.28552688480801</v>
      </c>
    </row>
    <row r="134" spans="1:14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5.7544467016365939</v>
      </c>
      <c r="D134" s="27">
        <f ca="1">OFFSET('Prediktioner inlagda över tid'!A129,0,'Resultat prediktioner över tid'!$C$3-1-3*'Resultat prediktioner över tid'!$C$4)</f>
        <v>4.6248737178814103</v>
      </c>
      <c r="E134" s="27">
        <f ca="1">OFFSET('Prediktioner inlagda över tid'!A129,0,'Resultat prediktioner över tid'!$C$3-1-2*'Resultat prediktioner över tid'!$C$4)</f>
        <v>4.6248737178814103</v>
      </c>
      <c r="F134" s="27">
        <f ca="1">OFFSET('Prediktioner inlagda över tid'!A129,0,'Resultat prediktioner över tid'!$C$3-1-1*'Resultat prediktioner över tid'!$C$4)</f>
        <v>14.606292461262052</v>
      </c>
      <c r="G134" s="27">
        <f ca="1">OFFSET('Prediktioner inlagda över tid'!A129,0,'Resultat prediktioner över tid'!$C$3-1-0*'Resultat prediktioner över tid'!$C$4)</f>
        <v>16.221633276181191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171.80020110118141</v>
      </c>
      <c r="K134" s="27">
        <f ca="1">OFFSET('Prediktioner döda över tid'!$A129,0,'Resultat prediktioner över tid'!$C$3-1-3*'Resultat prediktioner över tid'!$C$4)</f>
        <v>212.84076750041572</v>
      </c>
      <c r="L134" s="27">
        <f ca="1">OFFSET('Prediktioner döda över tid'!$A129,0,'Resultat prediktioner över tid'!$C$3-1-2*'Resultat prediktioner över tid'!$C$4)</f>
        <v>212.84076750041572</v>
      </c>
      <c r="M134" s="27">
        <f ca="1">OFFSET('Prediktioner döda över tid'!$A129,0,'Resultat prediktioner över tid'!$C$3-1-1*'Resultat prediktioner över tid'!$C$4)</f>
        <v>288.77784293307019</v>
      </c>
      <c r="N134" s="27">
        <f ca="1">OFFSET('Prediktioner döda över tid'!$A129,0,'Resultat prediktioner över tid'!$C$3-1-0*'Resultat prediktioner över tid'!$C$4)</f>
        <v>286.1250032051401</v>
      </c>
    </row>
    <row r="135" spans="1:14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5.6524201292235121</v>
      </c>
      <c r="D135" s="27">
        <f ca="1">OFFSET('Prediktioner inlagda över tid'!A130,0,'Resultat prediktioner över tid'!$C$3-1-3*'Resultat prediktioner över tid'!$C$4)</f>
        <v>4.4731357874474318</v>
      </c>
      <c r="E135" s="27">
        <f ca="1">OFFSET('Prediktioner inlagda över tid'!A130,0,'Resultat prediktioner över tid'!$C$3-1-2*'Resultat prediktioner över tid'!$C$4)</f>
        <v>4.4731357874474318</v>
      </c>
      <c r="F135" s="27">
        <f ca="1">OFFSET('Prediktioner inlagda över tid'!A130,0,'Resultat prediktioner över tid'!$C$3-1-1*'Resultat prediktioner över tid'!$C$4)</f>
        <v>14.111071127441901</v>
      </c>
      <c r="G135" s="27">
        <f ca="1">OFFSET('Prediktioner inlagda över tid'!A130,0,'Resultat prediktioner över tid'!$C$3-1-0*'Resultat prediktioner över tid'!$C$4)</f>
        <v>15.65700812399205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171.97523682286544</v>
      </c>
      <c r="K135" s="27">
        <f ca="1">OFFSET('Prediktioner döda över tid'!$A130,0,'Resultat prediktioner över tid'!$C$3-1-3*'Resultat prediktioner över tid'!$C$4)</f>
        <v>213.03679900646569</v>
      </c>
      <c r="L135" s="27">
        <f ca="1">OFFSET('Prediktioner döda över tid'!$A130,0,'Resultat prediktioner över tid'!$C$3-1-2*'Resultat prediktioner över tid'!$C$4)</f>
        <v>213.03679900646569</v>
      </c>
      <c r="M135" s="27">
        <f ca="1">OFFSET('Prediktioner döda över tid'!$A130,0,'Resultat prediktioner över tid'!$C$3-1-1*'Resultat prediktioner över tid'!$C$4)</f>
        <v>289.54532136382795</v>
      </c>
      <c r="N135" s="27">
        <f ca="1">OFFSET('Prediktioner döda över tid'!$A130,0,'Resultat prediktioner över tid'!$C$3-1-0*'Resultat prediktioner över tid'!$C$4)</f>
        <v>286.93226529794975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0.6640625" defaultRowHeight="16"/>
  <cols>
    <col min="3" max="3" width="16.83203125" bestFit="1" customWidth="1"/>
  </cols>
  <sheetData>
    <row r="1" spans="1:3">
      <c r="A1" s="24" t="s">
        <v>7</v>
      </c>
      <c r="B1" t="s">
        <v>48</v>
      </c>
      <c r="C1" t="s">
        <v>49</v>
      </c>
    </row>
    <row r="2" spans="1:3">
      <c r="A2" s="2">
        <v>43900</v>
      </c>
      <c r="B2" s="4">
        <f>Prediktion!C3</f>
        <v>9</v>
      </c>
      <c r="C2" s="4">
        <f>B2+2*SQRT(B2)</f>
        <v>15</v>
      </c>
    </row>
    <row r="3" spans="1:3">
      <c r="A3" s="2">
        <f>A2+1</f>
        <v>43901</v>
      </c>
      <c r="B3" s="4">
        <f ca="1">Prediktion!C4</f>
        <v>9.3579888235294106</v>
      </c>
      <c r="C3" s="4">
        <f t="shared" ref="C3:C66" ca="1" si="0">B3+2*SQRT(B3)</f>
        <v>15.476154830930454</v>
      </c>
    </row>
    <row r="4" spans="1:3">
      <c r="A4" s="2">
        <f t="shared" ref="A4:A67" si="1">A3+1</f>
        <v>43902</v>
      </c>
      <c r="B4" s="4">
        <f ca="1">Prediktion!C5</f>
        <v>9.7691714530994513</v>
      </c>
      <c r="C4" s="4">
        <f t="shared" ca="1" si="0"/>
        <v>16.020306215076495</v>
      </c>
    </row>
    <row r="5" spans="1:3">
      <c r="A5" s="2">
        <f t="shared" si="1"/>
        <v>43903</v>
      </c>
      <c r="B5" s="4">
        <f ca="1">Prediktion!C6</f>
        <v>10.241468290796611</v>
      </c>
      <c r="C5" s="4">
        <f t="shared" ca="1" si="0"/>
        <v>16.641927115223687</v>
      </c>
    </row>
    <row r="6" spans="1:3">
      <c r="A6" s="2">
        <f t="shared" si="1"/>
        <v>43904</v>
      </c>
      <c r="B6" s="4">
        <f ca="1">Prediktion!C7</f>
        <v>10.783968593663211</v>
      </c>
      <c r="C6" s="4">
        <f t="shared" ca="1" si="0"/>
        <v>17.351759270493041</v>
      </c>
    </row>
    <row r="7" spans="1:3">
      <c r="A7" s="2">
        <f t="shared" si="1"/>
        <v>43905</v>
      </c>
      <c r="B7" s="4">
        <f ca="1">Prediktion!C8</f>
        <v>11.407100267233368</v>
      </c>
      <c r="C7" s="4">
        <f t="shared" ca="1" si="0"/>
        <v>18.161980064012397</v>
      </c>
    </row>
    <row r="8" spans="1:3">
      <c r="A8" s="2">
        <f t="shared" si="1"/>
        <v>43906</v>
      </c>
      <c r="B8" s="4">
        <f ca="1">Prediktion!C9</f>
        <v>12.122823557556666</v>
      </c>
      <c r="C8" s="4">
        <f t="shared" ca="1" si="0"/>
        <v>19.086392630253989</v>
      </c>
    </row>
    <row r="9" spans="1:3">
      <c r="A9" s="2">
        <f t="shared" si="1"/>
        <v>43907</v>
      </c>
      <c r="B9" s="4">
        <f ca="1">Prediktion!C10</f>
        <v>12.944851772902817</v>
      </c>
      <c r="C9" s="4">
        <f t="shared" ca="1" si="0"/>
        <v>20.140642701745264</v>
      </c>
    </row>
    <row r="10" spans="1:3">
      <c r="A10" s="2">
        <f t="shared" si="1"/>
        <v>43908</v>
      </c>
      <c r="B10" s="4">
        <f ca="1">Prediktion!C11</f>
        <v>13.888902502425818</v>
      </c>
      <c r="C10" s="4">
        <f t="shared" ca="1" si="0"/>
        <v>21.3424660803195</v>
      </c>
    </row>
    <row r="11" spans="1:3">
      <c r="A11" s="2">
        <f t="shared" si="1"/>
        <v>43909</v>
      </c>
      <c r="B11" s="4">
        <f ca="1">Prediktion!C12</f>
        <v>14.614994322349702</v>
      </c>
      <c r="C11" s="4">
        <f t="shared" ca="1" si="0"/>
        <v>22.260906778649396</v>
      </c>
    </row>
    <row r="12" spans="1:3">
      <c r="A12" s="2">
        <f t="shared" si="1"/>
        <v>43910</v>
      </c>
      <c r="B12" s="4">
        <f ca="1">Prediktion!C13</f>
        <v>15.394874205502237</v>
      </c>
      <c r="C12" s="4">
        <f t="shared" ca="1" si="0"/>
        <v>23.242134671550815</v>
      </c>
    </row>
    <row r="13" spans="1:3">
      <c r="A13" s="2">
        <f t="shared" si="1"/>
        <v>43911</v>
      </c>
      <c r="B13" s="4">
        <f ca="1">Prediktion!C14</f>
        <v>16.22837593954878</v>
      </c>
      <c r="C13" s="4">
        <f t="shared" ca="1" si="0"/>
        <v>24.285267632887788</v>
      </c>
    </row>
    <row r="14" spans="1:3">
      <c r="A14" s="2">
        <f t="shared" si="1"/>
        <v>43912</v>
      </c>
      <c r="B14" s="4">
        <f ca="1">Prediktion!C15</f>
        <v>17.114092371503194</v>
      </c>
      <c r="C14" s="4">
        <f t="shared" ca="1" si="0"/>
        <v>25.387928814533282</v>
      </c>
    </row>
    <row r="15" spans="1:3">
      <c r="A15" s="2">
        <f t="shared" si="1"/>
        <v>43913</v>
      </c>
      <c r="B15" s="4">
        <f ca="1">Prediktion!C16</f>
        <v>18.049016299067919</v>
      </c>
      <c r="C15" s="4">
        <f t="shared" ca="1" si="0"/>
        <v>26.54584307123832</v>
      </c>
    </row>
    <row r="16" spans="1:3">
      <c r="A16" s="2">
        <f t="shared" si="1"/>
        <v>43914</v>
      </c>
      <c r="B16" s="4">
        <f ca="1">Prediktion!C17</f>
        <v>19.028104860945053</v>
      </c>
      <c r="C16" s="4">
        <f t="shared" ca="1" si="0"/>
        <v>27.752348062723659</v>
      </c>
    </row>
    <row r="17" spans="1:3">
      <c r="A17" s="2">
        <f t="shared" si="1"/>
        <v>43915</v>
      </c>
      <c r="B17" s="4">
        <f ca="1">Prediktion!C18</f>
        <v>20.04375356991892</v>
      </c>
      <c r="C17" s="4">
        <f t="shared" ca="1" si="0"/>
        <v>28.997803730582287</v>
      </c>
    </row>
    <row r="18" spans="1:3">
      <c r="A18" s="2">
        <f t="shared" si="1"/>
        <v>43916</v>
      </c>
      <c r="B18" s="4">
        <f ca="1">Prediktion!C19</f>
        <v>21.085163970262187</v>
      </c>
      <c r="C18" s="4">
        <f t="shared" ca="1" si="0"/>
        <v>30.268880858377191</v>
      </c>
    </row>
    <row r="19" spans="1:3">
      <c r="A19" s="2">
        <f t="shared" si="1"/>
        <v>43917</v>
      </c>
      <c r="B19" s="4">
        <f ca="1">Prediktion!C20</f>
        <v>22.137586461532575</v>
      </c>
      <c r="C19" s="4">
        <f t="shared" ca="1" si="0"/>
        <v>31.547705793726522</v>
      </c>
    </row>
    <row r="20" spans="1:3">
      <c r="A20" s="2">
        <f t="shared" si="1"/>
        <v>43918</v>
      </c>
      <c r="B20" s="4">
        <f ca="1">Prediktion!C21</f>
        <v>23.235086343755142</v>
      </c>
      <c r="C20" s="4">
        <f t="shared" ca="1" si="0"/>
        <v>32.875643660374372</v>
      </c>
    </row>
    <row r="21" spans="1:3">
      <c r="A21" s="2">
        <f t="shared" si="1"/>
        <v>43919</v>
      </c>
      <c r="B21" s="4">
        <f ca="1">Prediktion!C22</f>
        <v>24.37594078213878</v>
      </c>
      <c r="C21" s="4">
        <f t="shared" ca="1" si="0"/>
        <v>34.250340162787467</v>
      </c>
    </row>
    <row r="22" spans="1:3">
      <c r="A22" s="2">
        <f t="shared" si="1"/>
        <v>43920</v>
      </c>
      <c r="B22" s="4">
        <f ca="1">Prediktion!C23</f>
        <v>25.558173164423938</v>
      </c>
      <c r="C22" s="4">
        <f t="shared" ca="1" si="0"/>
        <v>35.669191543286459</v>
      </c>
    </row>
    <row r="23" spans="1:3">
      <c r="A23" s="2">
        <f t="shared" si="1"/>
        <v>43921</v>
      </c>
      <c r="B23" s="4">
        <f ca="1">Prediktion!C24</f>
        <v>26.779702520832352</v>
      </c>
      <c r="C23" s="4">
        <f t="shared" ca="1" si="0"/>
        <v>37.129524262453288</v>
      </c>
    </row>
    <row r="24" spans="1:3">
      <c r="A24" s="2">
        <f t="shared" si="1"/>
        <v>43922</v>
      </c>
      <c r="B24" s="4">
        <f ca="1">Prediktion!C25</f>
        <v>28.0385681285739</v>
      </c>
      <c r="C24" s="4">
        <f t="shared" ca="1" si="0"/>
        <v>38.628859555833849</v>
      </c>
    </row>
    <row r="25" spans="1:3">
      <c r="A25" s="2">
        <f t="shared" si="1"/>
        <v>43923</v>
      </c>
      <c r="B25" s="4">
        <f ca="1">Prediktion!C26</f>
        <v>29.333250924316026</v>
      </c>
      <c r="C25" s="4">
        <f t="shared" ca="1" si="0"/>
        <v>40.165286914713406</v>
      </c>
    </row>
    <row r="26" spans="1:3">
      <c r="A26" s="2">
        <f t="shared" si="1"/>
        <v>43924</v>
      </c>
      <c r="B26" s="4">
        <f ca="1">Prediktion!C27</f>
        <v>30.663118147671661</v>
      </c>
      <c r="C26" s="4">
        <f t="shared" ca="1" si="0"/>
        <v>41.737975825794962</v>
      </c>
    </row>
    <row r="27" spans="1:3">
      <c r="A27" s="2">
        <f t="shared" si="1"/>
        <v>43925</v>
      </c>
      <c r="B27" s="4">
        <f ca="1">Prediktion!C28</f>
        <v>32.029023318695884</v>
      </c>
      <c r="C27" s="4">
        <f t="shared" ca="1" si="0"/>
        <v>43.347861301226757</v>
      </c>
    </row>
    <row r="28" spans="1:3">
      <c r="A28" s="2">
        <f t="shared" si="1"/>
        <v>43926</v>
      </c>
      <c r="B28" s="4">
        <f ca="1">Prediktion!C29</f>
        <v>33.434100351890265</v>
      </c>
      <c r="C28" s="4">
        <f t="shared" ca="1" si="0"/>
        <v>44.9985459247468</v>
      </c>
    </row>
    <row r="29" spans="1:3">
      <c r="A29" s="2">
        <f t="shared" si="1"/>
        <v>43927</v>
      </c>
      <c r="B29" s="4">
        <f ca="1">Prediktion!C30</f>
        <v>34.876837284267893</v>
      </c>
      <c r="C29" s="4">
        <f t="shared" ca="1" si="0"/>
        <v>46.688160204968668</v>
      </c>
    </row>
    <row r="30" spans="1:3">
      <c r="A30" s="2">
        <f t="shared" si="1"/>
        <v>43928</v>
      </c>
      <c r="B30" s="4">
        <f ca="1">Prediktion!C31</f>
        <v>36.355729337411717</v>
      </c>
      <c r="C30" s="4">
        <f t="shared" ca="1" si="0"/>
        <v>48.414871817275156</v>
      </c>
    </row>
    <row r="31" spans="1:3">
      <c r="A31" s="2">
        <f t="shared" si="1"/>
        <v>43929</v>
      </c>
      <c r="B31" s="4">
        <f ca="1">Prediktion!C32</f>
        <v>37.869317956674067</v>
      </c>
      <c r="C31" s="4">
        <f t="shared" ca="1" si="0"/>
        <v>50.176928278206688</v>
      </c>
    </row>
    <row r="32" spans="1:3">
      <c r="A32" s="2">
        <f t="shared" si="1"/>
        <v>43930</v>
      </c>
      <c r="B32" s="4">
        <f ca="1">Prediktion!C33</f>
        <v>39.41621317050128</v>
      </c>
      <c r="C32" s="4">
        <f t="shared" ca="1" si="0"/>
        <v>51.972679738847852</v>
      </c>
    </row>
    <row r="33" spans="1:3">
      <c r="A33" s="2">
        <f t="shared" si="1"/>
        <v>43931</v>
      </c>
      <c r="B33" s="4">
        <f ca="1">Prediktion!C34</f>
        <v>40.995085874379377</v>
      </c>
      <c r="C33" s="4">
        <f t="shared" ca="1" si="0"/>
        <v>53.8005668687629</v>
      </c>
    </row>
    <row r="34" spans="1:3">
      <c r="A34" s="2">
        <f t="shared" si="1"/>
        <v>43932</v>
      </c>
      <c r="B34" s="4">
        <f ca="1">Prediktion!C35</f>
        <v>42.604611767681838</v>
      </c>
      <c r="C34" s="4">
        <f t="shared" ca="1" si="0"/>
        <v>55.659053428309356</v>
      </c>
    </row>
    <row r="35" spans="1:3">
      <c r="A35" s="2">
        <f t="shared" si="1"/>
        <v>43933</v>
      </c>
      <c r="B35" s="4">
        <f ca="1">Prediktion!C36</f>
        <v>44.243342532967866</v>
      </c>
      <c r="C35" s="4">
        <f t="shared" ca="1" si="0"/>
        <v>57.546476379241511</v>
      </c>
    </row>
    <row r="36" spans="1:3">
      <c r="A36" s="2">
        <f t="shared" si="1"/>
        <v>43934</v>
      </c>
      <c r="B36" s="4">
        <f ca="1">Prediktion!C37</f>
        <v>45.909472191431242</v>
      </c>
      <c r="C36" s="4">
        <f t="shared" ca="1" si="0"/>
        <v>59.460777987026177</v>
      </c>
    </row>
    <row r="37" spans="1:3">
      <c r="A37" s="2">
        <f t="shared" si="1"/>
        <v>43935</v>
      </c>
      <c r="B37" s="4">
        <f ca="1">Prediktion!C38</f>
        <v>47.600457100740215</v>
      </c>
      <c r="C37" s="4">
        <f t="shared" ca="1" si="0"/>
        <v>61.399074002551821</v>
      </c>
    </row>
    <row r="38" spans="1:3">
      <c r="A38" s="2">
        <f t="shared" si="1"/>
        <v>43936</v>
      </c>
      <c r="B38" s="4">
        <f ca="1">Prediktion!C39</f>
        <v>49.313598169261219</v>
      </c>
      <c r="C38" s="4">
        <f t="shared" ca="1" si="0"/>
        <v>63.358326457022606</v>
      </c>
    </row>
    <row r="39" spans="1:3">
      <c r="A39" s="2">
        <f t="shared" si="1"/>
        <v>43937</v>
      </c>
      <c r="B39" s="4">
        <f ca="1">Prediktion!C40</f>
        <v>51.046022351520413</v>
      </c>
      <c r="C39" s="4">
        <f t="shared" ca="1" si="0"/>
        <v>65.335322173627915</v>
      </c>
    </row>
    <row r="40" spans="1:3">
      <c r="A40" s="2">
        <f t="shared" si="1"/>
        <v>43938</v>
      </c>
      <c r="B40" s="4">
        <f ca="1">Prediktion!C41</f>
        <v>52.794656631329303</v>
      </c>
      <c r="C40" s="4">
        <f t="shared" ca="1" si="0"/>
        <v>67.326642955480494</v>
      </c>
    </row>
    <row r="41" spans="1:3">
      <c r="A41" s="2">
        <f t="shared" si="1"/>
        <v>43939</v>
      </c>
      <c r="B41" s="4">
        <f ca="1">Prediktion!C42</f>
        <v>54.556196045256421</v>
      </c>
      <c r="C41" s="4">
        <f t="shared" ca="1" si="0"/>
        <v>69.328629297128828</v>
      </c>
    </row>
    <row r="42" spans="1:3">
      <c r="A42" s="2">
        <f t="shared" si="1"/>
        <v>43940</v>
      </c>
      <c r="B42" s="4">
        <f ca="1">Prediktion!C43</f>
        <v>56.327069454185491</v>
      </c>
      <c r="C42" s="4">
        <f t="shared" ca="1" si="0"/>
        <v>71.337341863996784</v>
      </c>
    </row>
    <row r="43" spans="1:3">
      <c r="A43" s="2">
        <f t="shared" si="1"/>
        <v>43941</v>
      </c>
      <c r="B43" s="4">
        <f ca="1">Prediktion!C44</f>
        <v>58.103409873640608</v>
      </c>
      <c r="C43" s="4">
        <f t="shared" ca="1" si="0"/>
        <v>73.348528420065961</v>
      </c>
    </row>
    <row r="44" spans="1:3">
      <c r="A44" s="2">
        <f t="shared" si="1"/>
        <v>43942</v>
      </c>
      <c r="B44" s="4">
        <f ca="1">Prediktion!C45</f>
        <v>59.881040497894276</v>
      </c>
      <c r="C44" s="4">
        <f t="shared" ca="1" si="0"/>
        <v>75.357608657262716</v>
      </c>
    </row>
    <row r="45" spans="1:3">
      <c r="A45" s="2">
        <f t="shared" si="1"/>
        <v>43943</v>
      </c>
      <c r="B45" s="4">
        <f ca="1">Prediktion!C46</f>
        <v>61.655493429754628</v>
      </c>
      <c r="C45" s="4">
        <f t="shared" ca="1" si="0"/>
        <v>77.359695852005132</v>
      </c>
    </row>
    <row r="46" spans="1:3">
      <c r="A46" s="2">
        <f t="shared" si="1"/>
        <v>43944</v>
      </c>
      <c r="B46" s="4">
        <f ca="1">Prediktion!C47</f>
        <v>63.422085954792259</v>
      </c>
      <c r="C46" s="4">
        <f t="shared" ca="1" si="0"/>
        <v>79.349682880228599</v>
      </c>
    </row>
    <row r="47" spans="1:3">
      <c r="A47" s="2">
        <f t="shared" si="1"/>
        <v>43945</v>
      </c>
      <c r="B47" s="4">
        <f ca="1">Prediktion!C48</f>
        <v>65.175923940449408</v>
      </c>
      <c r="C47" s="4">
        <f t="shared" ca="1" si="0"/>
        <v>81.322245371716576</v>
      </c>
    </row>
    <row r="48" spans="1:3">
      <c r="A48" s="2">
        <f t="shared" si="1"/>
        <v>43946</v>
      </c>
      <c r="B48" s="4">
        <f ca="1">Prediktion!C49</f>
        <v>66.911908998794729</v>
      </c>
      <c r="C48" s="4">
        <f t="shared" ca="1" si="0"/>
        <v>83.271848974087391</v>
      </c>
    </row>
    <row r="49" spans="1:3">
      <c r="A49" s="2">
        <f t="shared" si="1"/>
        <v>43947</v>
      </c>
      <c r="B49" s="4">
        <f ca="1">Prediktion!C50</f>
        <v>68.624750881008779</v>
      </c>
      <c r="C49" s="4">
        <f t="shared" ca="1" si="0"/>
        <v>85.192762334530755</v>
      </c>
    </row>
    <row r="50" spans="1:3">
      <c r="A50" s="2">
        <f t="shared" si="1"/>
        <v>43948</v>
      </c>
      <c r="B50" s="4">
        <f ca="1">Prediktion!C51</f>
        <v>70.308986489412092</v>
      </c>
      <c r="C50" s="4">
        <f t="shared" ca="1" si="0"/>
        <v>87.079077304838478</v>
      </c>
    </row>
    <row r="51" spans="1:3">
      <c r="A51" s="2">
        <f t="shared" si="1"/>
        <v>43949</v>
      </c>
      <c r="B51" s="4">
        <f ca="1">Prediktion!C52</f>
        <v>71.95900648975153</v>
      </c>
      <c r="C51" s="4">
        <f t="shared" ca="1" si="0"/>
        <v>88.924737418862904</v>
      </c>
    </row>
    <row r="52" spans="1:3">
      <c r="A52" s="2">
        <f t="shared" si="1"/>
        <v>43950</v>
      </c>
      <c r="B52" s="4">
        <f ca="1">Prediktion!C53</f>
        <v>73.569089618637818</v>
      </c>
      <c r="C52" s="4">
        <f t="shared" ca="1" si="0"/>
        <v>90.723574701978308</v>
      </c>
    </row>
    <row r="53" spans="1:3">
      <c r="A53" s="2">
        <f t="shared" si="1"/>
        <v>43951</v>
      </c>
      <c r="B53" s="4">
        <f ca="1">Prediktion!C54</f>
        <v>75.13344319404041</v>
      </c>
      <c r="C53" s="4">
        <f t="shared" ca="1" si="0"/>
        <v>92.469353114669374</v>
      </c>
    </row>
    <row r="54" spans="1:3">
      <c r="A54" s="2">
        <f t="shared" si="1"/>
        <v>43952</v>
      </c>
      <c r="B54" s="4">
        <f ca="1">Prediktion!C55</f>
        <v>76.646245774927237</v>
      </c>
      <c r="C54" s="4">
        <f t="shared" ca="1" si="0"/>
        <v>94.155814104835002</v>
      </c>
    </row>
    <row r="55" spans="1:3">
      <c r="A55" s="2">
        <f t="shared" si="1"/>
        <v>43953</v>
      </c>
      <c r="B55" s="4">
        <f ca="1">Prediktion!C56</f>
        <v>78.101684030318069</v>
      </c>
      <c r="C55" s="4">
        <f t="shared" ca="1" si="0"/>
        <v>95.776715462292174</v>
      </c>
    </row>
    <row r="56" spans="1:3">
      <c r="A56" s="2">
        <f t="shared" si="1"/>
        <v>43954</v>
      </c>
      <c r="B56" s="4">
        <f ca="1">Prediktion!C57</f>
        <v>79.493993048640149</v>
      </c>
      <c r="C56" s="4">
        <f t="shared" ca="1" si="0"/>
        <v>97.325873829829789</v>
      </c>
    </row>
    <row r="57" spans="1:3">
      <c r="A57" s="2">
        <f t="shared" si="1"/>
        <v>43955</v>
      </c>
      <c r="B57" s="4">
        <f ca="1">Prediktion!C58</f>
        <v>80.817499727829542</v>
      </c>
      <c r="C57" s="4">
        <f t="shared" ca="1" si="0"/>
        <v>98.797210484994636</v>
      </c>
    </row>
    <row r="58" spans="1:3">
      <c r="A58" s="2">
        <f t="shared" si="1"/>
        <v>43956</v>
      </c>
      <c r="B58" s="4">
        <f ca="1">Prediktion!C59</f>
        <v>82.066668633918766</v>
      </c>
      <c r="C58" s="4">
        <f t="shared" ca="1" si="0"/>
        <v>100.18479973333615</v>
      </c>
    </row>
    <row r="59" spans="1:3">
      <c r="A59" s="2">
        <f t="shared" si="1"/>
        <v>43957</v>
      </c>
      <c r="B59" s="4">
        <f ca="1">Prediktion!C60</f>
        <v>83.236149456002153</v>
      </c>
      <c r="C59" s="4">
        <f t="shared" ca="1" si="0"/>
        <v>101.48291897348136</v>
      </c>
    </row>
    <row r="60" spans="1:3">
      <c r="A60" s="2">
        <f t="shared" si="1"/>
        <v>43958</v>
      </c>
      <c r="B60" s="4">
        <f ca="1">Prediktion!C61</f>
        <v>84.32082496349976</v>
      </c>
      <c r="C60" s="4">
        <f t="shared" ca="1" si="0"/>
        <v>102.68609925641461</v>
      </c>
    </row>
    <row r="61" spans="1:3">
      <c r="A61" s="2">
        <f t="shared" si="1"/>
        <v>43959</v>
      </c>
      <c r="B61" s="4">
        <f ca="1">Prediktion!C62</f>
        <v>85.315858258110168</v>
      </c>
      <c r="C61" s="4">
        <f t="shared" ca="1" si="0"/>
        <v>103.78917504293364</v>
      </c>
    </row>
    <row r="62" spans="1:3">
      <c r="A62" s="2">
        <f t="shared" si="1"/>
        <v>43960</v>
      </c>
      <c r="B62" s="4">
        <f ca="1">Prediktion!C63</f>
        <v>86.216738211949064</v>
      </c>
      <c r="C62" s="4">
        <f t="shared" ca="1" si="0"/>
        <v>104.78733197864905</v>
      </c>
    </row>
    <row r="63" spans="1:3">
      <c r="A63" s="2">
        <f t="shared" si="1"/>
        <v>43961</v>
      </c>
      <c r="B63" s="4">
        <f ca="1">Prediktion!C64</f>
        <v>87.019322442754287</v>
      </c>
      <c r="C63" s="4">
        <f t="shared" ca="1" si="0"/>
        <v>105.67615201722961</v>
      </c>
    </row>
    <row r="64" spans="1:3">
      <c r="A64" s="2">
        <f t="shared" si="1"/>
        <v>43962</v>
      </c>
      <c r="B64" s="4">
        <f ca="1">Prediktion!C65</f>
        <v>87.71987819956118</v>
      </c>
      <c r="C64" s="4">
        <f t="shared" ca="1" si="0"/>
        <v>106.45165635322948</v>
      </c>
    </row>
    <row r="65" spans="1:3">
      <c r="A65" s="2">
        <f t="shared" si="1"/>
        <v>43963</v>
      </c>
      <c r="B65" s="4">
        <f ca="1">Prediktion!C66</f>
        <v>88.315120373628901</v>
      </c>
      <c r="C65" s="4">
        <f t="shared" ca="1" si="0"/>
        <v>107.11034533888312</v>
      </c>
    </row>
    <row r="66" spans="1:3">
      <c r="A66" s="2">
        <f t="shared" si="1"/>
        <v>43964</v>
      </c>
      <c r="B66" s="4">
        <f ca="1">Prediktion!C67</f>
        <v>88.802245860509586</v>
      </c>
      <c r="C66" s="4">
        <f t="shared" ca="1" si="0"/>
        <v>107.64923457069983</v>
      </c>
    </row>
    <row r="67" spans="1:3">
      <c r="A67" s="2">
        <f t="shared" si="1"/>
        <v>43965</v>
      </c>
      <c r="B67" s="4">
        <f ca="1">Prediktion!C68</f>
        <v>89.17896354987019</v>
      </c>
      <c r="C67" s="4">
        <f t="shared" ref="C67:C130" ca="1" si="2">B67+2*SQRT(B67)</f>
        <v>108.0658863855118</v>
      </c>
    </row>
    <row r="68" spans="1:3">
      <c r="A68" s="2">
        <f t="shared" ref="A68:A131" si="3">A67+1</f>
        <v>43966</v>
      </c>
      <c r="B68" s="4">
        <f ca="1">Prediktion!C69</f>
        <v>89.443519312820101</v>
      </c>
      <c r="C68" s="4">
        <f t="shared" ca="1" si="2"/>
        <v>108.35843610489931</v>
      </c>
    </row>
    <row r="69" spans="1:3">
      <c r="A69" s="2">
        <f t="shared" si="3"/>
        <v>43967</v>
      </c>
      <c r="B69" s="4">
        <f ca="1">Prediktion!C70</f>
        <v>89.594715488819929</v>
      </c>
      <c r="C69" s="4">
        <f t="shared" ca="1" si="2"/>
        <v>108.52561250811829</v>
      </c>
    </row>
    <row r="70" spans="1:3">
      <c r="A70" s="2">
        <f t="shared" si="3"/>
        <v>43968</v>
      </c>
      <c r="B70" s="4">
        <f ca="1">Prediktion!C71</f>
        <v>89.631924532857667</v>
      </c>
      <c r="C70" s="4">
        <f t="shared" ca="1" si="2"/>
        <v>108.56675218275801</v>
      </c>
    </row>
    <row r="71" spans="1:3">
      <c r="A71" s="2">
        <f t="shared" si="3"/>
        <v>43969</v>
      </c>
      <c r="B71" s="4">
        <f ca="1">Prediktion!C72</f>
        <v>89.555096641197892</v>
      </c>
      <c r="C71" s="4">
        <f t="shared" ca="1" si="2"/>
        <v>108.48180756953384</v>
      </c>
    </row>
    <row r="72" spans="1:3">
      <c r="A72" s="2">
        <f t="shared" si="3"/>
        <v>43970</v>
      </c>
      <c r="B72" s="4">
        <f ca="1">Prediktion!C73</f>
        <v>89.364761282847596</v>
      </c>
      <c r="C72" s="4">
        <f t="shared" ca="1" si="2"/>
        <v>108.27134863042015</v>
      </c>
    </row>
    <row r="73" spans="1:3">
      <c r="A73" s="2">
        <f t="shared" si="3"/>
        <v>43971</v>
      </c>
      <c r="B73" s="4">
        <f ca="1">Prediktion!C74</f>
        <v>89.062022547789354</v>
      </c>
      <c r="C73" s="4">
        <f t="shared" ca="1" si="2"/>
        <v>107.93655804382627</v>
      </c>
    </row>
    <row r="74" spans="1:3">
      <c r="A74" s="2">
        <f t="shared" si="3"/>
        <v>43972</v>
      </c>
      <c r="B74" s="4">
        <f ca="1">Prediktion!C75</f>
        <v>88.648548347301215</v>
      </c>
      <c r="C74" s="4">
        <f t="shared" ca="1" si="2"/>
        <v>107.47921996010369</v>
      </c>
    </row>
    <row r="75" spans="1:3">
      <c r="A75" s="2">
        <f t="shared" si="3"/>
        <v>43973</v>
      </c>
      <c r="B75" s="4">
        <f ca="1">Prediktion!C76</f>
        <v>88.126553627911619</v>
      </c>
      <c r="C75" s="4">
        <f t="shared" ca="1" si="2"/>
        <v>106.90170248249188</v>
      </c>
    </row>
    <row r="76" spans="1:3">
      <c r="A76" s="2">
        <f t="shared" si="3"/>
        <v>43974</v>
      </c>
      <c r="B76" s="4">
        <f ca="1">Prediktion!C77</f>
        <v>87.498777882816199</v>
      </c>
      <c r="C76" s="4">
        <f t="shared" ca="1" si="2"/>
        <v>106.20693416640718</v>
      </c>
    </row>
    <row r="77" spans="1:3">
      <c r="A77" s="2">
        <f t="shared" si="3"/>
        <v>43975</v>
      </c>
      <c r="B77" s="4">
        <f ca="1">Prediktion!C78</f>
        <v>86.768457356585472</v>
      </c>
      <c r="C77" s="4">
        <f t="shared" ca="1" si="2"/>
        <v>105.39837494701892</v>
      </c>
    </row>
    <row r="78" spans="1:3">
      <c r="A78" s="2">
        <f t="shared" si="3"/>
        <v>43976</v>
      </c>
      <c r="B78" s="4">
        <f ca="1">Prediktion!C79</f>
        <v>85.939292434755671</v>
      </c>
      <c r="C78" s="4">
        <f t="shared" ca="1" si="2"/>
        <v>104.47998200496914</v>
      </c>
    </row>
    <row r="79" spans="1:3">
      <c r="A79" s="2">
        <f t="shared" si="3"/>
        <v>43977</v>
      </c>
      <c r="B79" s="4">
        <f ca="1">Prediktion!C80</f>
        <v>85.015410785056645</v>
      </c>
      <c r="C79" s="4">
        <f t="shared" ca="1" si="2"/>
        <v>103.45617115821443</v>
      </c>
    </row>
    <row r="80" spans="1:3">
      <c r="A80" s="2">
        <f t="shared" si="3"/>
        <v>43978</v>
      </c>
      <c r="B80" s="4">
        <f ca="1">Prediktion!C81</f>
        <v>84.001326870658559</v>
      </c>
      <c r="C80" s="4">
        <f t="shared" ca="1" si="2"/>
        <v>102.33177442336807</v>
      </c>
    </row>
    <row r="81" spans="1:3">
      <c r="A81" s="2">
        <f t="shared" si="3"/>
        <v>43979</v>
      </c>
      <c r="B81" s="4">
        <f ca="1">Prediktion!C82</f>
        <v>82.901898493026906</v>
      </c>
      <c r="C81" s="4">
        <f t="shared" ca="1" si="2"/>
        <v>101.11199442830709</v>
      </c>
    </row>
    <row r="82" spans="1:3">
      <c r="A82" s="2">
        <f t="shared" si="3"/>
        <v>43980</v>
      </c>
      <c r="B82" s="4">
        <f ca="1">Prediktion!C83</f>
        <v>81.722281057565709</v>
      </c>
      <c r="C82" s="4">
        <f t="shared" ca="1" si="2"/>
        <v>99.802356395635044</v>
      </c>
    </row>
    <row r="83" spans="1:3">
      <c r="A83" s="2">
        <f t="shared" si="3"/>
        <v>43981</v>
      </c>
      <c r="B83" s="4">
        <f ca="1">Prediktion!C84</f>
        <v>80.467880273274091</v>
      </c>
      <c r="C83" s="4">
        <f t="shared" ca="1" si="2"/>
        <v>98.408658436249524</v>
      </c>
    </row>
    <row r="84" spans="1:3">
      <c r="A84" s="2">
        <f t="shared" si="3"/>
        <v>43982</v>
      </c>
      <c r="B84" s="4">
        <f ca="1">Prediktion!C85</f>
        <v>79.144303998012845</v>
      </c>
      <c r="C84" s="4">
        <f t="shared" ca="1" si="2"/>
        <v>96.936920893569592</v>
      </c>
    </row>
    <row r="85" spans="1:3">
      <c r="A85" s="2">
        <f t="shared" si="3"/>
        <v>43983</v>
      </c>
      <c r="B85" s="4">
        <f ca="1">Prediktion!C86</f>
        <v>77.75731392436218</v>
      </c>
      <c r="C85" s="4">
        <f t="shared" ca="1" si="2"/>
        <v>95.393335462607382</v>
      </c>
    </row>
    <row r="86" spans="1:3">
      <c r="A86" s="2">
        <f t="shared" si="3"/>
        <v>43984</v>
      </c>
      <c r="B86" s="4">
        <f ca="1">Prediktion!C87</f>
        <v>76.312777768967678</v>
      </c>
      <c r="C86" s="4">
        <f t="shared" ca="1" si="2"/>
        <v>93.784214775575663</v>
      </c>
    </row>
    <row r="87" spans="1:3">
      <c r="A87" s="2">
        <f t="shared" si="3"/>
        <v>43985</v>
      </c>
      <c r="B87" s="4">
        <f ca="1">Prediktion!C88</f>
        <v>74.816622583001376</v>
      </c>
      <c r="C87" s="4">
        <f t="shared" ca="1" si="2"/>
        <v>92.115943099484255</v>
      </c>
    </row>
    <row r="88" spans="1:3">
      <c r="A88" s="2">
        <f t="shared" si="3"/>
        <v>43986</v>
      </c>
      <c r="B88" s="4">
        <f ca="1">Prediktion!C89</f>
        <v>73.274789745740989</v>
      </c>
      <c r="C88" s="4">
        <f t="shared" ca="1" si="2"/>
        <v>90.394928734165234</v>
      </c>
    </row>
    <row r="89" spans="1:3">
      <c r="A89" s="2">
        <f t="shared" si="3"/>
        <v>43987</v>
      </c>
      <c r="B89" s="4">
        <f ca="1">Prediktion!C90</f>
        <v>71.693192140256286</v>
      </c>
      <c r="C89" s="4">
        <f t="shared" ca="1" si="2"/>
        <v>88.627558634489986</v>
      </c>
    </row>
    <row r="90" spans="1:3">
      <c r="A90" s="2">
        <f t="shared" si="3"/>
        <v>43988</v>
      </c>
      <c r="B90" s="4">
        <f ca="1">Prediktion!C91</f>
        <v>70.077673942146518</v>
      </c>
      <c r="C90" s="4">
        <f t="shared" ca="1" si="2"/>
        <v>86.820155710647441</v>
      </c>
    </row>
    <row r="91" spans="1:3">
      <c r="A91" s="2">
        <f t="shared" si="3"/>
        <v>43989</v>
      </c>
      <c r="B91" s="4">
        <f ca="1">Prediktion!C92</f>
        <v>68.433973379802282</v>
      </c>
      <c r="C91" s="4">
        <f t="shared" ca="1" si="2"/>
        <v>84.97893918572673</v>
      </c>
    </row>
    <row r="92" spans="1:3">
      <c r="A92" s="2">
        <f t="shared" si="3"/>
        <v>43990</v>
      </c>
      <c r="B92" s="4">
        <f ca="1">Prediktion!C93</f>
        <v>66.767688750008972</v>
      </c>
      <c r="C92" s="4">
        <f t="shared" ca="1" si="2"/>
        <v>83.109988312801107</v>
      </c>
    </row>
    <row r="93" spans="1:3">
      <c r="A93" s="2">
        <f t="shared" si="3"/>
        <v>43991</v>
      </c>
      <c r="B93" s="4">
        <f ca="1">Prediktion!C94</f>
        <v>65.084247898023733</v>
      </c>
      <c r="C93" s="4">
        <f t="shared" ca="1" si="2"/>
        <v>81.219209676475359</v>
      </c>
    </row>
    <row r="94" spans="1:3">
      <c r="A94" s="2">
        <f t="shared" si="3"/>
        <v>43992</v>
      </c>
      <c r="B94" s="4">
        <f ca="1">Prediktion!C95</f>
        <v>63.388881298531501</v>
      </c>
      <c r="C94" s="4">
        <f t="shared" ca="1" si="2"/>
        <v>79.312308228502516</v>
      </c>
    </row>
    <row r="95" spans="1:3">
      <c r="A95" s="2">
        <f t="shared" si="3"/>
        <v>43993</v>
      </c>
      <c r="B95" s="4">
        <f ca="1">Prediktion!C96</f>
        <v>61.686598804841957</v>
      </c>
      <c r="C95" s="4">
        <f t="shared" ca="1" si="2"/>
        <v>77.394762135396164</v>
      </c>
    </row>
    <row r="96" spans="1:3">
      <c r="A96" s="2">
        <f t="shared" si="3"/>
        <v>43994</v>
      </c>
      <c r="B96" s="4">
        <f ca="1">Prediktion!C97</f>
        <v>59.982170069728404</v>
      </c>
      <c r="C96" s="4">
        <f t="shared" ca="1" si="2"/>
        <v>75.471801449426039</v>
      </c>
    </row>
    <row r="97" spans="1:3">
      <c r="A97" s="2">
        <f t="shared" si="3"/>
        <v>43995</v>
      </c>
      <c r="B97" s="4">
        <f ca="1">Prediktion!C98</f>
        <v>58.280108583447756</v>
      </c>
      <c r="C97" s="4">
        <f t="shared" ca="1" si="2"/>
        <v>73.548390554049135</v>
      </c>
    </row>
    <row r="98" spans="1:3">
      <c r="A98" s="2">
        <f t="shared" si="3"/>
        <v>43996</v>
      </c>
      <c r="B98" s="4">
        <f ca="1">Prediktion!C99</f>
        <v>56.584659223363602</v>
      </c>
      <c r="C98" s="4">
        <f t="shared" ca="1" si="2"/>
        <v>71.629214281372271</v>
      </c>
    </row>
    <row r="99" spans="1:3">
      <c r="A99" s="2">
        <f t="shared" si="3"/>
        <v>43997</v>
      </c>
      <c r="B99" s="4">
        <f ca="1">Prediktion!C100</f>
        <v>54.899789165569345</v>
      </c>
      <c r="C99" s="4">
        <f t="shared" ca="1" si="2"/>
        <v>69.718667553027601</v>
      </c>
    </row>
    <row r="100" spans="1:3">
      <c r="A100" s="2">
        <f t="shared" si="3"/>
        <v>43998</v>
      </c>
      <c r="B100" s="4">
        <f ca="1">Prediktion!C101</f>
        <v>53.229181972238635</v>
      </c>
      <c r="C100" s="4">
        <f t="shared" ca="1" si="2"/>
        <v>67.820848357163783</v>
      </c>
    </row>
    <row r="101" spans="1:3">
      <c r="A101" s="2">
        <f t="shared" si="3"/>
        <v>43999</v>
      </c>
      <c r="B101" s="4">
        <f ca="1">Prediktion!C102</f>
        <v>51.576234639145696</v>
      </c>
      <c r="C101" s="4">
        <f t="shared" ca="1" si="2"/>
        <v>65.939553843166152</v>
      </c>
    </row>
    <row r="102" spans="1:3">
      <c r="A102" s="2">
        <f t="shared" si="3"/>
        <v>44000</v>
      </c>
      <c r="B102" s="4">
        <f ca="1">Prediktion!C103</f>
        <v>49.944057365711707</v>
      </c>
      <c r="C102" s="4">
        <f t="shared" ca="1" si="2"/>
        <v>64.07827929204521</v>
      </c>
    </row>
    <row r="103" spans="1:3">
      <c r="A103" s="2">
        <f t="shared" si="3"/>
        <v>44001</v>
      </c>
      <c r="B103" s="4">
        <f ca="1">Prediktion!C104</f>
        <v>48.335475794682196</v>
      </c>
      <c r="C103" s="4">
        <f t="shared" ca="1" si="2"/>
        <v>62.240219703820863</v>
      </c>
    </row>
    <row r="104" spans="1:3">
      <c r="A104" s="2">
        <f t="shared" si="3"/>
        <v>44002</v>
      </c>
      <c r="B104" s="4">
        <f ca="1">Prediktion!C105</f>
        <v>46.753035459611638</v>
      </c>
      <c r="C104" s="4">
        <f t="shared" ca="1" si="2"/>
        <v>60.428273733164552</v>
      </c>
    </row>
    <row r="105" spans="1:3">
      <c r="A105" s="2">
        <f t="shared" si="3"/>
        <v>44003</v>
      </c>
      <c r="B105" s="4">
        <f ca="1">Prediktion!C106</f>
        <v>45.19900817511104</v>
      </c>
      <c r="C105" s="4">
        <f t="shared" ca="1" si="2"/>
        <v>58.645049700424138</v>
      </c>
    </row>
    <row r="106" spans="1:3">
      <c r="A106" s="2">
        <f t="shared" si="3"/>
        <v>44004</v>
      </c>
      <c r="B106" s="4">
        <f ca="1">Prediktion!C107</f>
        <v>43.675400106621275</v>
      </c>
      <c r="C106" s="4">
        <f t="shared" ca="1" si="2"/>
        <v>56.892873406253287</v>
      </c>
    </row>
    <row r="107" spans="1:3">
      <c r="A107" s="2">
        <f t="shared" si="3"/>
        <v>44005</v>
      </c>
      <c r="B107" s="4">
        <f ca="1">Prediktion!C108</f>
        <v>42.183961262608214</v>
      </c>
      <c r="C107" s="4">
        <f t="shared" ca="1" si="2"/>
        <v>55.173797483686329</v>
      </c>
    </row>
    <row r="108" spans="1:3">
      <c r="A108" s="2">
        <f t="shared" si="3"/>
        <v>44006</v>
      </c>
      <c r="B108" s="4">
        <f ca="1">Prediktion!C109</f>
        <v>40.726196161834885</v>
      </c>
      <c r="C108" s="4">
        <f t="shared" ca="1" si="2"/>
        <v>53.489612030924931</v>
      </c>
    </row>
    <row r="109" spans="1:3">
      <c r="A109" s="2">
        <f t="shared" si="3"/>
        <v>44007</v>
      </c>
      <c r="B109" s="4">
        <f ca="1">Prediktion!C110</f>
        <v>39.303375441063153</v>
      </c>
      <c r="C109" s="4">
        <f t="shared" ca="1" si="2"/>
        <v>51.841856280632697</v>
      </c>
    </row>
    <row r="110" spans="1:3">
      <c r="A110" s="2">
        <f t="shared" si="3"/>
        <v>44008</v>
      </c>
      <c r="B110" s="4">
        <f ca="1">Prediktion!C111</f>
        <v>37.916548183510059</v>
      </c>
      <c r="C110" s="4">
        <f t="shared" ca="1" si="2"/>
        <v>50.231831076486586</v>
      </c>
    </row>
    <row r="111" spans="1:3">
      <c r="A111" s="2">
        <f t="shared" si="3"/>
        <v>44009</v>
      </c>
      <c r="B111" s="4">
        <f ca="1">Prediktion!C112</f>
        <v>36.566554765013592</v>
      </c>
      <c r="C111" s="4">
        <f t="shared" ca="1" si="2"/>
        <v>48.660611944473857</v>
      </c>
    </row>
    <row r="112" spans="1:3">
      <c r="A112" s="2">
        <f t="shared" si="3"/>
        <v>44010</v>
      </c>
      <c r="B112" s="4">
        <f ca="1">Prediktion!C113</f>
        <v>35.254040032583617</v>
      </c>
      <c r="C112" s="4">
        <f t="shared" ca="1" si="2"/>
        <v>47.129062564365796</v>
      </c>
    </row>
    <row r="113" spans="1:3">
      <c r="A113" s="2">
        <f t="shared" si="3"/>
        <v>44011</v>
      </c>
      <c r="B113" s="4">
        <f ca="1">Prediktion!C114</f>
        <v>33.979466648323218</v>
      </c>
      <c r="C113" s="4">
        <f t="shared" ca="1" si="2"/>
        <v>45.637848465423431</v>
      </c>
    </row>
    <row r="114" spans="1:3">
      <c r="A114" s="2">
        <f t="shared" si="3"/>
        <v>44012</v>
      </c>
      <c r="B114" s="4">
        <f ca="1">Prediktion!C115</f>
        <v>32.743128450166807</v>
      </c>
      <c r="C114" s="4">
        <f t="shared" ca="1" si="2"/>
        <v>44.187450789242511</v>
      </c>
    </row>
    <row r="115" spans="1:3">
      <c r="A115" s="2">
        <f t="shared" si="3"/>
        <v>44013</v>
      </c>
      <c r="B115" s="4">
        <f ca="1">Prediktion!C116</f>
        <v>31.545163699123744</v>
      </c>
      <c r="C115" s="4">
        <f t="shared" ca="1" si="2"/>
        <v>42.778179981338198</v>
      </c>
    </row>
    <row r="116" spans="1:3">
      <c r="A116" s="2">
        <f t="shared" si="3"/>
        <v>44014</v>
      </c>
      <c r="B116" s="4">
        <f ca="1">Prediktion!C117</f>
        <v>30.385568100435094</v>
      </c>
      <c r="C116" s="4">
        <f t="shared" ca="1" si="2"/>
        <v>41.410189291285164</v>
      </c>
    </row>
    <row r="117" spans="1:3">
      <c r="A117" s="2">
        <f t="shared" si="3"/>
        <v>44015</v>
      </c>
      <c r="B117" s="4">
        <f ca="1">Prediktion!C118</f>
        <v>29.264207503000964</v>
      </c>
      <c r="C117" s="4">
        <f t="shared" ca="1" si="2"/>
        <v>40.083487978707467</v>
      </c>
    </row>
    <row r="118" spans="1:3">
      <c r="A118" s="2">
        <f t="shared" si="3"/>
        <v>44016</v>
      </c>
      <c r="B118" s="4">
        <f ca="1">Prediktion!C119</f>
        <v>28.180830197427284</v>
      </c>
      <c r="C118" s="4">
        <f t="shared" ca="1" si="2"/>
        <v>38.797954138952555</v>
      </c>
    </row>
    <row r="119" spans="1:3">
      <c r="A119" s="2">
        <f t="shared" si="3"/>
        <v>44017</v>
      </c>
      <c r="B119" s="4">
        <f ca="1">Prediktion!C120</f>
        <v>27.135078747937097</v>
      </c>
      <c r="C119" s="4">
        <f t="shared" ca="1" si="2"/>
        <v>37.553347077738763</v>
      </c>
    </row>
    <row r="120" spans="1:3">
      <c r="A120" s="2">
        <f t="shared" si="3"/>
        <v>44018</v>
      </c>
      <c r="B120" s="4">
        <f ca="1">Prediktion!C121</f>
        <v>26.126501307099559</v>
      </c>
      <c r="C120" s="4">
        <f t="shared" ca="1" si="2"/>
        <v>36.349319178332436</v>
      </c>
    </row>
    <row r="121" spans="1:3">
      <c r="A121" s="2">
        <f t="shared" si="3"/>
        <v>44019</v>
      </c>
      <c r="B121" s="4">
        <f ca="1">Prediktion!C122</f>
        <v>25.154562374798793</v>
      </c>
      <c r="C121" s="4">
        <f t="shared" ca="1" si="2"/>
        <v>35.18542721783178</v>
      </c>
    </row>
    <row r="122" spans="1:3">
      <c r="A122" s="2">
        <f t="shared" si="3"/>
        <v>44020</v>
      </c>
      <c r="B122" s="4">
        <f ca="1">Prediktion!C123</f>
        <v>24.218652974076647</v>
      </c>
      <c r="C122" s="4">
        <f t="shared" ca="1" si="2"/>
        <v>34.061143100884323</v>
      </c>
    </row>
    <row r="123" spans="1:3">
      <c r="A123" s="2">
        <f t="shared" si="3"/>
        <v>44021</v>
      </c>
      <c r="B123" s="4">
        <f ca="1">Prediktion!C124</f>
        <v>23.3181002264485</v>
      </c>
      <c r="C123" s="4">
        <f t="shared" ca="1" si="2"/>
        <v>32.975863989649277</v>
      </c>
    </row>
    <row r="124" spans="1:3">
      <c r="A124" s="2">
        <f t="shared" si="3"/>
        <v>44022</v>
      </c>
      <c r="B124" s="4">
        <f ca="1">Prediktion!C125</f>
        <v>22.452176318043222</v>
      </c>
      <c r="C124" s="4">
        <f t="shared" ca="1" si="2"/>
        <v>31.928921818064467</v>
      </c>
    </row>
    <row r="125" spans="1:3">
      <c r="A125" s="2">
        <f t="shared" si="3"/>
        <v>44023</v>
      </c>
      <c r="B125" s="4">
        <f ca="1">Prediktion!C126</f>
        <v>21.620106855508059</v>
      </c>
      <c r="C125" s="4">
        <f t="shared" ca="1" si="2"/>
        <v>30.919592186537528</v>
      </c>
    </row>
    <row r="126" spans="1:3">
      <c r="A126" s="2">
        <f t="shared" si="3"/>
        <v>44024</v>
      </c>
      <c r="B126" s="4">
        <f ca="1">Prediktion!C127</f>
        <v>20.821078617110949</v>
      </c>
      <c r="C126" s="4">
        <f t="shared" ca="1" si="2"/>
        <v>29.947102640114821</v>
      </c>
    </row>
    <row r="127" spans="1:3">
      <c r="A127" s="2">
        <f t="shared" si="3"/>
        <v>44025</v>
      </c>
      <c r="B127" s="4">
        <f ca="1">Prediktion!C128</f>
        <v>20.054246709940625</v>
      </c>
      <c r="C127" s="4">
        <f t="shared" ca="1" si="2"/>
        <v>29.010640339061808</v>
      </c>
    </row>
    <row r="128" spans="1:3">
      <c r="A128" s="2">
        <f t="shared" si="3"/>
        <v>44026</v>
      </c>
      <c r="B128" s="4">
        <f ca="1">Prediktion!C129</f>
        <v>19.318741148628959</v>
      </c>
      <c r="C128" s="4">
        <f t="shared" ca="1" si="2"/>
        <v>28.109359135694248</v>
      </c>
    </row>
    <row r="129" spans="1:3">
      <c r="A129" s="2">
        <f t="shared" si="3"/>
        <v>44027</v>
      </c>
      <c r="B129" s="4">
        <f ca="1">Prediktion!C130</f>
        <v>18.613672874683548</v>
      </c>
      <c r="C129" s="4">
        <f t="shared" ca="1" si="2"/>
        <v>27.242386075313998</v>
      </c>
    </row>
    <row r="130" spans="1:3">
      <c r="A130" s="2">
        <f t="shared" si="3"/>
        <v>44028</v>
      </c>
      <c r="B130" s="4">
        <f ca="1">Prediktion!C131</f>
        <v>17.938139238406194</v>
      </c>
      <c r="C130" s="4">
        <f t="shared" ca="1" si="2"/>
        <v>26.408827342310431</v>
      </c>
    </row>
    <row r="131" spans="1:3">
      <c r="A131" s="2">
        <f t="shared" si="3"/>
        <v>44029</v>
      </c>
      <c r="B131" s="4">
        <f ca="1">Prediktion!C132</f>
        <v>17.291228967567339</v>
      </c>
      <c r="C131" s="4">
        <f t="shared" ref="C131:C194" ca="1" si="4">B131+2*SQRT(B131)</f>
        <v>25.607773674972535</v>
      </c>
    </row>
    <row r="132" spans="1:3">
      <c r="A132" s="2">
        <f t="shared" ref="A132:A195" si="5">A131+1</f>
        <v>44030</v>
      </c>
      <c r="B132" s="4">
        <f ca="1">Prediktion!C133</f>
        <v>16.672026648589036</v>
      </c>
      <c r="C132" s="4">
        <f t="shared" ca="1" si="4"/>
        <v>24.838305274398721</v>
      </c>
    </row>
    <row r="133" spans="1:3">
      <c r="A133" s="2">
        <f t="shared" si="5"/>
        <v>44031</v>
      </c>
      <c r="B133" s="4">
        <f ca="1">Prediktion!C134</f>
        <v>16.079616747036049</v>
      </c>
      <c r="C133" s="4">
        <f t="shared" ca="1" si="4"/>
        <v>24.099496234169518</v>
      </c>
    </row>
    <row r="134" spans="1:3">
      <c r="A134" s="2">
        <f t="shared" si="5"/>
        <v>44032</v>
      </c>
      <c r="B134" s="4">
        <f ca="1">Prediktion!C135</f>
        <v>15.51308719479886</v>
      </c>
      <c r="C134" s="4">
        <f t="shared" ca="1" si="4"/>
        <v>23.390418518235464</v>
      </c>
    </row>
    <row r="135" spans="1:3">
      <c r="A135" s="2">
        <f t="shared" si="5"/>
        <v>44033</v>
      </c>
      <c r="B135" s="4">
        <f ca="1">Prediktion!C136</f>
        <v>14.971532571541108</v>
      </c>
      <c r="C135" s="4">
        <f t="shared" ca="1" si="4"/>
        <v>22.710145514838146</v>
      </c>
    </row>
    <row r="136" spans="1:3">
      <c r="A136" s="2">
        <f t="shared" si="5"/>
        <v>44034</v>
      </c>
      <c r="B136" s="4">
        <f ca="1">Prediktion!C137</f>
        <v>14.454056907838883</v>
      </c>
      <c r="C136" s="4">
        <f t="shared" ca="1" si="4"/>
        <v>22.057755194288411</v>
      </c>
    </row>
    <row r="137" spans="1:3">
      <c r="A137" s="2">
        <f t="shared" si="5"/>
        <v>44035</v>
      </c>
      <c r="B137" s="4">
        <f ca="1">Prediktion!C138</f>
        <v>13.959776137017224</v>
      </c>
      <c r="C137" s="4">
        <f t="shared" ca="1" si="4"/>
        <v>21.432332898131115</v>
      </c>
    </row>
    <row r="138" spans="1:3">
      <c r="A138" s="2">
        <f t="shared" si="5"/>
        <v>44036</v>
      </c>
      <c r="B138" s="4">
        <f ca="1">Prediktion!C139</f>
        <v>13.487820222040202</v>
      </c>
      <c r="C138" s="4">
        <f t="shared" ca="1" si="4"/>
        <v>20.832973786681368</v>
      </c>
    </row>
    <row r="139" spans="1:3">
      <c r="A139" s="2">
        <f t="shared" si="5"/>
        <v>44037</v>
      </c>
      <c r="B139" s="4">
        <f ca="1">Prediktion!C140</f>
        <v>13.037334982981063</v>
      </c>
      <c r="C139" s="4">
        <f t="shared" ca="1" si="4"/>
        <v>20.258784971170712</v>
      </c>
    </row>
    <row r="140" spans="1:3">
      <c r="A140" s="2">
        <f t="shared" si="5"/>
        <v>44038</v>
      </c>
      <c r="B140" s="4">
        <f ca="1">Prediktion!C141</f>
        <v>12.607483649627779</v>
      </c>
      <c r="C140" s="4">
        <f t="shared" ca="1" si="4"/>
        <v>19.708887355833411</v>
      </c>
    </row>
    <row r="141" spans="1:3">
      <c r="A141" s="2">
        <f t="shared" si="5"/>
        <v>44039</v>
      </c>
      <c r="B141" s="4">
        <f ca="1">Prediktion!C142</f>
        <v>12.197448162702207</v>
      </c>
      <c r="C141" s="4">
        <f t="shared" ca="1" si="4"/>
        <v>19.182417214230554</v>
      </c>
    </row>
    <row r="142" spans="1:3">
      <c r="A142" s="2">
        <f t="shared" si="5"/>
        <v>44040</v>
      </c>
      <c r="B142" s="4">
        <f ca="1">Prediktion!C143</f>
        <v>11.80643024601855</v>
      </c>
      <c r="C142" s="4">
        <f t="shared" ca="1" si="4"/>
        <v>18.678527522983874</v>
      </c>
    </row>
    <row r="143" spans="1:3">
      <c r="A143" s="2">
        <f t="shared" si="5"/>
        <v>44041</v>
      </c>
      <c r="B143" s="4">
        <f ca="1">Prediktion!C144</f>
        <v>11.43365227070494</v>
      </c>
      <c r="C143" s="4">
        <f t="shared" ca="1" si="4"/>
        <v>18.196389074900395</v>
      </c>
    </row>
    <row r="144" spans="1:3">
      <c r="A144" s="2">
        <f t="shared" si="5"/>
        <v>44042</v>
      </c>
      <c r="B144" s="4">
        <f ca="1">Prediktion!C145</f>
        <v>11.078357931383268</v>
      </c>
      <c r="C144" s="4">
        <f t="shared" ca="1" si="4"/>
        <v>17.735191392236338</v>
      </c>
    </row>
    <row r="145" spans="1:3">
      <c r="A145" s="2">
        <f t="shared" si="5"/>
        <v>44043</v>
      </c>
      <c r="B145" s="4">
        <f ca="1">Prediktion!C146</f>
        <v>10.739812752965564</v>
      </c>
      <c r="C145" s="4">
        <f t="shared" ca="1" si="4"/>
        <v>17.29414345959475</v>
      </c>
    </row>
    <row r="146" spans="1:3">
      <c r="A146" s="2">
        <f t="shared" si="5"/>
        <v>44044</v>
      </c>
      <c r="B146" s="4">
        <f ca="1">Prediktion!C147</f>
        <v>10.41730444549574</v>
      </c>
      <c r="C146" s="4">
        <f t="shared" ca="1" si="4"/>
        <v>16.872474294692811</v>
      </c>
    </row>
    <row r="147" spans="1:3">
      <c r="A147" s="2">
        <f t="shared" si="5"/>
        <v>44045</v>
      </c>
      <c r="B147" s="4">
        <f ca="1">Prediktion!C148</f>
        <v>10.11014312325644</v>
      </c>
      <c r="C147" s="4">
        <f t="shared" ca="1" si="4"/>
        <v>16.469433373986135</v>
      </c>
    </row>
    <row r="148" spans="1:3">
      <c r="A148" s="2">
        <f t="shared" si="5"/>
        <v>44046</v>
      </c>
      <c r="B148" s="4">
        <f ca="1">Prediktion!C149</f>
        <v>9.8176614031819565</v>
      </c>
      <c r="C148" s="4">
        <f t="shared" ca="1" si="4"/>
        <v>16.084290928910107</v>
      </c>
    </row>
    <row r="149" spans="1:3">
      <c r="A149" s="2">
        <f t="shared" si="5"/>
        <v>44047</v>
      </c>
      <c r="B149" s="4">
        <f ca="1">Prediktion!C150</f>
        <v>9.5392143964779805</v>
      </c>
      <c r="C149" s="4">
        <f t="shared" ca="1" si="4"/>
        <v>15.716338127302215</v>
      </c>
    </row>
    <row r="150" spans="1:3">
      <c r="A150" s="2">
        <f t="shared" si="5"/>
        <v>44048</v>
      </c>
      <c r="B150" s="4">
        <f ca="1">Prediktion!C151</f>
        <v>9.2741796062535542</v>
      </c>
      <c r="C150" s="4">
        <f t="shared" ca="1" si="4"/>
        <v>15.364887153412113</v>
      </c>
    </row>
    <row r="151" spans="1:3">
      <c r="A151" s="2">
        <f t="shared" si="5"/>
        <v>44049</v>
      </c>
      <c r="B151" s="4">
        <f ca="1">Prediktion!C152</f>
        <v>9.0219567429241447</v>
      </c>
      <c r="C151" s="4">
        <f t="shared" ca="1" si="4"/>
        <v>15.02927119879347</v>
      </c>
    </row>
    <row r="152" spans="1:3">
      <c r="A152" s="2">
        <f t="shared" si="5"/>
        <v>44050</v>
      </c>
      <c r="B152" s="4">
        <f ca="1">Prediktion!C153</f>
        <v>8.7819674681509046</v>
      </c>
      <c r="C152" s="4">
        <f t="shared" ca="1" si="4"/>
        <v>14.708844375308974</v>
      </c>
    </row>
    <row r="153" spans="1:3">
      <c r="A153" s="2">
        <f t="shared" si="5"/>
        <v>44051</v>
      </c>
      <c r="B153" s="4">
        <f ca="1">Prediktion!C154</f>
        <v>8.5536550771412667</v>
      </c>
      <c r="C153" s="4">
        <f t="shared" ca="1" si="4"/>
        <v>14.402981560469502</v>
      </c>
    </row>
    <row r="154" spans="1:3">
      <c r="A154" s="2">
        <f t="shared" si="5"/>
        <v>44052</v>
      </c>
      <c r="B154" s="4">
        <f ca="1">Prediktion!C155</f>
        <v>8.3364841282514828</v>
      </c>
      <c r="C154" s="4">
        <f t="shared" ca="1" si="4"/>
        <v>14.111078184374037</v>
      </c>
    </row>
    <row r="155" spans="1:3">
      <c r="A155" s="2">
        <f t="shared" si="5"/>
        <v>44053</v>
      </c>
      <c r="B155" s="4">
        <f ca="1">Prediktion!C156</f>
        <v>8.1299400280022418</v>
      </c>
      <c r="C155" s="4">
        <f t="shared" ca="1" si="4"/>
        <v>13.832549966618854</v>
      </c>
    </row>
    <row r="156" spans="1:3">
      <c r="A156" s="2">
        <f t="shared" si="5"/>
        <v>44054</v>
      </c>
      <c r="B156" s="4">
        <f ca="1">Prediktion!C157</f>
        <v>7.9335285788438163</v>
      </c>
      <c r="C156" s="4">
        <f t="shared" ca="1" si="4"/>
        <v>13.566832610704271</v>
      </c>
    </row>
    <row r="157" spans="1:3">
      <c r="A157" s="2">
        <f t="shared" si="5"/>
        <v>44055</v>
      </c>
      <c r="B157" s="4">
        <f ca="1">Prediktion!C158</f>
        <v>7.7467754962860109</v>
      </c>
      <c r="C157" s="4">
        <f t="shared" ca="1" si="4"/>
        <v>13.313381462684571</v>
      </c>
    </row>
    <row r="158" spans="1:3">
      <c r="A158" s="2">
        <f t="shared" si="5"/>
        <v>44056</v>
      </c>
      <c r="B158" s="4">
        <f ca="1">Prediktion!C159</f>
        <v>7.5692259013390419</v>
      </c>
      <c r="C158" s="4">
        <f t="shared" ca="1" si="4"/>
        <v>13.071671140081193</v>
      </c>
    </row>
    <row r="159" spans="1:3">
      <c r="A159" s="2">
        <f t="shared" si="5"/>
        <v>44057</v>
      </c>
      <c r="B159" s="4">
        <f ca="1">Prediktion!C160</f>
        <v>7.4004437935924976</v>
      </c>
      <c r="C159" s="4">
        <f t="shared" ca="1" si="4"/>
        <v>12.841195136409958</v>
      </c>
    </row>
    <row r="160" spans="1:3">
      <c r="A160" s="2">
        <f t="shared" si="5"/>
        <v>44058</v>
      </c>
      <c r="B160" s="4">
        <f ca="1">Prediktion!C161</f>
        <v>7.2400115096886184</v>
      </c>
      <c r="C160" s="4">
        <f t="shared" ca="1" si="4"/>
        <v>12.621465406058491</v>
      </c>
    </row>
    <row r="161" spans="1:3">
      <c r="A161" s="2">
        <f t="shared" si="5"/>
        <v>44059</v>
      </c>
      <c r="B161" s="4">
        <f ca="1">Prediktion!C162</f>
        <v>7.087529171420953</v>
      </c>
      <c r="C161" s="4">
        <f t="shared" ca="1" si="4"/>
        <v>12.412011933688458</v>
      </c>
    </row>
    <row r="162" spans="1:3">
      <c r="A162" s="2">
        <f t="shared" si="5"/>
        <v>44060</v>
      </c>
      <c r="B162" s="4">
        <f ca="1">Prediktion!C163</f>
        <v>6.9426141272077135</v>
      </c>
      <c r="C162" s="4">
        <f t="shared" ca="1" si="4"/>
        <v>12.212382291826614</v>
      </c>
    </row>
    <row r="163" spans="1:3">
      <c r="A163" s="2">
        <f t="shared" si="5"/>
        <v>44061</v>
      </c>
      <c r="B163" s="4">
        <f ca="1">Prediktion!C164</f>
        <v>6.8049003902483198</v>
      </c>
      <c r="C163" s="4">
        <f t="shared" ca="1" si="4"/>
        <v>12.022141189846636</v>
      </c>
    </row>
    <row r="164" spans="1:3">
      <c r="A164" s="2">
        <f t="shared" si="5"/>
        <v>44062</v>
      </c>
      <c r="B164" s="4">
        <f ca="1">Prediktion!C165</f>
        <v>6.6740380762692491</v>
      </c>
      <c r="C164" s="4">
        <f t="shared" ca="1" si="4"/>
        <v>11.840870017127884</v>
      </c>
    </row>
    <row r="165" spans="1:3">
      <c r="A165" s="2">
        <f t="shared" si="5"/>
        <v>44063</v>
      </c>
      <c r="B165" s="4">
        <f ca="1">Prediktion!C166</f>
        <v>6.5496928433989972</v>
      </c>
      <c r="C165" s="4">
        <f t="shared" ca="1" si="4"/>
        <v>11.668166382804666</v>
      </c>
    </row>
    <row r="166" spans="1:3">
      <c r="A166" s="2">
        <f t="shared" si="5"/>
        <v>44064</v>
      </c>
      <c r="B166" s="4">
        <f ca="1">Prediktion!C167</f>
        <v>6.4315453363791857</v>
      </c>
      <c r="C166" s="4">
        <f t="shared" ca="1" si="4"/>
        <v>11.503643654187776</v>
      </c>
    </row>
    <row r="167" spans="1:3">
      <c r="A167" s="2">
        <f t="shared" si="5"/>
        <v>44065</v>
      </c>
      <c r="B167" s="4">
        <f ca="1">Prediktion!C168</f>
        <v>6.3192906370174047</v>
      </c>
      <c r="C167" s="4">
        <f t="shared" ca="1" si="4"/>
        <v>11.346930495645866</v>
      </c>
    </row>
    <row r="168" spans="1:3">
      <c r="A168" s="2">
        <f t="shared" si="5"/>
        <v>44066</v>
      </c>
      <c r="B168" s="4">
        <f ca="1">Prediktion!C169</f>
        <v>6.2126377225148515</v>
      </c>
      <c r="C168" s="4">
        <f t="shared" ca="1" si="4"/>
        <v>11.197670409474828</v>
      </c>
    </row>
    <row r="169" spans="1:3">
      <c r="A169" s="2">
        <f t="shared" si="5"/>
        <v>44067</v>
      </c>
      <c r="B169" s="4">
        <f ca="1">Prediktion!C170</f>
        <v>6.1113089330561303</v>
      </c>
      <c r="C169" s="4">
        <f t="shared" ca="1" si="4"/>
        <v>11.055521280055855</v>
      </c>
    </row>
    <row r="170" spans="1:3">
      <c r="A170" s="2">
        <f t="shared" si="5"/>
        <v>44068</v>
      </c>
      <c r="B170" s="4">
        <f ca="1">Prediktion!C171</f>
        <v>6.0150394498276381</v>
      </c>
      <c r="C170" s="4">
        <f t="shared" ca="1" si="4"/>
        <v>10.920154922404258</v>
      </c>
    </row>
    <row r="171" spans="1:3">
      <c r="A171" s="2">
        <f t="shared" si="5"/>
        <v>44069</v>
      </c>
      <c r="B171" s="4">
        <f ca="1">Prediktion!C172</f>
        <v>5.9235767844326794</v>
      </c>
      <c r="C171" s="4">
        <f t="shared" ca="1" si="4"/>
        <v>10.79125663603865</v>
      </c>
    </row>
    <row r="172" spans="1:3">
      <c r="A172" s="2">
        <f t="shared" si="5"/>
        <v>44070</v>
      </c>
      <c r="B172" s="4">
        <f ca="1">Prediktion!C173</f>
        <v>5.8366802804941766</v>
      </c>
      <c r="C172" s="4">
        <f t="shared" ca="1" si="4"/>
        <v>10.668524764951091</v>
      </c>
    </row>
    <row r="173" spans="1:3">
      <c r="A173" s="2">
        <f t="shared" si="5"/>
        <v>44071</v>
      </c>
      <c r="B173" s="4">
        <f ca="1">Prediktion!C174</f>
        <v>5.7541206280775983</v>
      </c>
      <c r="C173" s="4">
        <f t="shared" ca="1" si="4"/>
        <v>10.551670264330504</v>
      </c>
    </row>
    <row r="174" spans="1:3">
      <c r="A174" s="2">
        <f t="shared" si="5"/>
        <v>44072</v>
      </c>
      <c r="B174" s="4">
        <f ca="1">Prediktion!C175</f>
        <v>5.67567939142599</v>
      </c>
      <c r="C174" s="4">
        <f t="shared" ca="1" si="4"/>
        <v>10.440416274581654</v>
      </c>
    </row>
    <row r="175" spans="1:3">
      <c r="A175" s="2">
        <f t="shared" si="5"/>
        <v>44073</v>
      </c>
      <c r="B175" s="4">
        <f ca="1">Prediktion!C176</f>
        <v>5.6011485503742691</v>
      </c>
      <c r="C175" s="4">
        <f t="shared" ca="1" si="4"/>
        <v>10.334497703088136</v>
      </c>
    </row>
    <row r="176" spans="1:3">
      <c r="A176" s="2">
        <f t="shared" si="5"/>
        <v>44074</v>
      </c>
      <c r="B176" s="4">
        <f ca="1">Prediktion!C177</f>
        <v>5.5303300556996318</v>
      </c>
      <c r="C176" s="4">
        <f t="shared" ca="1" si="4"/>
        <v>10.233660814087621</v>
      </c>
    </row>
    <row r="177" spans="1:3">
      <c r="A177" s="2">
        <f t="shared" si="5"/>
        <v>44075</v>
      </c>
      <c r="B177" s="4">
        <f ca="1">Prediktion!C178</f>
        <v>5.4630353985678513</v>
      </c>
      <c r="C177" s="4">
        <f t="shared" ca="1" si="4"/>
        <v>10.137662826959488</v>
      </c>
    </row>
    <row r="178" spans="1:3">
      <c r="A178" s="2">
        <f t="shared" si="5"/>
        <v>44076</v>
      </c>
      <c r="B178" s="4">
        <f ca="1">Prediktion!C179</f>
        <v>5.3990851941501772</v>
      </c>
      <c r="C178" s="4">
        <f t="shared" ca="1" si="4"/>
        <v>10.046271523166984</v>
      </c>
    </row>
    <row r="179" spans="1:3">
      <c r="A179" s="2">
        <f t="shared" si="5"/>
        <v>44077</v>
      </c>
      <c r="B179" s="4">
        <f ca="1">Prediktion!C180</f>
        <v>5.338308779411161</v>
      </c>
      <c r="C179" s="4">
        <f t="shared" ca="1" si="4"/>
        <v>9.9592648620465116</v>
      </c>
    </row>
    <row r="180" spans="1:3">
      <c r="A180" s="2">
        <f t="shared" si="5"/>
        <v>44078</v>
      </c>
      <c r="B180" s="4">
        <f ca="1">Prediktion!C181</f>
        <v>5.2805438250032894</v>
      </c>
      <c r="C180" s="4">
        <f t="shared" ca="1" si="4"/>
        <v>9.8764306055945124</v>
      </c>
    </row>
    <row r="181" spans="1:3">
      <c r="A181" s="2">
        <f t="shared" si="5"/>
        <v>44079</v>
      </c>
      <c r="B181" s="4">
        <f ca="1">Prediktion!C182</f>
        <v>5.2256359611484893</v>
      </c>
      <c r="C181" s="4">
        <f t="shared" ca="1" si="4"/>
        <v>9.7975659523659786</v>
      </c>
    </row>
    <row r="182" spans="1:3">
      <c r="A182" s="2">
        <f t="shared" si="5"/>
        <v>44080</v>
      </c>
      <c r="B182" s="4">
        <f ca="1">Prediktion!C183</f>
        <v>5.1734384173388408</v>
      </c>
      <c r="C182" s="4">
        <f t="shared" ca="1" si="4"/>
        <v>9.7224771805673278</v>
      </c>
    </row>
    <row r="183" spans="1:3">
      <c r="A183" s="2">
        <f t="shared" si="5"/>
        <v>44081</v>
      </c>
      <c r="B183" s="4">
        <f ca="1">Prediktion!C184</f>
        <v>5.1238116756480627</v>
      </c>
      <c r="C183" s="4">
        <f t="shared" ca="1" si="4"/>
        <v>9.6509793003989124</v>
      </c>
    </row>
    <row r="184" spans="1:3">
      <c r="A184" s="2">
        <f t="shared" si="5"/>
        <v>44082</v>
      </c>
      <c r="B184" s="4">
        <f ca="1">Prediktion!C185</f>
        <v>5.0766231374110413</v>
      </c>
      <c r="C184" s="4">
        <f t="shared" ca="1" si="4"/>
        <v>9.5828957156783794</v>
      </c>
    </row>
    <row r="185" spans="1:3">
      <c r="A185" s="2">
        <f t="shared" si="5"/>
        <v>44083</v>
      </c>
      <c r="B185" s="4">
        <f ca="1">Prediktion!C186</f>
        <v>5.0317468029999999</v>
      </c>
      <c r="C185" s="4">
        <f t="shared" ca="1" si="4"/>
        <v>9.5180578947545609</v>
      </c>
    </row>
    <row r="186" spans="1:3">
      <c r="A186" s="2">
        <f t="shared" si="5"/>
        <v>44084</v>
      </c>
      <c r="B186" s="4">
        <f ca="1">Prediktion!C187</f>
        <v>4.9890629644023488</v>
      </c>
      <c r="C186" s="4">
        <f t="shared" ca="1" si="4"/>
        <v>9.4563050507022837</v>
      </c>
    </row>
    <row r="187" spans="1:3">
      <c r="A187" s="2">
        <f t="shared" si="5"/>
        <v>44085</v>
      </c>
      <c r="B187" s="4">
        <f ca="1">Prediktion!C188</f>
        <v>4.9484579102861685</v>
      </c>
      <c r="C187" s="4">
        <f t="shared" ca="1" si="4"/>
        <v>9.397483830770863</v>
      </c>
    </row>
    <row r="188" spans="1:3">
      <c r="A188" s="2">
        <f t="shared" si="5"/>
        <v>44086</v>
      </c>
      <c r="B188" s="4">
        <f ca="1">Prediktion!C189</f>
        <v>4.9098236432242279</v>
      </c>
      <c r="C188" s="4">
        <f t="shared" ca="1" si="4"/>
        <v>9.3414480150428627</v>
      </c>
    </row>
    <row r="189" spans="1:3">
      <c r="A189" s="2">
        <f t="shared" si="5"/>
        <v>44087</v>
      </c>
      <c r="B189" s="4">
        <f ca="1">Prediktion!C190</f>
        <v>4.8730576087359108</v>
      </c>
      <c r="C189" s="4">
        <f t="shared" ca="1" si="4"/>
        <v>9.2880582242447751</v>
      </c>
    </row>
    <row r="190" spans="1:3">
      <c r="A190" s="2">
        <f t="shared" si="5"/>
        <v>44088</v>
      </c>
      <c r="B190" s="4">
        <f ca="1">Prediktion!C191</f>
        <v>4.8380624357980127</v>
      </c>
      <c r="C190" s="4">
        <f t="shared" ca="1" si="4"/>
        <v>9.2371816366372048</v>
      </c>
    </row>
    <row r="191" spans="1:3">
      <c r="A191" s="2">
        <f t="shared" si="5"/>
        <v>44089</v>
      </c>
      <c r="B191" s="4">
        <f ca="1">Prediktion!C192</f>
        <v>4.8047456884697164</v>
      </c>
      <c r="C191" s="4">
        <f t="shared" ca="1" si="4"/>
        <v>9.188691713899189</v>
      </c>
    </row>
    <row r="192" spans="1:3">
      <c r="A192" s="2">
        <f t="shared" si="5"/>
        <v>44090</v>
      </c>
      <c r="B192" s="4">
        <f ca="1">Prediktion!C193</f>
        <v>4.7730196282737847</v>
      </c>
      <c r="C192" s="4">
        <f t="shared" ca="1" si="4"/>
        <v>9.1424679359088721</v>
      </c>
    </row>
    <row r="193" spans="1:3">
      <c r="A193" s="2">
        <f t="shared" si="5"/>
        <v>44091</v>
      </c>
      <c r="B193" s="4">
        <f ca="1">Prediktion!C194</f>
        <v>4.742800986974852</v>
      </c>
      <c r="C193" s="4">
        <f t="shared" ca="1" si="4"/>
        <v>9.0983955443113587</v>
      </c>
    </row>
    <row r="194" spans="1:3">
      <c r="A194" s="2">
        <f t="shared" si="5"/>
        <v>44092</v>
      </c>
      <c r="B194" s="4">
        <f ca="1">Prediktion!C195</f>
        <v>4.7140107493963477</v>
      </c>
      <c r="C194" s="4">
        <f t="shared" ca="1" si="4"/>
        <v>9.0563652947536681</v>
      </c>
    </row>
    <row r="195" spans="1:3">
      <c r="A195" s="2">
        <f t="shared" si="5"/>
        <v>44093</v>
      </c>
      <c r="B195" s="4">
        <f ca="1">Prediktion!C196</f>
        <v>4.6865739459198048</v>
      </c>
      <c r="C195" s="4">
        <f t="shared" ref="C195:C258" ca="1" si="6">B195+2*SQRT(B195)</f>
        <v>9.0162732176567246</v>
      </c>
    </row>
    <row r="196" spans="1:3">
      <c r="A196" s="2">
        <f t="shared" ref="A196:A259" si="7">A195+1</f>
        <v>44094</v>
      </c>
      <c r="B196" s="4">
        <f ca="1">Prediktion!C197</f>
        <v>4.6604194543138746</v>
      </c>
      <c r="C196" s="4">
        <f t="shared" ca="1" si="6"/>
        <v>8.9780203873848663</v>
      </c>
    </row>
    <row r="197" spans="1:3">
      <c r="A197" s="2">
        <f t="shared" si="7"/>
        <v>44095</v>
      </c>
      <c r="B197" s="4">
        <f ca="1">Prediktion!C198</f>
        <v>4.6354798105451129</v>
      </c>
      <c r="C197" s="4">
        <f t="shared" ca="1" si="6"/>
        <v>8.941512699664802</v>
      </c>
    </row>
    <row r="198" spans="1:3">
      <c r="A198" s="2">
        <f t="shared" si="7"/>
        <v>44096</v>
      </c>
      <c r="B198" s="4">
        <f ca="1">Prediktion!C199</f>
        <v>4.6116910282282673</v>
      </c>
      <c r="C198" s="4">
        <f t="shared" ca="1" si="6"/>
        <v>8.9066606570979605</v>
      </c>
    </row>
    <row r="199" spans="1:3">
      <c r="A199" s="2">
        <f t="shared" si="7"/>
        <v>44097</v>
      </c>
      <c r="B199" s="4">
        <f ca="1">Prediktion!C200</f>
        <v>4.588992426380309</v>
      </c>
      <c r="C199" s="4">
        <f t="shared" ca="1" si="6"/>
        <v>8.8733791626030367</v>
      </c>
    </row>
    <row r="200" spans="1:3">
      <c r="A200" s="2">
        <f t="shared" si="7"/>
        <v>44098</v>
      </c>
      <c r="B200" s="4">
        <f ca="1">Prediktion!C201</f>
        <v>4.5673264651496659</v>
      </c>
      <c r="C200" s="4">
        <f t="shared" ca="1" si="6"/>
        <v>8.8415873206191424</v>
      </c>
    </row>
    <row r="201" spans="1:3">
      <c r="A201" s="2">
        <f t="shared" si="7"/>
        <v>44099</v>
      </c>
      <c r="B201" s="4">
        <f ca="1">Prediktion!C202</f>
        <v>4.5466385891997758</v>
      </c>
      <c r="C201" s="4">
        <f t="shared" ca="1" si="6"/>
        <v>8.8112082458942353</v>
      </c>
    </row>
    <row r="202" spans="1:3">
      <c r="A202" s="2">
        <f t="shared" si="7"/>
        <v>44100</v>
      </c>
      <c r="B202" s="4">
        <f ca="1">Prediktion!C203</f>
        <v>4.5268770784343113</v>
      </c>
      <c r="C202" s="4">
        <f t="shared" ca="1" si="6"/>
        <v>8.782168879678645</v>
      </c>
    </row>
    <row r="203" spans="1:3">
      <c r="A203" s="2">
        <f t="shared" si="7"/>
        <v>44101</v>
      </c>
      <c r="B203" s="4">
        <f ca="1">Prediktion!C204</f>
        <v>4.50799290575989</v>
      </c>
      <c r="C203" s="4">
        <f t="shared" ca="1" si="6"/>
        <v>8.7543998131392993</v>
      </c>
    </row>
    <row r="204" spans="1:3">
      <c r="A204" s="2">
        <f t="shared" si="7"/>
        <v>44102</v>
      </c>
      <c r="B204" s="4">
        <f ca="1">Prediktion!C205</f>
        <v>4.4899396015908524</v>
      </c>
      <c r="C204" s="4">
        <f t="shared" ca="1" si="6"/>
        <v>8.727835117806821</v>
      </c>
    </row>
    <row r="205" spans="1:3">
      <c r="A205" s="2">
        <f t="shared" si="7"/>
        <v>44103</v>
      </c>
      <c r="B205" s="4">
        <f ca="1">Prediktion!C206</f>
        <v>4.4726731248096367</v>
      </c>
      <c r="C205" s="4">
        <f t="shared" ca="1" si="6"/>
        <v>8.7024121828649381</v>
      </c>
    </row>
    <row r="206" spans="1:3">
      <c r="A206" s="2">
        <f t="shared" si="7"/>
        <v>44104</v>
      </c>
      <c r="B206" s="4">
        <f ca="1">Prediktion!C207</f>
        <v>4.4561517399053061</v>
      </c>
      <c r="C206" s="4">
        <f t="shared" ca="1" si="6"/>
        <v>8.6780715590896094</v>
      </c>
    </row>
    <row r="207" spans="1:3">
      <c r="A207" s="2">
        <f t="shared" si="7"/>
        <v>44105</v>
      </c>
      <c r="B207" s="4">
        <f ca="1">Prediktion!C208</f>
        <v>4.4403359000219167</v>
      </c>
      <c r="C207" s="4">
        <f t="shared" ca="1" si="6"/>
        <v>8.654756809243926</v>
      </c>
    </row>
    <row r="208" spans="1:3">
      <c r="A208" s="2">
        <f t="shared" si="7"/>
        <v>44106</v>
      </c>
      <c r="B208" s="4">
        <f ca="1">Prediktion!C209</f>
        <v>4.4251881356574865</v>
      </c>
      <c r="C208" s="4">
        <f t="shared" ca="1" si="6"/>
        <v>8.6324143647340676</v>
      </c>
    </row>
    <row r="209" spans="1:3">
      <c r="A209" s="2">
        <f t="shared" si="7"/>
        <v>44107</v>
      </c>
      <c r="B209" s="4">
        <f ca="1">Prediktion!C210</f>
        <v>4.4106729487634393</v>
      </c>
      <c r="C209" s="4">
        <f t="shared" ca="1" si="6"/>
        <v>8.610993388331563</v>
      </c>
    </row>
    <row r="210" spans="1:3">
      <c r="A210" s="2">
        <f t="shared" si="7"/>
        <v>44108</v>
      </c>
      <c r="B210" s="4">
        <f ca="1">Prediktion!C211</f>
        <v>4.3967567120033335</v>
      </c>
      <c r="C210" s="4">
        <f t="shared" ca="1" si="6"/>
        <v>8.5904456427674329</v>
      </c>
    </row>
    <row r="211" spans="1:3">
      <c r="A211" s="2">
        <f t="shared" si="7"/>
        <v>44109</v>
      </c>
      <c r="B211" s="4">
        <f ca="1">Prediktion!C212</f>
        <v>4.3834075729386273</v>
      </c>
      <c r="C211" s="4">
        <f t="shared" ca="1" si="6"/>
        <v>8.5707253650048685</v>
      </c>
    </row>
    <row r="212" spans="1:3">
      <c r="A212" s="2">
        <f t="shared" si="7"/>
        <v>44110</v>
      </c>
      <c r="B212" s="4">
        <f ca="1">Prediktion!C213</f>
        <v>4.3705953629179568</v>
      </c>
      <c r="C212" s="4">
        <f t="shared" ca="1" si="6"/>
        <v>8.5517891459985531</v>
      </c>
    </row>
    <row r="213" spans="1:3">
      <c r="A213" s="2">
        <f t="shared" si="7"/>
        <v>44111</v>
      </c>
      <c r="B213" s="4">
        <f ca="1">Prediktion!C214</f>
        <v>4.3582915104549871</v>
      </c>
      <c r="C213" s="4">
        <f t="shared" ca="1" si="6"/>
        <v>8.5335958157505836</v>
      </c>
    </row>
    <row r="214" spans="1:3">
      <c r="A214" s="2">
        <f t="shared" si="7"/>
        <v>44112</v>
      </c>
      <c r="B214" s="4">
        <f ca="1">Prediktion!C215</f>
        <v>4.3464689588883516</v>
      </c>
      <c r="C214" s="4">
        <f t="shared" ca="1" si="6"/>
        <v>8.5161063334754274</v>
      </c>
    </row>
    <row r="215" spans="1:3">
      <c r="A215" s="2">
        <f t="shared" si="7"/>
        <v>44113</v>
      </c>
      <c r="B215" s="4">
        <f ca="1">Prediktion!C216</f>
        <v>4.3351020881253888</v>
      </c>
      <c r="C215" s="4">
        <f t="shared" ca="1" si="6"/>
        <v>8.4992836826889047</v>
      </c>
    </row>
    <row r="216" spans="1:3">
      <c r="A216" s="2">
        <f t="shared" si="7"/>
        <v>44114</v>
      </c>
      <c r="B216" s="4">
        <f ca="1">Prediktion!C217</f>
        <v>4.3241666402794348</v>
      </c>
      <c r="C216" s="4">
        <f t="shared" ca="1" si="6"/>
        <v>8.4830927710393631</v>
      </c>
    </row>
    <row r="217" spans="1:3">
      <c r="A217" s="2">
        <f t="shared" si="7"/>
        <v>44115</v>
      </c>
      <c r="B217" s="4">
        <f ca="1">Prediktion!C218</f>
        <v>4.3136396490182385</v>
      </c>
      <c r="C217" s="4">
        <f t="shared" ca="1" si="6"/>
        <v>8.4675003347024553</v>
      </c>
    </row>
    <row r="218" spans="1:3">
      <c r="A218" s="2">
        <f t="shared" si="7"/>
        <v>44116</v>
      </c>
      <c r="B218" s="4">
        <f ca="1">Prediktion!C219</f>
        <v>4.3034993724486528</v>
      </c>
      <c r="C218" s="4">
        <f t="shared" ca="1" si="6"/>
        <v>8.4524748471646234</v>
      </c>
    </row>
    <row r="219" spans="1:3">
      <c r="A219" s="2">
        <f t="shared" si="7"/>
        <v>44117</v>
      </c>
      <c r="B219" s="4">
        <f ca="1">Prediktion!C220</f>
        <v>4.2937252293701471</v>
      </c>
      <c r="C219" s="4">
        <f t="shared" ca="1" si="6"/>
        <v>8.4379864322241112</v>
      </c>
    </row>
    <row r="220" spans="1:3">
      <c r="A220" s="2">
        <f t="shared" si="7"/>
        <v>44118</v>
      </c>
      <c r="B220" s="4">
        <f ca="1">Prediktion!C221</f>
        <v>4.284297738736786</v>
      </c>
      <c r="C220" s="4">
        <f t="shared" ca="1" si="6"/>
        <v>8.4240067810424328</v>
      </c>
    </row>
    <row r="221" spans="1:3">
      <c r="A221" s="2">
        <f t="shared" si="7"/>
        <v>44119</v>
      </c>
      <c r="B221" s="4">
        <f ca="1">Prediktion!C222</f>
        <v>4.2751984621742904</v>
      </c>
      <c r="C221" s="4">
        <f t="shared" ca="1" si="6"/>
        <v>8.4105090730833627</v>
      </c>
    </row>
    <row r="222" spans="1:3">
      <c r="A222" s="2">
        <f t="shared" si="7"/>
        <v>44120</v>
      </c>
      <c r="B222" s="4">
        <f ca="1">Prediktion!C223</f>
        <v>4.2664099494054115</v>
      </c>
      <c r="C222" s="4">
        <f t="shared" ca="1" si="6"/>
        <v>8.3974679007807786</v>
      </c>
    </row>
    <row r="223" spans="1:3">
      <c r="A223" s="2">
        <f t="shared" si="7"/>
        <v>44121</v>
      </c>
      <c r="B223" s="4">
        <f ca="1">Prediktion!C224</f>
        <v>4.2579156864433445</v>
      </c>
      <c r="C223" s="4">
        <f t="shared" ca="1" si="6"/>
        <v>8.3848591977811697</v>
      </c>
    </row>
    <row r="224" spans="1:3">
      <c r="A224" s="2">
        <f t="shared" si="7"/>
        <v>44122</v>
      </c>
      <c r="B224" s="4">
        <f ca="1">Prediktion!C225</f>
        <v>4.249700046419111</v>
      </c>
      <c r="C224" s="4">
        <f t="shared" ca="1" si="6"/>
        <v>8.372660170611006</v>
      </c>
    </row>
    <row r="225" spans="1:3">
      <c r="A225" s="2">
        <f t="shared" si="7"/>
        <v>44123</v>
      </c>
      <c r="B225" s="4">
        <f ca="1">Prediktion!C226</f>
        <v>4.2417482429148272</v>
      </c>
      <c r="C225" s="4">
        <f t="shared" ca="1" si="6"/>
        <v>8.3608492336237603</v>
      </c>
    </row>
    <row r="226" spans="1:3">
      <c r="A226" s="2">
        <f t="shared" si="7"/>
        <v>44124</v>
      </c>
      <c r="B226" s="4">
        <f ca="1">Prediktion!C227</f>
        <v>4.234046285680563</v>
      </c>
      <c r="C226" s="4">
        <f t="shared" ca="1" si="6"/>
        <v>8.3494059470859003</v>
      </c>
    </row>
    <row r="227" spans="1:3">
      <c r="A227" s="2">
        <f t="shared" si="7"/>
        <v>44125</v>
      </c>
      <c r="B227" s="4">
        <f ca="1">Prediktion!C228</f>
        <v>4.2265809386180244</v>
      </c>
      <c r="C227" s="4">
        <f t="shared" ca="1" si="6"/>
        <v>8.3383109582657262</v>
      </c>
    </row>
    <row r="228" spans="1:3">
      <c r="A228" s="2">
        <f t="shared" si="7"/>
        <v>44126</v>
      </c>
      <c r="B228" s="4">
        <f ca="1">Prediktion!C229</f>
        <v>4.2193396799196545</v>
      </c>
      <c r="C228" s="4">
        <f t="shared" ca="1" si="6"/>
        <v>8.3275459453935063</v>
      </c>
    </row>
    <row r="229" spans="1:3">
      <c r="A229" s="2">
        <f t="shared" si="7"/>
        <v>44127</v>
      </c>
      <c r="B229" s="4">
        <f ca="1">Prediktion!C230</f>
        <v>4.2123106642568455</v>
      </c>
      <c r="C229" s="4">
        <f t="shared" ca="1" si="6"/>
        <v>8.3170935643658623</v>
      </c>
    </row>
    <row r="230" spans="1:3">
      <c r="A230" s="2">
        <f t="shared" si="7"/>
        <v>44128</v>
      </c>
      <c r="B230" s="4">
        <f ca="1">Prediktion!C231</f>
        <v>4.2054826869158948</v>
      </c>
      <c r="C230" s="4">
        <f t="shared" ca="1" si="6"/>
        <v>8.3069373980718737</v>
      </c>
    </row>
    <row r="231" spans="1:3">
      <c r="A231" s="2">
        <f t="shared" si="7"/>
        <v>44129</v>
      </c>
      <c r="B231" s="4">
        <f ca="1">Prediktion!C232</f>
        <v>4.1988451497850416</v>
      </c>
      <c r="C231" s="4">
        <f t="shared" ca="1" si="6"/>
        <v>8.2970619082228083</v>
      </c>
    </row>
    <row r="232" spans="1:3">
      <c r="A232" s="2">
        <f t="shared" si="7"/>
        <v>44130</v>
      </c>
      <c r="B232" s="4">
        <f ca="1">Prediktion!C233</f>
        <v>4.1923880291004689</v>
      </c>
      <c r="C232" s="4">
        <f t="shared" ca="1" si="6"/>
        <v>8.287452389571726</v>
      </c>
    </row>
    <row r="233" spans="1:3">
      <c r="A233" s="2">
        <f t="shared" si="7"/>
        <v>44131</v>
      </c>
      <c r="B233" s="4">
        <f ca="1">Prediktion!C234</f>
        <v>4.1861018448634475</v>
      </c>
      <c r="C233" s="4">
        <f t="shared" ca="1" si="6"/>
        <v>8.2780949264135373</v>
      </c>
    </row>
    <row r="234" spans="1:3">
      <c r="A234" s="2">
        <f t="shared" si="7"/>
        <v>44132</v>
      </c>
      <c r="B234" s="4">
        <f ca="1">Prediktion!C235</f>
        <v>4.1799776318450004</v>
      </c>
      <c r="C234" s="4">
        <f t="shared" ca="1" si="6"/>
        <v>8.2689763512603047</v>
      </c>
    </row>
    <row r="235" spans="1:3">
      <c r="A235" s="2">
        <f t="shared" si="7"/>
        <v>44133</v>
      </c>
      <c r="B235" s="4">
        <f ca="1">Prediktion!C236</f>
        <v>4.1740069120984122</v>
      </c>
      <c r="C235" s="4">
        <f t="shared" ca="1" si="6"/>
        <v>8.2600842055907471</v>
      </c>
    </row>
    <row r="236" spans="1:3">
      <c r="A236" s="2">
        <f t="shared" si="7"/>
        <v>44134</v>
      </c>
      <c r="B236" s="4">
        <f ca="1">Prediktion!C237</f>
        <v>4.1681816689036992</v>
      </c>
      <c r="C236" s="4">
        <f t="shared" ca="1" si="6"/>
        <v>8.2514067025768121</v>
      </c>
    </row>
    <row r="237" spans="1:3">
      <c r="A237" s="2">
        <f t="shared" si="7"/>
        <v>44135</v>
      </c>
      <c r="B237" s="4">
        <f ca="1">Prediktion!C238</f>
        <v>4.1624943220718373</v>
      </c>
      <c r="C237" s="4">
        <f t="shared" ca="1" si="6"/>
        <v>8.2429326916943157</v>
      </c>
    </row>
    <row r="238" spans="1:3">
      <c r="A238" s="2">
        <f t="shared" si="7"/>
        <v>44136</v>
      </c>
      <c r="B238" s="4">
        <f ca="1">Prediktion!C239</f>
        <v>4.156937704539966</v>
      </c>
      <c r="C238" s="4">
        <f t="shared" ca="1" si="6"/>
        <v>8.2346516251282971</v>
      </c>
    </row>
    <row r="239" spans="1:3">
      <c r="A239" s="2">
        <f t="shared" si="7"/>
        <v>44137</v>
      </c>
      <c r="B239" s="4">
        <f ca="1">Prediktion!C240</f>
        <v>4.1515050401921547</v>
      </c>
      <c r="C239" s="4">
        <f t="shared" ca="1" si="6"/>
        <v>8.226553525887585</v>
      </c>
    </row>
    <row r="240" spans="1:3">
      <c r="A240" s="2">
        <f t="shared" si="7"/>
        <v>44138</v>
      </c>
      <c r="B240" s="4">
        <f ca="1">Prediktion!C241</f>
        <v>4.1461899228434635</v>
      </c>
      <c r="C240" s="4">
        <f t="shared" ca="1" si="6"/>
        <v>8.2186289575466063</v>
      </c>
    </row>
    <row r="241" spans="1:3">
      <c r="A241" s="2">
        <f t="shared" si="7"/>
        <v>44139</v>
      </c>
      <c r="B241" s="4">
        <f ca="1">Prediktion!C242</f>
        <v>4.140986296328081</v>
      </c>
      <c r="C241" s="4">
        <f t="shared" ca="1" si="6"/>
        <v>8.2108689955360479</v>
      </c>
    </row>
    <row r="242" spans="1:3">
      <c r="A242" s="2">
        <f t="shared" si="7"/>
        <v>44140</v>
      </c>
      <c r="B242" s="4">
        <f ca="1">Prediktion!C243</f>
        <v>4.1358884356351862</v>
      </c>
      <c r="C242" s="4">
        <f t="shared" ca="1" si="6"/>
        <v>8.2032651999073067</v>
      </c>
    </row>
    <row r="243" spans="1:3">
      <c r="A243" s="2">
        <f t="shared" si="7"/>
        <v>44141</v>
      </c>
      <c r="B243" s="4">
        <f ca="1">Prediktion!C244</f>
        <v>4.1308909290389897</v>
      </c>
      <c r="C243" s="4">
        <f t="shared" ca="1" si="6"/>
        <v>8.1958095894989942</v>
      </c>
    </row>
    <row r="244" spans="1:3">
      <c r="A244" s="2">
        <f t="shared" si="7"/>
        <v>44142</v>
      </c>
      <c r="B244" s="4">
        <f ca="1">Prediktion!C245</f>
        <v>4.1259886611719878</v>
      </c>
      <c r="C244" s="4">
        <f t="shared" ca="1" si="6"/>
        <v>8.1884946174369073</v>
      </c>
    </row>
    <row r="245" spans="1:3">
      <c r="A245" s="2">
        <f t="shared" si="7"/>
        <v>44143</v>
      </c>
      <c r="B245" s="4">
        <f ca="1">Prediktion!C246</f>
        <v>4.1211767969930237</v>
      </c>
      <c r="C245" s="4">
        <f t="shared" ca="1" si="6"/>
        <v>8.181313147901955</v>
      </c>
    </row>
    <row r="246" spans="1:3">
      <c r="A246" s="2">
        <f t="shared" si="7"/>
        <v>44144</v>
      </c>
      <c r="B246" s="4">
        <f ca="1">Prediktion!C247</f>
        <v>4.1164507666041201</v>
      </c>
      <c r="C246" s="4">
        <f t="shared" ca="1" si="6"/>
        <v>8.1742584341034661</v>
      </c>
    </row>
    <row r="247" spans="1:3">
      <c r="A247" s="2">
        <f t="shared" si="7"/>
        <v>44145</v>
      </c>
      <c r="B247" s="4">
        <f ca="1">Prediktion!C248</f>
        <v>4.1118062508723261</v>
      </c>
      <c r="C247" s="4">
        <f t="shared" ca="1" si="6"/>
        <v>8.1673240973981311</v>
      </c>
    </row>
    <row r="248" spans="1:3">
      <c r="A248" s="2">
        <f t="shared" si="7"/>
        <v>44146</v>
      </c>
      <c r="B248" s="4">
        <f ca="1">Prediktion!C249</f>
        <v>4.1072391678150266</v>
      </c>
      <c r="C248" s="4">
        <f t="shared" ca="1" si="6"/>
        <v>8.1605041074976157</v>
      </c>
    </row>
    <row r="249" spans="1:3">
      <c r="A249" s="2">
        <f t="shared" si="7"/>
        <v>44147</v>
      </c>
      <c r="B249" s="4">
        <f ca="1">Prediktion!C250</f>
        <v>4.1027456597092096</v>
      </c>
      <c r="C249" s="4">
        <f t="shared" ca="1" si="6"/>
        <v>8.1537927637104506</v>
      </c>
    </row>
    <row r="250" spans="1:3">
      <c r="A250" s="2">
        <f t="shared" si="7"/>
        <v>44148</v>
      </c>
      <c r="B250" s="4">
        <f ca="1">Prediktion!C251</f>
        <v>4.0983220808871659</v>
      </c>
      <c r="C250" s="4">
        <f t="shared" ca="1" si="6"/>
        <v>8.1471846771663561</v>
      </c>
    </row>
    <row r="251" spans="1:3">
      <c r="A251" s="2">
        <f t="shared" si="7"/>
        <v>44149</v>
      </c>
      <c r="B251" s="4">
        <f ca="1">Prediktion!C252</f>
        <v>4.0939649861829901</v>
      </c>
      <c r="C251" s="4">
        <f t="shared" ca="1" si="6"/>
        <v>8.1406747539736024</v>
      </c>
    </row>
    <row r="252" spans="1:3">
      <c r="A252" s="2">
        <f t="shared" si="7"/>
        <v>44150</v>
      </c>
      <c r="B252" s="4">
        <f ca="1">Prediktion!C253</f>
        <v>4.0896711199960425</v>
      </c>
      <c r="C252" s="4">
        <f t="shared" ca="1" si="6"/>
        <v>8.1342581792623108</v>
      </c>
    </row>
    <row r="253" spans="1:3">
      <c r="A253" s="2">
        <f t="shared" si="7"/>
        <v>44151</v>
      </c>
      <c r="B253" s="4">
        <f ca="1">Prediktion!C254</f>
        <v>4.0854374059391985</v>
      </c>
      <c r="C253" s="4">
        <f t="shared" ca="1" si="6"/>
        <v>8.1279304020687881</v>
      </c>
    </row>
    <row r="254" spans="1:3">
      <c r="A254" s="2">
        <f t="shared" si="7"/>
        <v>44152</v>
      </c>
      <c r="B254" s="4">
        <f ca="1">Prediktion!C255</f>
        <v>4.0812609370414155</v>
      </c>
      <c r="C254" s="4">
        <f t="shared" ca="1" si="6"/>
        <v>8.1216871210182582</v>
      </c>
    </row>
    <row r="255" spans="1:3">
      <c r="A255" s="2">
        <f t="shared" si="7"/>
        <v>44153</v>
      </c>
      <c r="B255" s="4">
        <f ca="1">Prediktion!C256</f>
        <v>4.0771389664755988</v>
      </c>
      <c r="C255" s="4">
        <f t="shared" ca="1" si="6"/>
        <v>8.1155242707652224</v>
      </c>
    </row>
    <row r="256" spans="1:3">
      <c r="A256" s="2">
        <f t="shared" si="7"/>
        <v>44154</v>
      </c>
      <c r="B256" s="4">
        <f ca="1">Prediktion!C257</f>
        <v>4.0730688987842916</v>
      </c>
      <c r="C256" s="4">
        <f t="shared" ca="1" si="6"/>
        <v>8.1094380091528127</v>
      </c>
    </row>
    <row r="257" spans="1:3">
      <c r="A257" s="2">
        <f t="shared" si="7"/>
        <v>44155</v>
      </c>
      <c r="B257" s="4">
        <f ca="1">Prediktion!C258</f>
        <v>4.0690482815770643</v>
      </c>
      <c r="C257" s="4">
        <f t="shared" ca="1" si="6"/>
        <v>8.1034247050542128</v>
      </c>
    </row>
    <row r="258" spans="1:3">
      <c r="A258" s="2">
        <f t="shared" si="7"/>
        <v>44156</v>
      </c>
      <c r="B258" s="4">
        <f ca="1">Prediktion!C259</f>
        <v>4.0650747976748489</v>
      </c>
      <c r="C258" s="4">
        <f t="shared" ca="1" si="6"/>
        <v>8.0974809268611683</v>
      </c>
    </row>
    <row r="259" spans="1:3">
      <c r="A259" s="2">
        <f t="shared" si="7"/>
        <v>44157</v>
      </c>
      <c r="B259" s="4">
        <f ca="1">Prediktion!C260</f>
        <v>4.0611462576776818</v>
      </c>
      <c r="C259" s="4">
        <f t="shared" ref="C259:C322" ca="1" si="8">B259+2*SQRT(B259)</f>
        <v>8.0916034315862113</v>
      </c>
    </row>
    <row r="260" spans="1:3">
      <c r="A260" s="2">
        <f t="shared" ref="A260:A323" si="9">A259+1</f>
        <v>44158</v>
      </c>
      <c r="B260" s="4">
        <f ca="1">Prediktion!C261</f>
        <v>4.0572605929335674</v>
      </c>
      <c r="C260" s="4">
        <f t="shared" ca="1" si="8"/>
        <v>8.0857891545468856</v>
      </c>
    </row>
    <row r="261" spans="1:3">
      <c r="A261" s="2">
        <f t="shared" si="9"/>
        <v>44159</v>
      </c>
      <c r="B261" s="4">
        <f ca="1">Prediktion!C262</f>
        <v>4.0534158488872967</v>
      </c>
      <c r="C261" s="4">
        <f t="shared" ca="1" si="8"/>
        <v>8.0800351996018875</v>
      </c>
    </row>
    <row r="262" spans="1:3">
      <c r="A262" s="2">
        <f t="shared" si="9"/>
        <v>44160</v>
      </c>
      <c r="B262" s="4">
        <f ca="1">Prediktion!C263</f>
        <v>4.049610178789119</v>
      </c>
      <c r="C262" s="4">
        <f t="shared" ca="1" si="8"/>
        <v>8.0743388299103938</v>
      </c>
    </row>
    <row r="263" spans="1:3">
      <c r="A263" s="2">
        <f t="shared" si="9"/>
        <v>44161</v>
      </c>
      <c r="B263" s="4">
        <f ca="1">Prediktion!C264</f>
        <v>4.0458418377442582</v>
      </c>
      <c r="C263" s="4">
        <f t="shared" ca="1" si="8"/>
        <v>8.0686974591874439</v>
      </c>
    </row>
    <row r="264" spans="1:3">
      <c r="A264" s="2">
        <f t="shared" si="9"/>
        <v>44162</v>
      </c>
      <c r="B264" s="4">
        <f ca="1">Prediktion!C265</f>
        <v>4.0421091770851829</v>
      </c>
      <c r="C264" s="4">
        <f t="shared" ca="1" si="8"/>
        <v>8.0631086434294303</v>
      </c>
    </row>
    <row r="265" spans="1:3">
      <c r="A265" s="2">
        <f t="shared" si="9"/>
        <v>44163</v>
      </c>
      <c r="B265" s="4">
        <f ca="1">Prediktion!C266</f>
        <v>4.0384106390495047</v>
      </c>
      <c r="C265" s="4">
        <f t="shared" ca="1" si="8"/>
        <v>8.057570073085186</v>
      </c>
    </row>
    <row r="266" spans="1:3">
      <c r="A266" s="2">
        <f t="shared" si="9"/>
        <v>44164</v>
      </c>
      <c r="B266" s="4">
        <f ca="1">Prediktion!C267</f>
        <v>4.0347447517472688</v>
      </c>
      <c r="C266" s="4">
        <f t="shared" ca="1" si="8"/>
        <v>8.0520795656492758</v>
      </c>
    </row>
    <row r="267" spans="1:3">
      <c r="A267" s="2">
        <f t="shared" si="9"/>
        <v>44165</v>
      </c>
      <c r="B267" s="4">
        <f ca="1">Prediktion!C268</f>
        <v>4.031110124402228</v>
      </c>
      <c r="C267" s="4">
        <f t="shared" ca="1" si="8"/>
        <v>8.0466350586553972</v>
      </c>
    </row>
    <row r="268" spans="1:3">
      <c r="A268" s="2">
        <f t="shared" si="9"/>
        <v>44166</v>
      </c>
      <c r="B268" s="4">
        <f ca="1">Prediktion!C269</f>
        <v>4.0275054428524975</v>
      </c>
      <c r="C268" s="4">
        <f t="shared" ca="1" si="8"/>
        <v>8.0412346030487853</v>
      </c>
    </row>
    <row r="269" spans="1:3">
      <c r="A269" s="2">
        <f t="shared" si="9"/>
        <v>44167</v>
      </c>
      <c r="B269" s="4">
        <f ca="1">Prediktion!C270</f>
        <v>4.0239294652967352</v>
      </c>
      <c r="C269" s="4">
        <f t="shared" ca="1" si="8"/>
        <v>8.0358763569176777</v>
      </c>
    </row>
    <row r="270" spans="1:3">
      <c r="A270" s="2">
        <f t="shared" si="9"/>
        <v>44168</v>
      </c>
      <c r="B270" s="4">
        <f ca="1">Prediktion!C271</f>
        <v>4.0203810182727526</v>
      </c>
      <c r="C270" s="4">
        <f t="shared" ca="1" si="8"/>
        <v>8.0305585795648966</v>
      </c>
    </row>
    <row r="271" spans="1:3">
      <c r="A271" s="2">
        <f t="shared" si="9"/>
        <v>44169</v>
      </c>
      <c r="B271" s="4">
        <f ca="1">Prediktion!C272</f>
        <v>4.0168589928560845</v>
      </c>
      <c r="C271" s="4">
        <f t="shared" ca="1" si="8"/>
        <v>8.0252796259015149</v>
      </c>
    </row>
    <row r="272" spans="1:3">
      <c r="A272" s="2">
        <f t="shared" si="9"/>
        <v>44170</v>
      </c>
      <c r="B272" s="4">
        <f ca="1">Prediktion!C273</f>
        <v>4.0133623410667525</v>
      </c>
      <c r="C272" s="4">
        <f t="shared" ca="1" si="8"/>
        <v>8.0200379411455778</v>
      </c>
    </row>
    <row r="273" spans="1:3">
      <c r="A273" s="2">
        <f t="shared" si="9"/>
        <v>44171</v>
      </c>
      <c r="B273" s="4">
        <f ca="1">Prediktion!C274</f>
        <v>4.0098900724730342</v>
      </c>
      <c r="C273" s="4">
        <f t="shared" ca="1" si="8"/>
        <v>8.014832055809638</v>
      </c>
    </row>
    <row r="274" spans="1:3">
      <c r="A274" s="2">
        <f t="shared" si="9"/>
        <v>44172</v>
      </c>
      <c r="B274" s="4">
        <f ca="1">Prediktion!C275</f>
        <v>4.0064412509816707</v>
      </c>
      <c r="C274" s="4">
        <f t="shared" ca="1" si="8"/>
        <v>8.0096605809618158</v>
      </c>
    </row>
    <row r="275" spans="1:3">
      <c r="A275" s="2">
        <f t="shared" si="9"/>
        <v>44173</v>
      </c>
      <c r="B275" s="4">
        <f ca="1">Prediktion!C276</f>
        <v>4.0030149918044504</v>
      </c>
      <c r="C275" s="4">
        <f t="shared" ca="1" si="8"/>
        <v>8.0045222037456973</v>
      </c>
    </row>
    <row r="276" spans="1:3">
      <c r="A276" s="2">
        <f t="shared" si="9"/>
        <v>44174</v>
      </c>
      <c r="B276" s="4">
        <f ca="1">Prediktion!C277</f>
        <v>3.99961045859171</v>
      </c>
      <c r="C276" s="4">
        <f t="shared" ca="1" si="8"/>
        <v>7.9994156831453811</v>
      </c>
    </row>
    <row r="277" spans="1:3">
      <c r="A277" s="2">
        <f t="shared" si="9"/>
        <v>44175</v>
      </c>
      <c r="B277" s="4">
        <f ca="1">Prediktion!C278</f>
        <v>3.9962268607237044</v>
      </c>
      <c r="C277" s="4">
        <f t="shared" ca="1" si="8"/>
        <v>7.994339845982477</v>
      </c>
    </row>
    <row r="278" spans="1:3">
      <c r="A278" s="2">
        <f t="shared" si="9"/>
        <v>44176</v>
      </c>
      <c r="B278" s="4">
        <f ca="1">Prediktion!C279</f>
        <v>3.9928634507513467</v>
      </c>
      <c r="C278" s="4">
        <f t="shared" ca="1" si="8"/>
        <v>7.9892935831326684</v>
      </c>
    </row>
    <row r="279" spans="1:3">
      <c r="A279" s="2">
        <f t="shared" si="9"/>
        <v>44177</v>
      </c>
      <c r="B279" s="4">
        <f ca="1">Prediktion!C280</f>
        <v>3.9895195219782349</v>
      </c>
      <c r="C279" s="4">
        <f t="shared" ca="1" si="8"/>
        <v>7.9842758459500658</v>
      </c>
    </row>
    <row r="280" spans="1:3">
      <c r="A280" s="2">
        <f t="shared" si="9"/>
        <v>44178</v>
      </c>
      <c r="B280" s="4">
        <f ca="1">Prediktion!C281</f>
        <v>3.9861944061763004</v>
      </c>
      <c r="C280" s="4">
        <f t="shared" ca="1" si="8"/>
        <v>7.9792856428881791</v>
      </c>
    </row>
    <row r="281" spans="1:3">
      <c r="A281" s="2">
        <f t="shared" si="9"/>
        <v>44179</v>
      </c>
      <c r="B281" s="4">
        <f ca="1">Prediktion!C282</f>
        <v>3.9828874714278548</v>
      </c>
      <c r="C281" s="4">
        <f t="shared" ca="1" si="8"/>
        <v>7.9743220363069307</v>
      </c>
    </row>
    <row r="282" spans="1:3">
      <c r="A282" s="2">
        <f t="shared" si="9"/>
        <v>44180</v>
      </c>
      <c r="B282" s="4">
        <f ca="1">Prediktion!C283</f>
        <v>3.9795981200871537</v>
      </c>
      <c r="C282" s="4">
        <f t="shared" ca="1" si="8"/>
        <v>7.9693841394556877</v>
      </c>
    </row>
    <row r="283" spans="1:3">
      <c r="A283" s="2">
        <f t="shared" si="9"/>
        <v>44181</v>
      </c>
      <c r="B283" s="4">
        <f ca="1">Prediktion!C284</f>
        <v>3.9763257868549986</v>
      </c>
      <c r="C283" s="4">
        <f t="shared" ca="1" si="8"/>
        <v>7.9644711136228175</v>
      </c>
    </row>
    <row r="284" spans="1:3">
      <c r="A284" s="2">
        <f t="shared" si="9"/>
        <v>44182</v>
      </c>
      <c r="B284" s="4">
        <f ca="1">Prediktion!C285</f>
        <v>3.9730699369602074</v>
      </c>
      <c r="C284" s="4">
        <f t="shared" ca="1" si="8"/>
        <v>7.9595821654427477</v>
      </c>
    </row>
    <row r="285" spans="1:3">
      <c r="A285" s="2">
        <f t="shared" si="9"/>
        <v>44183</v>
      </c>
      <c r="B285" s="4">
        <f ca="1">Prediktion!C286</f>
        <v>3.969830064442144</v>
      </c>
      <c r="C285" s="4">
        <f t="shared" ca="1" si="8"/>
        <v>7.9547165443520269</v>
      </c>
    </row>
    <row r="286" spans="1:3">
      <c r="A286" s="2">
        <f t="shared" si="9"/>
        <v>44184</v>
      </c>
      <c r="B286" s="4">
        <f ca="1">Prediktion!C287</f>
        <v>3.9666056905287892</v>
      </c>
      <c r="C286" s="4">
        <f t="shared" ca="1" si="8"/>
        <v>7.9498735401862985</v>
      </c>
    </row>
    <row r="287" spans="1:3">
      <c r="A287" s="2">
        <f t="shared" si="9"/>
        <v>44185</v>
      </c>
      <c r="B287" s="4">
        <f ca="1">Prediktion!C288</f>
        <v>3.9633963621051329</v>
      </c>
      <c r="C287" s="4">
        <f t="shared" ca="1" si="8"/>
        <v>7.9450524809105394</v>
      </c>
    </row>
    <row r="288" spans="1:3">
      <c r="A288" s="2">
        <f t="shared" si="9"/>
        <v>44186</v>
      </c>
      <c r="B288" s="4">
        <f ca="1">Prediktion!C289</f>
        <v>3.9602016502669488</v>
      </c>
      <c r="C288" s="4">
        <f t="shared" ca="1" si="8"/>
        <v>7.9402527304753168</v>
      </c>
    </row>
    <row r="289" spans="1:3">
      <c r="A289" s="2">
        <f t="shared" si="9"/>
        <v>44187</v>
      </c>
      <c r="B289" s="4">
        <f ca="1">Prediktion!C290</f>
        <v>3.9570211489552798</v>
      </c>
      <c r="C289" s="4">
        <f t="shared" ca="1" si="8"/>
        <v>7.9354736867922107</v>
      </c>
    </row>
    <row r="290" spans="1:3">
      <c r="A290" s="2">
        <f t="shared" si="9"/>
        <v>44188</v>
      </c>
      <c r="B290" s="4">
        <f ca="1">Prediktion!C291</f>
        <v>3.9538544736672052</v>
      </c>
      <c r="C290" s="4">
        <f t="shared" ca="1" si="8"/>
        <v>7.9307147798219013</v>
      </c>
    </row>
    <row r="291" spans="1:3">
      <c r="A291" s="2">
        <f t="shared" si="9"/>
        <v>44189</v>
      </c>
      <c r="B291" s="4">
        <f ca="1">Prediktion!C292</f>
        <v>3.9507012602387044</v>
      </c>
      <c r="C291" s="4">
        <f t="shared" ca="1" si="8"/>
        <v>7.925975469768761</v>
      </c>
    </row>
    <row r="292" spans="1:3">
      <c r="A292" s="2">
        <f t="shared" si="9"/>
        <v>44190</v>
      </c>
      <c r="B292" s="4">
        <f ca="1">Prediktion!C293</f>
        <v>3.9475611636956591</v>
      </c>
      <c r="C292" s="4">
        <f t="shared" ca="1" si="8"/>
        <v>7.9212552453761598</v>
      </c>
    </row>
    <row r="293" spans="1:3">
      <c r="A293" s="2">
        <f t="shared" si="9"/>
        <v>44191</v>
      </c>
      <c r="B293" s="4">
        <f ca="1">Prediktion!C294</f>
        <v>3.9444338571692383</v>
      </c>
      <c r="C293" s="4">
        <f t="shared" ca="1" si="8"/>
        <v>7.9165536223169299</v>
      </c>
    </row>
    <row r="294" spans="1:3">
      <c r="A294" s="2">
        <f t="shared" si="9"/>
        <v>44192</v>
      </c>
      <c r="B294" s="4">
        <f ca="1">Prediktion!C295</f>
        <v>3.9413190308721329</v>
      </c>
      <c r="C294" s="4">
        <f t="shared" ca="1" si="8"/>
        <v>7.9118701416738224</v>
      </c>
    </row>
    <row r="295" spans="1:3">
      <c r="A295" s="2">
        <f t="shared" si="9"/>
        <v>44193</v>
      </c>
      <c r="B295" s="4">
        <f ca="1">Prediktion!C296</f>
        <v>3.9382163911322623</v>
      </c>
      <c r="C295" s="4">
        <f t="shared" ca="1" si="8"/>
        <v>7.9072043685049636</v>
      </c>
    </row>
    <row r="296" spans="1:3">
      <c r="A296" s="2">
        <f t="shared" si="9"/>
        <v>44194</v>
      </c>
      <c r="B296" s="4">
        <f ca="1">Prediktion!C297</f>
        <v>3.9351256594808084</v>
      </c>
      <c r="C296" s="4">
        <f t="shared" ca="1" si="8"/>
        <v>7.9025558904896958</v>
      </c>
    </row>
    <row r="297" spans="1:3">
      <c r="A297" s="2">
        <f t="shared" si="9"/>
        <v>44195</v>
      </c>
      <c r="B297" s="4">
        <f ca="1">Prediktion!C298</f>
        <v>3.9320465717915534</v>
      </c>
      <c r="C297" s="4">
        <f t="shared" ca="1" si="8"/>
        <v>7.8979243166503394</v>
      </c>
    </row>
    <row r="298" spans="1:3">
      <c r="A298" s="2">
        <f t="shared" si="9"/>
        <v>44196</v>
      </c>
      <c r="B298" s="4">
        <f ca="1">Prediktion!C299</f>
        <v>3.9289788774686882</v>
      </c>
      <c r="C298" s="4">
        <f t="shared" ca="1" si="8"/>
        <v>7.8933092761457146</v>
      </c>
    </row>
    <row r="299" spans="1:3">
      <c r="A299" s="2">
        <f t="shared" si="9"/>
        <v>44197</v>
      </c>
      <c r="B299" s="4">
        <f ca="1">Prediktion!C300</f>
        <v>3.9259223386804112</v>
      </c>
      <c r="C299" s="4">
        <f t="shared" ca="1" si="8"/>
        <v>7.8887104171324554</v>
      </c>
    </row>
    <row r="300" spans="1:3">
      <c r="A300" s="2">
        <f t="shared" si="9"/>
        <v>44198</v>
      </c>
      <c r="B300" s="4">
        <f ca="1">Prediktion!C301</f>
        <v>3.9228767296357709</v>
      </c>
      <c r="C300" s="4">
        <f t="shared" ca="1" si="8"/>
        <v>7.8841274056903785</v>
      </c>
    </row>
    <row r="301" spans="1:3">
      <c r="A301" s="2">
        <f t="shared" si="9"/>
        <v>44199</v>
      </c>
      <c r="B301" s="4">
        <f ca="1">Prediktion!C302</f>
        <v>3.9198418359023615</v>
      </c>
      <c r="C301" s="4">
        <f t="shared" ca="1" si="8"/>
        <v>7.879559924808369</v>
      </c>
    </row>
    <row r="302" spans="1:3">
      <c r="A302" s="2">
        <f t="shared" si="9"/>
        <v>44200</v>
      </c>
      <c r="B302" s="4">
        <f ca="1">Prediktion!C303</f>
        <v>3.9168174537625826</v>
      </c>
      <c r="C302" s="4">
        <f t="shared" ca="1" si="8"/>
        <v>7.8750076734274144</v>
      </c>
    </row>
    <row r="303" spans="1:3">
      <c r="A303" s="2">
        <f t="shared" si="9"/>
        <v>44201</v>
      </c>
      <c r="B303" s="4">
        <f ca="1">Prediktion!C304</f>
        <v>3.9138033896063447</v>
      </c>
      <c r="C303" s="4">
        <f t="shared" ca="1" si="8"/>
        <v>7.8704703655376491</v>
      </c>
    </row>
    <row r="304" spans="1:3">
      <c r="A304" s="2">
        <f t="shared" si="9"/>
        <v>44202</v>
      </c>
      <c r="B304" s="4">
        <f ca="1">Prediktion!C305</f>
        <v>3.9107994593581585</v>
      </c>
      <c r="C304" s="4">
        <f t="shared" ca="1" si="8"/>
        <v>7.8659477293263826</v>
      </c>
    </row>
    <row r="305" spans="1:3">
      <c r="A305" s="2">
        <f t="shared" si="9"/>
        <v>44203</v>
      </c>
      <c r="B305" s="4">
        <f ca="1">Prediktion!C306</f>
        <v>3.9078054879367135</v>
      </c>
      <c r="C305" s="4">
        <f t="shared" ca="1" si="8"/>
        <v>7.861439506374289</v>
      </c>
    </row>
    <row r="306" spans="1:3">
      <c r="A306" s="2">
        <f t="shared" si="9"/>
        <v>44204</v>
      </c>
      <c r="B306" s="4">
        <f ca="1">Prediktion!C307</f>
        <v>3.9048213087451296</v>
      </c>
      <c r="C306" s="4">
        <f t="shared" ca="1" si="8"/>
        <v>7.8569454508971095</v>
      </c>
    </row>
    <row r="307" spans="1:3">
      <c r="A307" s="2">
        <f t="shared" si="9"/>
        <v>44205</v>
      </c>
      <c r="B307" s="4">
        <f ca="1">Prediktion!C308</f>
        <v>3.9018467631901501</v>
      </c>
      <c r="C307" s="4">
        <f t="shared" ca="1" si="8"/>
        <v>7.8524653290302648</v>
      </c>
    </row>
    <row r="308" spans="1:3">
      <c r="A308" s="2">
        <f t="shared" si="9"/>
        <v>44206</v>
      </c>
      <c r="B308" s="4">
        <f ca="1">Prediktion!C309</f>
        <v>3.898881700228682</v>
      </c>
      <c r="C308" s="4">
        <f t="shared" ca="1" si="8"/>
        <v>7.8479989181540661</v>
      </c>
    </row>
    <row r="309" spans="1:3">
      <c r="A309" s="2">
        <f t="shared" si="9"/>
        <v>44207</v>
      </c>
      <c r="B309" s="4">
        <f ca="1">Prediktion!C310</f>
        <v>3.8959259759401283</v>
      </c>
      <c r="C309" s="4">
        <f t="shared" ca="1" si="8"/>
        <v>7.8435460062571938</v>
      </c>
    </row>
    <row r="310" spans="1:3">
      <c r="A310" s="2">
        <f t="shared" si="9"/>
        <v>44208</v>
      </c>
      <c r="B310" s="4">
        <f ca="1">Prediktion!C311</f>
        <v>3.8929794531230821</v>
      </c>
      <c r="C310" s="4">
        <f t="shared" ca="1" si="8"/>
        <v>7.8391063913363386</v>
      </c>
    </row>
    <row r="311" spans="1:3">
      <c r="A311" s="2">
        <f t="shared" si="9"/>
        <v>44209</v>
      </c>
      <c r="B311" s="4">
        <f ca="1">Prediktion!C312</f>
        <v>3.890042000915007</v>
      </c>
      <c r="C311" s="4">
        <f t="shared" ca="1" si="8"/>
        <v>7.834679880829972</v>
      </c>
    </row>
    <row r="312" spans="1:3">
      <c r="A312" s="2">
        <f t="shared" si="9"/>
        <v>44210</v>
      </c>
      <c r="B312" s="4">
        <f ca="1">Prediktion!C313</f>
        <v>3.8871134944336183</v>
      </c>
      <c r="C312" s="4">
        <f t="shared" ca="1" si="8"/>
        <v>7.8302662910843477</v>
      </c>
    </row>
    <row r="313" spans="1:3">
      <c r="A313" s="2">
        <f t="shared" si="9"/>
        <v>44211</v>
      </c>
      <c r="B313" s="4">
        <f ca="1">Prediktion!C314</f>
        <v>3.8841938144387314</v>
      </c>
      <c r="C313" s="4">
        <f t="shared" ca="1" si="8"/>
        <v>7.8258654468498996</v>
      </c>
    </row>
    <row r="314" spans="1:3">
      <c r="A314" s="2">
        <f t="shared" si="9"/>
        <v>44212</v>
      </c>
      <c r="B314" s="4">
        <f ca="1">Prediktion!C315</f>
        <v>3.8812828470134435</v>
      </c>
      <c r="C314" s="4">
        <f t="shared" ca="1" si="8"/>
        <v>7.8214771808063563</v>
      </c>
    </row>
    <row r="315" spans="1:3">
      <c r="A315" s="2">
        <f t="shared" si="9"/>
        <v>44213</v>
      </c>
      <c r="B315" s="4">
        <f ca="1">Prediktion!C316</f>
        <v>3.8783804832635433</v>
      </c>
      <c r="C315" s="4">
        <f t="shared" ca="1" si="8"/>
        <v>7.8171013331149481</v>
      </c>
    </row>
    <row r="316" spans="1:3">
      <c r="A316" s="2">
        <f t="shared" si="9"/>
        <v>44214</v>
      </c>
      <c r="B316" s="4">
        <f ca="1">Prediktion!C317</f>
        <v>3.8754866190341248</v>
      </c>
      <c r="C316" s="4">
        <f t="shared" ca="1" si="8"/>
        <v>7.812737750996182</v>
      </c>
    </row>
    <row r="317" spans="1:3">
      <c r="A317" s="2">
        <f t="shared" si="9"/>
        <v>44215</v>
      </c>
      <c r="B317" s="4">
        <f ca="1">Prediktion!C318</f>
        <v>3.8726011546424348</v>
      </c>
      <c r="C317" s="4">
        <f t="shared" ca="1" si="8"/>
        <v>7.8083862883317394</v>
      </c>
    </row>
    <row r="318" spans="1:3">
      <c r="A318" s="2">
        <f t="shared" si="9"/>
        <v>44216</v>
      </c>
      <c r="B318" s="4">
        <f ca="1">Prediktion!C319</f>
        <v>3.8697239946260384</v>
      </c>
      <c r="C318" s="4">
        <f t="shared" ca="1" si="8"/>
        <v>7.8040468052891585</v>
      </c>
    </row>
    <row r="319" spans="1:3">
      <c r="A319" s="2">
        <f t="shared" si="9"/>
        <v>44217</v>
      </c>
      <c r="B319" s="4">
        <f ca="1">Prediktion!C320</f>
        <v>3.8668550475054264</v>
      </c>
      <c r="C319" s="4">
        <f t="shared" ca="1" si="8"/>
        <v>7.7997191679679814</v>
      </c>
    </row>
    <row r="320" spans="1:3">
      <c r="A320" s="2">
        <f t="shared" si="9"/>
        <v>44218</v>
      </c>
      <c r="B320" s="4">
        <f ca="1">Prediktion!C321</f>
        <v>3.8639942255602522</v>
      </c>
      <c r="C320" s="4">
        <f t="shared" ca="1" si="8"/>
        <v>7.7954032480661795</v>
      </c>
    </row>
    <row r="321" spans="1:3">
      <c r="A321" s="2">
        <f t="shared" si="9"/>
        <v>44219</v>
      </c>
      <c r="B321" s="4">
        <f ca="1">Prediktion!C322</f>
        <v>3.86114144461843</v>
      </c>
      <c r="C321" s="4">
        <f t="shared" ca="1" si="8"/>
        <v>7.7910989225657072</v>
      </c>
    </row>
    <row r="322" spans="1:3">
      <c r="A322" s="2">
        <f t="shared" si="9"/>
        <v>44220</v>
      </c>
      <c r="B322" s="4">
        <f ca="1">Prediktion!C323</f>
        <v>3.8582966238573535</v>
      </c>
      <c r="C322" s="4">
        <f t="shared" ca="1" si="8"/>
        <v>7.7868060734360878</v>
      </c>
    </row>
    <row r="323" spans="1:3">
      <c r="A323" s="2">
        <f t="shared" si="9"/>
        <v>44221</v>
      </c>
      <c r="B323" s="4">
        <f ca="1">Prediktion!C324</f>
        <v>3.8554596856165491</v>
      </c>
      <c r="C323" s="4">
        <f t="shared" ref="C323:C366" ca="1" si="10">B323+2*SQRT(B323)</f>
        <v>7.7825245873550211</v>
      </c>
    </row>
    <row r="324" spans="1:3">
      <c r="A324" s="2">
        <f t="shared" ref="A324:A366" si="11">A323+1</f>
        <v>44222</v>
      </c>
      <c r="B324" s="4">
        <f ca="1">Prediktion!C325</f>
        <v>3.8526305552211193</v>
      </c>
      <c r="C324" s="4">
        <f t="shared" ca="1" si="10"/>
        <v>7.7782543554450374</v>
      </c>
    </row>
    <row r="325" spans="1:3">
      <c r="A325" s="2">
        <f t="shared" si="11"/>
        <v>44223</v>
      </c>
      <c r="B325" s="4">
        <f ca="1">Prediktion!C326</f>
        <v>3.8498091608153562</v>
      </c>
      <c r="C325" s="4">
        <f t="shared" ca="1" si="10"/>
        <v>7.7739952730253039</v>
      </c>
    </row>
    <row r="326" spans="1:3">
      <c r="A326" s="2">
        <f t="shared" si="11"/>
        <v>44224</v>
      </c>
      <c r="B326" s="4">
        <f ca="1">Prediktion!C327</f>
        <v>3.8469954332059433</v>
      </c>
      <c r="C326" s="4">
        <f t="shared" ca="1" si="10"/>
        <v>7.7697472393776987</v>
      </c>
    </row>
    <row r="327" spans="1:3">
      <c r="A327" s="2">
        <f t="shared" si="11"/>
        <v>44225</v>
      </c>
      <c r="B327" s="4">
        <f ca="1">Prediktion!C328</f>
        <v>3.8441893057142043</v>
      </c>
      <c r="C327" s="4">
        <f t="shared" ca="1" si="10"/>
        <v>7.7655101575263608</v>
      </c>
    </row>
    <row r="328" spans="1:3">
      <c r="A328" s="2">
        <f t="shared" si="11"/>
        <v>44226</v>
      </c>
      <c r="B328" s="4">
        <f ca="1">Prediktion!C329</f>
        <v>3.8413907140368746</v>
      </c>
      <c r="C328" s="4">
        <f t="shared" ca="1" si="10"/>
        <v>7.7612839340299269</v>
      </c>
    </row>
    <row r="329" spans="1:3">
      <c r="A329" s="2">
        <f t="shared" si="11"/>
        <v>44227</v>
      </c>
      <c r="B329" s="4">
        <f ca="1">Prediktion!C330</f>
        <v>3.8385995961149204</v>
      </c>
      <c r="C329" s="4">
        <f t="shared" ca="1" si="10"/>
        <v>7.7570684787857633</v>
      </c>
    </row>
    <row r="330" spans="1:3">
      <c r="A330" s="2">
        <f t="shared" si="11"/>
        <v>44228</v>
      </c>
      <c r="B330" s="4">
        <f ca="1">Prediktion!C331</f>
        <v>3.8358158920099252</v>
      </c>
      <c r="C330" s="4">
        <f t="shared" ca="1" si="10"/>
        <v>7.7528637048454669</v>
      </c>
    </row>
    <row r="331" spans="1:3">
      <c r="A331" s="2">
        <f t="shared" si="11"/>
        <v>44229</v>
      </c>
      <c r="B331" s="4">
        <f ca="1">Prediktion!C332</f>
        <v>3.8330395437876312</v>
      </c>
      <c r="C331" s="4">
        <f t="shared" ca="1" si="10"/>
        <v>7.7486695282410301</v>
      </c>
    </row>
    <row r="332" spans="1:3">
      <c r="A332" s="2">
        <f t="shared" si="11"/>
        <v>44230</v>
      </c>
      <c r="B332" s="4">
        <f ca="1">Prediktion!C333</f>
        <v>3.8302704954082132</v>
      </c>
      <c r="C332" s="4">
        <f t="shared" ca="1" si="10"/>
        <v>7.7444858678210355</v>
      </c>
    </row>
    <row r="333" spans="1:3">
      <c r="A333" s="2">
        <f t="shared" si="11"/>
        <v>44231</v>
      </c>
      <c r="B333" s="4">
        <f ca="1">Prediktion!C334</f>
        <v>3.8275086926228949</v>
      </c>
      <c r="C333" s="4">
        <f t="shared" ca="1" si="10"/>
        <v>7.74031264509631</v>
      </c>
    </row>
    <row r="334" spans="1:3">
      <c r="A334" s="2">
        <f t="shared" si="11"/>
        <v>44232</v>
      </c>
      <c r="B334" s="4">
        <f ca="1">Prediktion!C335</f>
        <v>3.8247540828765594</v>
      </c>
      <c r="C334" s="4">
        <f t="shared" ca="1" si="10"/>
        <v>7.7361497840945068</v>
      </c>
    </row>
    <row r="335" spans="1:3">
      <c r="A335" s="2">
        <f t="shared" si="11"/>
        <v>44233</v>
      </c>
      <c r="B335" s="4">
        <f ca="1">Prediktion!C336</f>
        <v>3.8220066152159888</v>
      </c>
      <c r="C335" s="4">
        <f t="shared" ca="1" si="10"/>
        <v>7.7319972112230886</v>
      </c>
    </row>
    <row r="336" spans="1:3">
      <c r="A336" s="2">
        <f t="shared" si="11"/>
        <v>44234</v>
      </c>
      <c r="B336" s="4">
        <f ca="1">Prediktion!C337</f>
        <v>3.8192662402034254</v>
      </c>
      <c r="C336" s="4">
        <f t="shared" ca="1" si="10"/>
        <v>7.727854855140242</v>
      </c>
    </row>
    <row r="337" spans="1:3">
      <c r="A337" s="2">
        <f t="shared" si="11"/>
        <v>44235</v>
      </c>
      <c r="B337" s="4">
        <f ca="1">Prediktion!C338</f>
        <v>3.816532909835137</v>
      </c>
      <c r="C337" s="4">
        <f t="shared" ca="1" si="10"/>
        <v>7.7237226466332558</v>
      </c>
    </row>
    <row r="338" spans="1:3">
      <c r="A338" s="2">
        <f t="shared" si="11"/>
        <v>44236</v>
      </c>
      <c r="B338" s="4">
        <f ca="1">Prediktion!C339</f>
        <v>3.8138065774647045</v>
      </c>
      <c r="C338" s="4">
        <f t="shared" ca="1" si="10"/>
        <v>7.7196005185039418</v>
      </c>
    </row>
    <row r="339" spans="1:3">
      <c r="A339" s="2">
        <f t="shared" si="11"/>
        <v>44237</v>
      </c>
      <c r="B339" s="4">
        <f ca="1">Prediktion!C340</f>
        <v>3.8110871977307577</v>
      </c>
      <c r="C339" s="4">
        <f t="shared" ca="1" si="10"/>
        <v>7.7154884054607002</v>
      </c>
    </row>
    <row r="340" spans="1:3">
      <c r="A340" s="2">
        <f t="shared" si="11"/>
        <v>44238</v>
      </c>
      <c r="B340" s="4">
        <f ca="1">Prediktion!C341</f>
        <v>3.808374726488895</v>
      </c>
      <c r="C340" s="4">
        <f t="shared" ca="1" si="10"/>
        <v>7.7113862440168131</v>
      </c>
    </row>
    <row r="341" spans="1:3">
      <c r="A341" s="2">
        <f t="shared" si="11"/>
        <v>44239</v>
      </c>
      <c r="B341" s="4">
        <f ca="1">Prediktion!C342</f>
        <v>3.8056691207475577</v>
      </c>
      <c r="C341" s="4">
        <f t="shared" ca="1" si="10"/>
        <v>7.7072939723946545</v>
      </c>
    </row>
    <row r="342" spans="1:3">
      <c r="A342" s="2">
        <f t="shared" si="11"/>
        <v>44240</v>
      </c>
      <c r="B342" s="4">
        <f ca="1">Prediktion!C343</f>
        <v>3.8029703386076208</v>
      </c>
      <c r="C342" s="4">
        <f t="shared" ca="1" si="10"/>
        <v>7.7032115304354392</v>
      </c>
    </row>
    <row r="343" spans="1:3">
      <c r="A343" s="2">
        <f t="shared" si="11"/>
        <v>44241</v>
      </c>
      <c r="B343" s="4">
        <f ca="1">Prediktion!C344</f>
        <v>3.8002783392054851</v>
      </c>
      <c r="C343" s="4">
        <f t="shared" ca="1" si="10"/>
        <v>7.6991388595141999</v>
      </c>
    </row>
    <row r="344" spans="1:3">
      <c r="A344" s="2">
        <f t="shared" si="11"/>
        <v>44242</v>
      </c>
      <c r="B344" s="4">
        <f ca="1">Prediktion!C345</f>
        <v>3.7975930826594739</v>
      </c>
      <c r="C344" s="4">
        <f t="shared" ca="1" si="10"/>
        <v>7.6950759024596973</v>
      </c>
    </row>
    <row r="345" spans="1:3">
      <c r="A345" s="2">
        <f t="shared" si="11"/>
        <v>44243</v>
      </c>
      <c r="B345" s="4">
        <f ca="1">Prediktion!C346</f>
        <v>3.7949145300193363</v>
      </c>
      <c r="C345" s="4">
        <f t="shared" ca="1" si="10"/>
        <v>7.691022603478971</v>
      </c>
    </row>
    <row r="346" spans="1:3">
      <c r="A346" s="2">
        <f t="shared" si="11"/>
        <v>44244</v>
      </c>
      <c r="B346" s="4">
        <f ca="1">Prediktion!C347</f>
        <v>3.7922426432186804</v>
      </c>
      <c r="C346" s="4">
        <f t="shared" ca="1" si="10"/>
        <v>7.6869789080862674</v>
      </c>
    </row>
    <row r="347" spans="1:3">
      <c r="A347" s="2">
        <f t="shared" si="11"/>
        <v>44245</v>
      </c>
      <c r="B347" s="4">
        <f ca="1">Prediktion!C348</f>
        <v>3.7895773850301597</v>
      </c>
      <c r="C347" s="4">
        <f t="shared" ca="1" si="10"/>
        <v>7.6829447630360725</v>
      </c>
    </row>
    <row r="348" spans="1:3">
      <c r="A348" s="2">
        <f t="shared" si="11"/>
        <v>44246</v>
      </c>
      <c r="B348" s="4">
        <f ca="1">Prediktion!C349</f>
        <v>3.7869187190232645</v>
      </c>
      <c r="C348" s="4">
        <f t="shared" ca="1" si="10"/>
        <v>7.6789201162600458</v>
      </c>
    </row>
    <row r="349" spans="1:3">
      <c r="A349" s="2">
        <f t="shared" si="11"/>
        <v>44247</v>
      </c>
      <c r="B349" s="4">
        <f ca="1">Prediktion!C350</f>
        <v>3.7842666095245567</v>
      </c>
      <c r="C349" s="4">
        <f t="shared" ca="1" si="10"/>
        <v>7.6749049168075949</v>
      </c>
    </row>
    <row r="350" spans="1:3">
      <c r="A350" s="2">
        <f t="shared" si="11"/>
        <v>44248</v>
      </c>
      <c r="B350" s="4">
        <f ca="1">Prediktion!C351</f>
        <v>3.7816210215802037</v>
      </c>
      <c r="C350" s="4">
        <f t="shared" ca="1" si="10"/>
        <v>7.6708991147898953</v>
      </c>
    </row>
    <row r="351" spans="1:3">
      <c r="A351" s="2">
        <f t="shared" si="11"/>
        <v>44249</v>
      </c>
      <c r="B351" s="4">
        <f ca="1">Prediktion!C352</f>
        <v>3.7789819209206863</v>
      </c>
      <c r="C351" s="4">
        <f t="shared" ca="1" si="10"/>
        <v>7.6669026613271498</v>
      </c>
    </row>
    <row r="352" spans="1:3">
      <c r="A352" s="2">
        <f t="shared" si="11"/>
        <v>44250</v>
      </c>
      <c r="B352" s="4">
        <f ca="1">Prediktion!C353</f>
        <v>3.776349273927551</v>
      </c>
      <c r="C352" s="4">
        <f t="shared" ca="1" si="10"/>
        <v>7.6629155084989122</v>
      </c>
    </row>
    <row r="353" spans="1:3">
      <c r="A353" s="2">
        <f t="shared" si="11"/>
        <v>44251</v>
      </c>
      <c r="B353" s="4">
        <f ca="1">Prediktion!C354</f>
        <v>3.7737230476020822</v>
      </c>
      <c r="C353" s="4">
        <f t="shared" ca="1" si="10"/>
        <v>7.6589376092972703</v>
      </c>
    </row>
    <row r="354" spans="1:3">
      <c r="A354" s="2">
        <f t="shared" si="11"/>
        <v>44252</v>
      </c>
      <c r="B354" s="4">
        <f ca="1">Prediktion!C355</f>
        <v>3.7711032095357839</v>
      </c>
      <c r="C354" s="4">
        <f t="shared" ca="1" si="10"/>
        <v>7.6549689175827469</v>
      </c>
    </row>
    <row r="355" spans="1:3">
      <c r="A355" s="2">
        <f t="shared" si="11"/>
        <v>44253</v>
      </c>
      <c r="B355" s="4">
        <f ca="1">Prediktion!C356</f>
        <v>3.7684897278825713</v>
      </c>
      <c r="C355" s="4">
        <f t="shared" ca="1" si="10"/>
        <v>7.6510093880427466</v>
      </c>
    </row>
    <row r="356" spans="1:3">
      <c r="A356" s="2">
        <f t="shared" si="11"/>
        <v>44254</v>
      </c>
      <c r="B356" s="4">
        <f ca="1">Prediktion!C357</f>
        <v>3.7658825713325643</v>
      </c>
      <c r="C356" s="4">
        <f t="shared" ca="1" si="10"/>
        <v>7.6470589761524046</v>
      </c>
    </row>
    <row r="357" spans="1:3">
      <c r="A357" s="2">
        <f t="shared" si="11"/>
        <v>44255</v>
      </c>
      <c r="B357" s="4">
        <f ca="1">Prediktion!C358</f>
        <v>3.7632817090873902</v>
      </c>
      <c r="C357" s="4">
        <f t="shared" ca="1" si="10"/>
        <v>7.6431176381376851</v>
      </c>
    </row>
    <row r="358" spans="1:3">
      <c r="A358" s="2">
        <f t="shared" si="11"/>
        <v>44256</v>
      </c>
      <c r="B358" s="4">
        <f ca="1">Prediktion!C359</f>
        <v>3.7606871108369169</v>
      </c>
      <c r="C358" s="4">
        <f t="shared" ca="1" si="10"/>
        <v>7.639185330940629</v>
      </c>
    </row>
    <row r="359" spans="1:3">
      <c r="A359" s="2">
        <f t="shared" si="11"/>
        <v>44257</v>
      </c>
      <c r="B359" s="4">
        <f ca="1">Prediktion!C360</f>
        <v>3.7580987467373128</v>
      </c>
      <c r="C359" s="4">
        <f t="shared" ca="1" si="10"/>
        <v>7.6352620121865833</v>
      </c>
    </row>
    <row r="360" spans="1:3">
      <c r="A360" s="2">
        <f t="shared" si="11"/>
        <v>44258</v>
      </c>
      <c r="B360" s="4">
        <f ca="1">Prediktion!C361</f>
        <v>3.7555165873903804</v>
      </c>
      <c r="C360" s="4">
        <f t="shared" ca="1" si="10"/>
        <v>7.6313476401533258</v>
      </c>
    </row>
    <row r="361" spans="1:3">
      <c r="A361" s="2">
        <f t="shared" si="11"/>
        <v>44259</v>
      </c>
      <c r="B361" s="4">
        <f ca="1">Prediktion!C362</f>
        <v>3.7529406038240625</v>
      </c>
      <c r="C361" s="4">
        <f t="shared" ca="1" si="10"/>
        <v>7.6274421737419598</v>
      </c>
    </row>
    <row r="362" spans="1:3">
      <c r="A362" s="2">
        <f t="shared" si="11"/>
        <v>44260</v>
      </c>
      <c r="B362" s="4">
        <f ca="1">Prediktion!C363</f>
        <v>3.7503707674740805</v>
      </c>
      <c r="C362" s="4">
        <f t="shared" ca="1" si="10"/>
        <v>7.6235455724494923</v>
      </c>
    </row>
    <row r="363" spans="1:3">
      <c r="A363" s="2">
        <f t="shared" si="11"/>
        <v>44261</v>
      </c>
      <c r="B363" s="4">
        <f ca="1">Prediktion!C364</f>
        <v>3.7478070501666072</v>
      </c>
      <c r="C363" s="4">
        <f t="shared" ca="1" si="10"/>
        <v>7.6196577963429668</v>
      </c>
    </row>
    <row r="364" spans="1:3">
      <c r="A364" s="2">
        <f t="shared" si="11"/>
        <v>44262</v>
      </c>
      <c r="B364" s="4">
        <f ca="1">Prediktion!C365</f>
        <v>3.7452494241019427</v>
      </c>
      <c r="C364" s="4">
        <f t="shared" ca="1" si="10"/>
        <v>7.6157788060350873</v>
      </c>
    </row>
    <row r="365" spans="1:3">
      <c r="A365" s="2">
        <f t="shared" si="11"/>
        <v>44263</v>
      </c>
      <c r="B365" s="4">
        <f ca="1">Prediktion!C366</f>
        <v>3.7426978618391131</v>
      </c>
      <c r="C365" s="4">
        <f t="shared" ca="1" si="10"/>
        <v>7.6119085626612399</v>
      </c>
    </row>
    <row r="366" spans="1:3">
      <c r="A366" s="2">
        <f t="shared" si="11"/>
        <v>44264</v>
      </c>
      <c r="B366" s="4">
        <f ca="1">Prediktion!C367</f>
        <v>3.7401523362813456</v>
      </c>
      <c r="C366" s="4">
        <f t="shared" ca="1" si="10"/>
        <v>7.6080470278578085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till_dash_board_20200506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2020-10-31T15:18:51Z</dcterms:modified>
</cp:coreProperties>
</file>